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Konus Konex\"/>
    </mc:Choice>
  </mc:AlternateContent>
  <xr:revisionPtr revIDLastSave="0" documentId="13_ncr:1_{6D01AFBF-947C-46CB-9A4C-008C701E1798}" xr6:coauthVersionLast="47" xr6:coauthVersionMax="47" xr10:uidLastSave="{00000000-0000-0000-0000-000000000000}"/>
  <bookViews>
    <workbookView xWindow="28680" yWindow="-120" windowWidth="29040" windowHeight="15990" tabRatio="500" firstSheet="1" activeTab="11" xr2:uid="{00000000-000D-0000-FFFF-FFFF00000000}"/>
  </bookViews>
  <sheets>
    <sheet name="Januar" sheetId="1" r:id="rId1"/>
    <sheet name="Februar" sheetId="2" r:id="rId2"/>
    <sheet name="Marc" sheetId="3" r:id="rId3"/>
    <sheet name="April" sheetId="4" r:id="rId4"/>
    <sheet name="Maj" sheetId="5" r:id="rId5"/>
    <sheet name="Junij" sheetId="6" r:id="rId6"/>
    <sheet name="Julij" sheetId="7" r:id="rId7"/>
    <sheet name="Avgust" sheetId="8" r:id="rId8"/>
    <sheet name="September" sheetId="9" r:id="rId9"/>
    <sheet name="Oktober" sheetId="11" r:id="rId10"/>
    <sheet name="November" sheetId="12" r:id="rId11"/>
    <sheet name="December" sheetId="13"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X227" i="13" l="1"/>
  <c r="W227" i="13"/>
  <c r="V227" i="13"/>
  <c r="U227" i="13"/>
  <c r="T227" i="13"/>
  <c r="S227" i="13"/>
  <c r="R227" i="13"/>
  <c r="Q227" i="13"/>
  <c r="Y226" i="13"/>
  <c r="Z226" i="13" s="1"/>
  <c r="Y225" i="13"/>
  <c r="Z225" i="13" s="1"/>
  <c r="K225" i="13"/>
  <c r="X224" i="13"/>
  <c r="W224" i="13"/>
  <c r="V224" i="13"/>
  <c r="U224" i="13"/>
  <c r="T224" i="13"/>
  <c r="S224" i="13"/>
  <c r="R224" i="13"/>
  <c r="Q224" i="13"/>
  <c r="Y223" i="13"/>
  <c r="Z223" i="13" s="1"/>
  <c r="Y222" i="13"/>
  <c r="Z222" i="13" s="1"/>
  <c r="K222" i="13"/>
  <c r="Q248" i="13"/>
  <c r="X206" i="13"/>
  <c r="W206" i="13"/>
  <c r="V206" i="13"/>
  <c r="U206" i="13"/>
  <c r="T206" i="13"/>
  <c r="S206" i="13"/>
  <c r="R206" i="13"/>
  <c r="Q206" i="13"/>
  <c r="Y205" i="13"/>
  <c r="Z205" i="13" s="1"/>
  <c r="Y204" i="13"/>
  <c r="Z204" i="13" s="1"/>
  <c r="K204" i="13"/>
  <c r="X167" i="13"/>
  <c r="W167" i="13"/>
  <c r="V167" i="13"/>
  <c r="U167" i="13"/>
  <c r="T167" i="13"/>
  <c r="S167" i="13"/>
  <c r="R167" i="13"/>
  <c r="Q167" i="13"/>
  <c r="Y166" i="13"/>
  <c r="Z166" i="13" s="1"/>
  <c r="Y165" i="13"/>
  <c r="Z165" i="13" s="1"/>
  <c r="K165" i="13"/>
  <c r="X164" i="13"/>
  <c r="W164" i="13"/>
  <c r="V164" i="13"/>
  <c r="U164" i="13"/>
  <c r="T164" i="13"/>
  <c r="S164" i="13"/>
  <c r="R164" i="13"/>
  <c r="Q164" i="13"/>
  <c r="Y163" i="13"/>
  <c r="Z163" i="13" s="1"/>
  <c r="Y162" i="13"/>
  <c r="Z162" i="13" s="1"/>
  <c r="K162" i="13"/>
  <c r="X161" i="13"/>
  <c r="W161" i="13"/>
  <c r="V161" i="13"/>
  <c r="U161" i="13"/>
  <c r="T161" i="13"/>
  <c r="S161" i="13"/>
  <c r="R161" i="13"/>
  <c r="Q161" i="13"/>
  <c r="Y160" i="13"/>
  <c r="Z160" i="13" s="1"/>
  <c r="Y159" i="13"/>
  <c r="Z159" i="13" s="1"/>
  <c r="K159" i="13"/>
  <c r="X158" i="13"/>
  <c r="W158" i="13"/>
  <c r="V158" i="13"/>
  <c r="U158" i="13"/>
  <c r="T158" i="13"/>
  <c r="S158" i="13"/>
  <c r="R158" i="13"/>
  <c r="Q158" i="13"/>
  <c r="Y157" i="13"/>
  <c r="Z157" i="13" s="1"/>
  <c r="Y156" i="13"/>
  <c r="Z156" i="13" s="1"/>
  <c r="K156" i="13"/>
  <c r="X155" i="13"/>
  <c r="W155" i="13"/>
  <c r="V155" i="13"/>
  <c r="U155" i="13"/>
  <c r="T155" i="13"/>
  <c r="S155" i="13"/>
  <c r="R155" i="13"/>
  <c r="Q155" i="13"/>
  <c r="Y154" i="13"/>
  <c r="Z154" i="13" s="1"/>
  <c r="Y153" i="13"/>
  <c r="K153" i="13"/>
  <c r="X152" i="13"/>
  <c r="W152" i="13"/>
  <c r="V152" i="13"/>
  <c r="U152" i="13"/>
  <c r="T152" i="13"/>
  <c r="S152" i="13"/>
  <c r="R152" i="13"/>
  <c r="Q152" i="13"/>
  <c r="Y151" i="13"/>
  <c r="Z151" i="13" s="1"/>
  <c r="Y150" i="13"/>
  <c r="K150" i="13"/>
  <c r="X149" i="13"/>
  <c r="W149" i="13"/>
  <c r="V149" i="13"/>
  <c r="U149" i="13"/>
  <c r="T149" i="13"/>
  <c r="S149" i="13"/>
  <c r="R149" i="13"/>
  <c r="Q149" i="13"/>
  <c r="Y148" i="13"/>
  <c r="Z148" i="13" s="1"/>
  <c r="Y147" i="13"/>
  <c r="Z147" i="13" s="1"/>
  <c r="K147" i="13"/>
  <c r="X146" i="13"/>
  <c r="W146" i="13"/>
  <c r="V146" i="13"/>
  <c r="U146" i="13"/>
  <c r="T146" i="13"/>
  <c r="S146" i="13"/>
  <c r="R146" i="13"/>
  <c r="Q146" i="13"/>
  <c r="Y145" i="13"/>
  <c r="Z145" i="13" s="1"/>
  <c r="Y144" i="13"/>
  <c r="Z144" i="13" s="1"/>
  <c r="K144" i="13"/>
  <c r="X143" i="13"/>
  <c r="W143" i="13"/>
  <c r="V143" i="13"/>
  <c r="U143" i="13"/>
  <c r="T143" i="13"/>
  <c r="S143" i="13"/>
  <c r="R143" i="13"/>
  <c r="Q143" i="13"/>
  <c r="Y142" i="13"/>
  <c r="Z142" i="13" s="1"/>
  <c r="Y141" i="13"/>
  <c r="K141" i="13"/>
  <c r="X140" i="13"/>
  <c r="W140" i="13"/>
  <c r="V140" i="13"/>
  <c r="U140" i="13"/>
  <c r="T140" i="13"/>
  <c r="S140" i="13"/>
  <c r="R140" i="13"/>
  <c r="Q140" i="13"/>
  <c r="Y139" i="13"/>
  <c r="Z139" i="13" s="1"/>
  <c r="Y138" i="13"/>
  <c r="Z138" i="13" s="1"/>
  <c r="K138" i="13"/>
  <c r="X137" i="13"/>
  <c r="W137" i="13"/>
  <c r="V137" i="13"/>
  <c r="U137" i="13"/>
  <c r="T137" i="13"/>
  <c r="S137" i="13"/>
  <c r="R137" i="13"/>
  <c r="Q137" i="13"/>
  <c r="Y136" i="13"/>
  <c r="Z136" i="13" s="1"/>
  <c r="Y135" i="13"/>
  <c r="Z135" i="13" s="1"/>
  <c r="K135" i="13"/>
  <c r="X134" i="13"/>
  <c r="W134" i="13"/>
  <c r="V134" i="13"/>
  <c r="U134" i="13"/>
  <c r="T134" i="13"/>
  <c r="S134" i="13"/>
  <c r="R134" i="13"/>
  <c r="Q134" i="13"/>
  <c r="Y133" i="13"/>
  <c r="Z133" i="13" s="1"/>
  <c r="Y132" i="13"/>
  <c r="Z132" i="13" s="1"/>
  <c r="K132" i="13"/>
  <c r="X131" i="13"/>
  <c r="W131" i="13"/>
  <c r="V131" i="13"/>
  <c r="U131" i="13"/>
  <c r="T131" i="13"/>
  <c r="S131" i="13"/>
  <c r="R131" i="13"/>
  <c r="Q131" i="13"/>
  <c r="Y130" i="13"/>
  <c r="Z130" i="13" s="1"/>
  <c r="Y129" i="13"/>
  <c r="K129" i="13"/>
  <c r="X128" i="13"/>
  <c r="W128" i="13"/>
  <c r="V128" i="13"/>
  <c r="U128" i="13"/>
  <c r="T128" i="13"/>
  <c r="S128" i="13"/>
  <c r="R128" i="13"/>
  <c r="Q128" i="13"/>
  <c r="Y127" i="13"/>
  <c r="Z127" i="13" s="1"/>
  <c r="Y126" i="13"/>
  <c r="K126" i="13"/>
  <c r="X125" i="13"/>
  <c r="W125" i="13"/>
  <c r="V125" i="13"/>
  <c r="U125" i="13"/>
  <c r="T125" i="13"/>
  <c r="S125" i="13"/>
  <c r="R125" i="13"/>
  <c r="Q125" i="13"/>
  <c r="Y124" i="13"/>
  <c r="Z124" i="13" s="1"/>
  <c r="Y123" i="13"/>
  <c r="Z123" i="13" s="1"/>
  <c r="K123" i="13"/>
  <c r="X122" i="13"/>
  <c r="W122" i="13"/>
  <c r="V122" i="13"/>
  <c r="U122" i="13"/>
  <c r="T122" i="13"/>
  <c r="S122" i="13"/>
  <c r="R122" i="13"/>
  <c r="Q122" i="13"/>
  <c r="Y121" i="13"/>
  <c r="Z121" i="13" s="1"/>
  <c r="Y120" i="13"/>
  <c r="Z120" i="13" s="1"/>
  <c r="K120" i="13"/>
  <c r="L120" i="13" s="1"/>
  <c r="X119" i="13"/>
  <c r="W119" i="13"/>
  <c r="V119" i="13"/>
  <c r="U119" i="13"/>
  <c r="T119" i="13"/>
  <c r="S119" i="13"/>
  <c r="R119" i="13"/>
  <c r="Q119" i="13"/>
  <c r="Y118" i="13"/>
  <c r="Z118" i="13" s="1"/>
  <c r="Y117" i="13"/>
  <c r="K117" i="13"/>
  <c r="X116" i="13"/>
  <c r="W116" i="13"/>
  <c r="V116" i="13"/>
  <c r="U116" i="13"/>
  <c r="T116" i="13"/>
  <c r="S116" i="13"/>
  <c r="R116" i="13"/>
  <c r="Q116" i="13"/>
  <c r="Y115" i="13"/>
  <c r="Z115" i="13" s="1"/>
  <c r="Y114" i="13"/>
  <c r="Z114" i="13" s="1"/>
  <c r="K114" i="13"/>
  <c r="X113" i="13"/>
  <c r="W113" i="13"/>
  <c r="V113" i="13"/>
  <c r="U113" i="13"/>
  <c r="T113" i="13"/>
  <c r="S113" i="13"/>
  <c r="R113" i="13"/>
  <c r="Q113" i="13"/>
  <c r="Y112" i="13"/>
  <c r="Z112" i="13" s="1"/>
  <c r="Y111" i="13"/>
  <c r="Z111" i="13" s="1"/>
  <c r="K111" i="13"/>
  <c r="X110" i="13"/>
  <c r="W110" i="13"/>
  <c r="V110" i="13"/>
  <c r="U110" i="13"/>
  <c r="T110" i="13"/>
  <c r="S110" i="13"/>
  <c r="R110" i="13"/>
  <c r="Q110" i="13"/>
  <c r="Y109" i="13"/>
  <c r="Z109" i="13" s="1"/>
  <c r="Y108" i="13"/>
  <c r="Z108" i="13" s="1"/>
  <c r="K108" i="13"/>
  <c r="L108" i="13" s="1"/>
  <c r="X107" i="13"/>
  <c r="W107" i="13"/>
  <c r="V107" i="13"/>
  <c r="U107" i="13"/>
  <c r="T107" i="13"/>
  <c r="S107" i="13"/>
  <c r="R107" i="13"/>
  <c r="Q107" i="13"/>
  <c r="Y106" i="13"/>
  <c r="Z106" i="13" s="1"/>
  <c r="Y105" i="13"/>
  <c r="K105" i="13"/>
  <c r="X104" i="13"/>
  <c r="W104" i="13"/>
  <c r="V104" i="13"/>
  <c r="U104" i="13"/>
  <c r="T104" i="13"/>
  <c r="S104" i="13"/>
  <c r="R104" i="13"/>
  <c r="Q104" i="13"/>
  <c r="Y103" i="13"/>
  <c r="Z103" i="13" s="1"/>
  <c r="Y102" i="13"/>
  <c r="K102" i="13"/>
  <c r="X101" i="13"/>
  <c r="W101" i="13"/>
  <c r="V101" i="13"/>
  <c r="U101" i="13"/>
  <c r="T101" i="13"/>
  <c r="S101" i="13"/>
  <c r="R101" i="13"/>
  <c r="Q101" i="13"/>
  <c r="Y100" i="13"/>
  <c r="Z100" i="13" s="1"/>
  <c r="Y99" i="13"/>
  <c r="Z99" i="13" s="1"/>
  <c r="K99" i="13"/>
  <c r="X98" i="13"/>
  <c r="W98" i="13"/>
  <c r="V98" i="13"/>
  <c r="U98" i="13"/>
  <c r="T98" i="13"/>
  <c r="S98" i="13"/>
  <c r="R98" i="13"/>
  <c r="Q98" i="13"/>
  <c r="Y97" i="13"/>
  <c r="Z97" i="13" s="1"/>
  <c r="Y96" i="13"/>
  <c r="Z96" i="13" s="1"/>
  <c r="L96" i="13"/>
  <c r="K96" i="13"/>
  <c r="X95" i="13"/>
  <c r="W95" i="13"/>
  <c r="V95" i="13"/>
  <c r="U95" i="13"/>
  <c r="T95" i="13"/>
  <c r="S95" i="13"/>
  <c r="R95" i="13"/>
  <c r="Q95" i="13"/>
  <c r="Y94" i="13"/>
  <c r="Z94" i="13" s="1"/>
  <c r="Y93" i="13"/>
  <c r="K93" i="13"/>
  <c r="X92" i="13"/>
  <c r="W92" i="13"/>
  <c r="V92" i="13"/>
  <c r="U92" i="13"/>
  <c r="T92" i="13"/>
  <c r="S92" i="13"/>
  <c r="R92" i="13"/>
  <c r="Q92" i="13"/>
  <c r="Y91" i="13"/>
  <c r="Z91" i="13" s="1"/>
  <c r="Y90" i="13"/>
  <c r="Z90" i="13" s="1"/>
  <c r="K90" i="13"/>
  <c r="X89" i="13"/>
  <c r="W89" i="13"/>
  <c r="V89" i="13"/>
  <c r="U89" i="13"/>
  <c r="T89" i="13"/>
  <c r="S89" i="13"/>
  <c r="R89" i="13"/>
  <c r="Q89" i="13"/>
  <c r="Y88" i="13"/>
  <c r="Z88" i="13" s="1"/>
  <c r="Y87" i="13"/>
  <c r="Z87" i="13" s="1"/>
  <c r="K87" i="13"/>
  <c r="X86" i="13"/>
  <c r="W86" i="13"/>
  <c r="V86" i="13"/>
  <c r="U86" i="13"/>
  <c r="T86" i="13"/>
  <c r="S86" i="13"/>
  <c r="R86" i="13"/>
  <c r="Q86" i="13"/>
  <c r="Y85" i="13"/>
  <c r="Z85" i="13" s="1"/>
  <c r="Y84" i="13"/>
  <c r="Z84" i="13" s="1"/>
  <c r="K84" i="13"/>
  <c r="X83" i="13"/>
  <c r="W83" i="13"/>
  <c r="V83" i="13"/>
  <c r="U83" i="13"/>
  <c r="T83" i="13"/>
  <c r="S83" i="13"/>
  <c r="R83" i="13"/>
  <c r="Q83" i="13"/>
  <c r="Y82" i="13"/>
  <c r="Z82" i="13" s="1"/>
  <c r="Y81" i="13"/>
  <c r="K81" i="13"/>
  <c r="X80" i="13"/>
  <c r="W80" i="13"/>
  <c r="V80" i="13"/>
  <c r="U80" i="13"/>
  <c r="T80" i="13"/>
  <c r="S80" i="13"/>
  <c r="R80" i="13"/>
  <c r="Q80" i="13"/>
  <c r="Y79" i="13"/>
  <c r="Z79" i="13" s="1"/>
  <c r="Y78" i="13"/>
  <c r="Z78" i="13" s="1"/>
  <c r="K78" i="13"/>
  <c r="X77" i="13"/>
  <c r="W77" i="13"/>
  <c r="V77" i="13"/>
  <c r="U77" i="13"/>
  <c r="T77" i="13"/>
  <c r="S77" i="13"/>
  <c r="R77" i="13"/>
  <c r="Q77" i="13"/>
  <c r="Y76" i="13"/>
  <c r="Z76" i="13" s="1"/>
  <c r="Y75" i="13"/>
  <c r="Z75" i="13" s="1"/>
  <c r="K75" i="13"/>
  <c r="X74" i="13"/>
  <c r="W74" i="13"/>
  <c r="V74" i="13"/>
  <c r="U74" i="13"/>
  <c r="T74" i="13"/>
  <c r="S74" i="13"/>
  <c r="R74" i="13"/>
  <c r="Q74" i="13"/>
  <c r="Y73" i="13"/>
  <c r="Z73" i="13" s="1"/>
  <c r="Y72" i="13"/>
  <c r="Z72" i="13" s="1"/>
  <c r="K72" i="13"/>
  <c r="X71" i="13"/>
  <c r="W71" i="13"/>
  <c r="V71" i="13"/>
  <c r="U71" i="13"/>
  <c r="T71" i="13"/>
  <c r="S71" i="13"/>
  <c r="R71" i="13"/>
  <c r="Q71" i="13"/>
  <c r="Y70" i="13"/>
  <c r="Z70" i="13" s="1"/>
  <c r="Y69" i="13"/>
  <c r="Z69" i="13" s="1"/>
  <c r="K69" i="13"/>
  <c r="X68" i="13"/>
  <c r="W68" i="13"/>
  <c r="V68" i="13"/>
  <c r="U68" i="13"/>
  <c r="T68" i="13"/>
  <c r="S68" i="13"/>
  <c r="R68" i="13"/>
  <c r="Q68" i="13"/>
  <c r="Y67" i="13"/>
  <c r="Z67" i="13" s="1"/>
  <c r="Y66" i="13"/>
  <c r="Z66" i="13" s="1"/>
  <c r="K66" i="13"/>
  <c r="X65" i="13"/>
  <c r="W65" i="13"/>
  <c r="V65" i="13"/>
  <c r="U65" i="13"/>
  <c r="T65" i="13"/>
  <c r="S65" i="13"/>
  <c r="R65" i="13"/>
  <c r="Q65" i="13"/>
  <c r="Y64" i="13"/>
  <c r="Z64" i="13" s="1"/>
  <c r="Y63" i="13"/>
  <c r="Z63" i="13" s="1"/>
  <c r="K63" i="13"/>
  <c r="X62" i="13"/>
  <c r="W62" i="13"/>
  <c r="V62" i="13"/>
  <c r="U62" i="13"/>
  <c r="T62" i="13"/>
  <c r="S62" i="13"/>
  <c r="R62" i="13"/>
  <c r="Q62" i="13"/>
  <c r="Y61" i="13"/>
  <c r="Z61" i="13" s="1"/>
  <c r="Y60" i="13"/>
  <c r="Z60" i="13" s="1"/>
  <c r="K60" i="13"/>
  <c r="X59" i="13"/>
  <c r="W59" i="13"/>
  <c r="V59" i="13"/>
  <c r="U59" i="13"/>
  <c r="T59" i="13"/>
  <c r="S59" i="13"/>
  <c r="R59" i="13"/>
  <c r="Q59" i="13"/>
  <c r="Y58" i="13"/>
  <c r="Z58" i="13" s="1"/>
  <c r="Y57" i="13"/>
  <c r="Z57" i="13" s="1"/>
  <c r="K57" i="13"/>
  <c r="X56" i="13"/>
  <c r="W56" i="13"/>
  <c r="V56" i="13"/>
  <c r="U56" i="13"/>
  <c r="T56" i="13"/>
  <c r="S56" i="13"/>
  <c r="R56" i="13"/>
  <c r="Q56" i="13"/>
  <c r="Y55" i="13"/>
  <c r="Z55" i="13" s="1"/>
  <c r="Y54" i="13"/>
  <c r="Z54" i="13" s="1"/>
  <c r="K54" i="13"/>
  <c r="X53" i="13"/>
  <c r="W53" i="13"/>
  <c r="V53" i="13"/>
  <c r="U53" i="13"/>
  <c r="T53" i="13"/>
  <c r="S53" i="13"/>
  <c r="R53" i="13"/>
  <c r="Q53" i="13"/>
  <c r="Y52" i="13"/>
  <c r="Z52" i="13" s="1"/>
  <c r="Y51" i="13"/>
  <c r="Z51" i="13" s="1"/>
  <c r="K51" i="13"/>
  <c r="X50" i="13"/>
  <c r="W50" i="13"/>
  <c r="V50" i="13"/>
  <c r="U50" i="13"/>
  <c r="T50" i="13"/>
  <c r="S50" i="13"/>
  <c r="R50" i="13"/>
  <c r="Q50" i="13"/>
  <c r="Q47" i="13" s="1"/>
  <c r="Y49" i="13"/>
  <c r="Z49" i="13" s="1"/>
  <c r="Y48" i="13"/>
  <c r="Z48" i="13" s="1"/>
  <c r="K48" i="13"/>
  <c r="X47" i="13"/>
  <c r="W47" i="13"/>
  <c r="V47" i="13"/>
  <c r="U47" i="13"/>
  <c r="T47" i="13"/>
  <c r="S47" i="13"/>
  <c r="R47" i="13"/>
  <c r="Y46" i="13"/>
  <c r="Z46" i="13" s="1"/>
  <c r="Y45" i="13"/>
  <c r="Z45" i="13" s="1"/>
  <c r="K45" i="13"/>
  <c r="X44" i="13"/>
  <c r="W44" i="13"/>
  <c r="V44" i="13"/>
  <c r="U44" i="13"/>
  <c r="T44" i="13"/>
  <c r="S44" i="13"/>
  <c r="R44" i="13"/>
  <c r="Q44" i="13"/>
  <c r="Y43" i="13"/>
  <c r="Z43" i="13" s="1"/>
  <c r="Y42" i="13"/>
  <c r="Z42" i="13" s="1"/>
  <c r="K42" i="13"/>
  <c r="X41" i="13"/>
  <c r="W41" i="13"/>
  <c r="V41" i="13"/>
  <c r="U41" i="13"/>
  <c r="T41" i="13"/>
  <c r="S41" i="13"/>
  <c r="R41" i="13"/>
  <c r="Q41" i="13"/>
  <c r="Y40" i="13"/>
  <c r="Z40" i="13" s="1"/>
  <c r="Y39" i="13"/>
  <c r="Z39" i="13" s="1"/>
  <c r="K39" i="13"/>
  <c r="X38" i="13"/>
  <c r="W38" i="13"/>
  <c r="V38" i="13"/>
  <c r="U38" i="13"/>
  <c r="T38" i="13"/>
  <c r="S38" i="13"/>
  <c r="R38" i="13"/>
  <c r="Q38" i="13"/>
  <c r="Y37" i="13"/>
  <c r="Z37" i="13" s="1"/>
  <c r="Y36" i="13"/>
  <c r="Z36" i="13" s="1"/>
  <c r="K36" i="13"/>
  <c r="X35" i="13"/>
  <c r="W35" i="13"/>
  <c r="V35" i="13"/>
  <c r="U35" i="13"/>
  <c r="T35" i="13"/>
  <c r="S35" i="13"/>
  <c r="R35" i="13"/>
  <c r="Q35" i="13"/>
  <c r="Y34" i="13"/>
  <c r="Z34" i="13" s="1"/>
  <c r="Y33" i="13"/>
  <c r="K33" i="13"/>
  <c r="X32" i="13"/>
  <c r="W32" i="13"/>
  <c r="V32" i="13"/>
  <c r="U32" i="13"/>
  <c r="T32" i="13"/>
  <c r="S32" i="13"/>
  <c r="R32" i="13"/>
  <c r="Q32" i="13"/>
  <c r="Y31" i="13"/>
  <c r="Z31" i="13" s="1"/>
  <c r="Y30" i="13"/>
  <c r="Z30" i="13" s="1"/>
  <c r="K30" i="13"/>
  <c r="X29" i="13"/>
  <c r="W29" i="13"/>
  <c r="V29" i="13"/>
  <c r="U29" i="13"/>
  <c r="T29" i="13"/>
  <c r="S29" i="13"/>
  <c r="R29" i="13"/>
  <c r="Q29" i="13"/>
  <c r="Y28" i="13"/>
  <c r="Z28" i="13" s="1"/>
  <c r="Y27" i="13"/>
  <c r="Z27" i="13" s="1"/>
  <c r="K27" i="13"/>
  <c r="X26" i="13"/>
  <c r="W26" i="13"/>
  <c r="V26" i="13"/>
  <c r="U26" i="13"/>
  <c r="T26" i="13"/>
  <c r="S26" i="13"/>
  <c r="R26" i="13"/>
  <c r="Q26" i="13"/>
  <c r="Y25" i="13"/>
  <c r="Z25" i="13" s="1"/>
  <c r="Y24" i="13"/>
  <c r="Z24" i="13" s="1"/>
  <c r="K24" i="13"/>
  <c r="X23" i="13"/>
  <c r="W23" i="13"/>
  <c r="V23" i="13"/>
  <c r="U23" i="13"/>
  <c r="T23" i="13"/>
  <c r="S23" i="13"/>
  <c r="R23" i="13"/>
  <c r="Q23" i="13"/>
  <c r="Y22" i="13"/>
  <c r="Z22" i="13" s="1"/>
  <c r="Y21" i="13"/>
  <c r="Z21" i="13" s="1"/>
  <c r="K21" i="13"/>
  <c r="X20" i="13"/>
  <c r="W20" i="13"/>
  <c r="V20" i="13"/>
  <c r="U20" i="13"/>
  <c r="T20" i="13"/>
  <c r="S20" i="13"/>
  <c r="R20" i="13"/>
  <c r="Q20" i="13"/>
  <c r="Y19" i="13"/>
  <c r="Z19" i="13" s="1"/>
  <c r="Y18" i="13"/>
  <c r="Z18" i="13" s="1"/>
  <c r="K18" i="13"/>
  <c r="L18" i="13" s="1"/>
  <c r="X17" i="13"/>
  <c r="W17" i="13"/>
  <c r="V17" i="13"/>
  <c r="U17" i="13"/>
  <c r="T17" i="13"/>
  <c r="S17" i="13"/>
  <c r="R17" i="13"/>
  <c r="Q17" i="13"/>
  <c r="Y16" i="13"/>
  <c r="Z16" i="13" s="1"/>
  <c r="Y15" i="13"/>
  <c r="Z15" i="13" s="1"/>
  <c r="K15" i="13"/>
  <c r="X14" i="13"/>
  <c r="W14" i="13"/>
  <c r="V14" i="13"/>
  <c r="U14" i="13"/>
  <c r="T14" i="13"/>
  <c r="S14" i="13"/>
  <c r="R14" i="13"/>
  <c r="Q14" i="13"/>
  <c r="Y13" i="13"/>
  <c r="Z13" i="13" s="1"/>
  <c r="Y12" i="13"/>
  <c r="Z12" i="13" s="1"/>
  <c r="K12" i="13"/>
  <c r="L12" i="13" s="1"/>
  <c r="X11" i="13"/>
  <c r="W11" i="13"/>
  <c r="V11" i="13"/>
  <c r="U11" i="13"/>
  <c r="T11" i="13"/>
  <c r="S11" i="13"/>
  <c r="R11" i="13"/>
  <c r="Q11" i="13"/>
  <c r="Y10" i="13"/>
  <c r="Z10" i="13" s="1"/>
  <c r="Y9" i="13"/>
  <c r="K9" i="13"/>
  <c r="X8" i="13"/>
  <c r="W8" i="13"/>
  <c r="V8" i="13"/>
  <c r="U8" i="13"/>
  <c r="T8" i="13"/>
  <c r="S8" i="13"/>
  <c r="R8" i="13"/>
  <c r="Q8" i="13"/>
  <c r="Y7" i="13"/>
  <c r="Z7" i="13" s="1"/>
  <c r="Y6" i="13"/>
  <c r="Z6" i="13" s="1"/>
  <c r="K6" i="13"/>
  <c r="X5" i="13"/>
  <c r="W5" i="13"/>
  <c r="V5" i="13"/>
  <c r="U5" i="13"/>
  <c r="T5" i="13"/>
  <c r="S5" i="13"/>
  <c r="R5" i="13"/>
  <c r="Q5" i="13"/>
  <c r="Y4" i="13"/>
  <c r="Z4" i="13" s="1"/>
  <c r="Y3" i="13"/>
  <c r="Z3" i="13" s="1"/>
  <c r="K3" i="13"/>
  <c r="F6" i="13"/>
  <c r="F9" i="13" s="1"/>
  <c r="F12" i="13" s="1"/>
  <c r="F15" i="13" s="1"/>
  <c r="F18" i="13" s="1"/>
  <c r="F21" i="13" s="1"/>
  <c r="F24" i="13" s="1"/>
  <c r="F27" i="13" s="1"/>
  <c r="F30" i="13" s="1"/>
  <c r="F33" i="13" s="1"/>
  <c r="F36" i="13" s="1"/>
  <c r="F39" i="13" s="1"/>
  <c r="F42" i="13" s="1"/>
  <c r="F45" i="13" s="1"/>
  <c r="F48" i="13" s="1"/>
  <c r="F51" i="13" s="1"/>
  <c r="F54" i="13" s="1"/>
  <c r="F57" i="13" s="1"/>
  <c r="F60" i="13" s="1"/>
  <c r="F63" i="13" s="1"/>
  <c r="F66" i="13" s="1"/>
  <c r="F69" i="13" s="1"/>
  <c r="F72" i="13" s="1"/>
  <c r="F75" i="13" s="1"/>
  <c r="F78" i="13" s="1"/>
  <c r="F81" i="13" s="1"/>
  <c r="F84" i="13" s="1"/>
  <c r="F87" i="13" s="1"/>
  <c r="F90" i="13" s="1"/>
  <c r="F93" i="13" s="1"/>
  <c r="F96" i="13" s="1"/>
  <c r="F99" i="13" s="1"/>
  <c r="F102" i="13" s="1"/>
  <c r="F105" i="13" s="1"/>
  <c r="F108" i="13" s="1"/>
  <c r="F111" i="13" s="1"/>
  <c r="F114" i="13" s="1"/>
  <c r="F117" i="13" s="1"/>
  <c r="F120" i="13" s="1"/>
  <c r="F123" i="13" s="1"/>
  <c r="F126" i="13" s="1"/>
  <c r="F129" i="13" s="1"/>
  <c r="F132" i="13" s="1"/>
  <c r="F135" i="13" s="1"/>
  <c r="F138" i="13" s="1"/>
  <c r="F141" i="13" s="1"/>
  <c r="F144" i="13" s="1"/>
  <c r="F147" i="13" s="1"/>
  <c r="F150" i="13" s="1"/>
  <c r="F153" i="13" s="1"/>
  <c r="F156" i="13" s="1"/>
  <c r="F159" i="13" s="1"/>
  <c r="F162" i="13" s="1"/>
  <c r="F165" i="13" s="1"/>
  <c r="L75" i="13" l="1"/>
  <c r="L222" i="13"/>
  <c r="L144" i="13"/>
  <c r="Y227" i="13"/>
  <c r="Z227" i="13" s="1"/>
  <c r="L225" i="13"/>
  <c r="L27" i="13"/>
  <c r="Y224" i="13"/>
  <c r="Z224" i="13" s="1"/>
  <c r="L21" i="13"/>
  <c r="L78" i="13"/>
  <c r="L87" i="13"/>
  <c r="L54" i="13"/>
  <c r="Y77" i="13"/>
  <c r="Z77" i="13" s="1"/>
  <c r="L3" i="13"/>
  <c r="L42" i="13"/>
  <c r="L60" i="13"/>
  <c r="L72" i="13"/>
  <c r="L126" i="13"/>
  <c r="L135" i="13"/>
  <c r="L156" i="13"/>
  <c r="Y14" i="13"/>
  <c r="Z14" i="13" s="1"/>
  <c r="L15" i="13"/>
  <c r="Y44" i="13"/>
  <c r="Z44" i="13" s="1"/>
  <c r="L45" i="13"/>
  <c r="Y47" i="13"/>
  <c r="Z47" i="13" s="1"/>
  <c r="L48" i="13"/>
  <c r="L51" i="13"/>
  <c r="L63" i="13"/>
  <c r="L66" i="13"/>
  <c r="L102" i="13"/>
  <c r="L111" i="13"/>
  <c r="Y131" i="13"/>
  <c r="Z131" i="13" s="1"/>
  <c r="L132" i="13"/>
  <c r="Y164" i="13"/>
  <c r="Z164" i="13" s="1"/>
  <c r="Y26" i="13"/>
  <c r="Z26" i="13" s="1"/>
  <c r="Y59" i="13"/>
  <c r="Z59" i="13" s="1"/>
  <c r="Y128" i="13"/>
  <c r="Z128" i="13" s="1"/>
  <c r="Y161" i="13"/>
  <c r="Z161" i="13" s="1"/>
  <c r="Y11" i="13"/>
  <c r="Z11" i="13" s="1"/>
  <c r="Y8" i="13"/>
  <c r="Z8" i="13" s="1"/>
  <c r="Y23" i="13"/>
  <c r="Z23" i="13" s="1"/>
  <c r="L24" i="13"/>
  <c r="Y38" i="13"/>
  <c r="Z38" i="13" s="1"/>
  <c r="L39" i="13"/>
  <c r="Y56" i="13"/>
  <c r="Z56" i="13" s="1"/>
  <c r="Y83" i="13"/>
  <c r="Z83" i="13" s="1"/>
  <c r="L84" i="13"/>
  <c r="L150" i="13"/>
  <c r="Y158" i="13"/>
  <c r="Z158" i="13" s="1"/>
  <c r="L159" i="13"/>
  <c r="Y98" i="13"/>
  <c r="Z98" i="13" s="1"/>
  <c r="L99" i="13"/>
  <c r="Y101" i="13"/>
  <c r="Z101" i="13" s="1"/>
  <c r="L114" i="13"/>
  <c r="Y116" i="13"/>
  <c r="Z116" i="13" s="1"/>
  <c r="Y119" i="13"/>
  <c r="Z119" i="13" s="1"/>
  <c r="Z126" i="13"/>
  <c r="Y146" i="13"/>
  <c r="Z146" i="13" s="1"/>
  <c r="L147" i="13"/>
  <c r="Y149" i="13"/>
  <c r="Z149" i="13" s="1"/>
  <c r="L9" i="13"/>
  <c r="Y32" i="13"/>
  <c r="Z32" i="13" s="1"/>
  <c r="Y35" i="13"/>
  <c r="Z35" i="13" s="1"/>
  <c r="Y134" i="13"/>
  <c r="Z134" i="13" s="1"/>
  <c r="Y152" i="13"/>
  <c r="Z152" i="13" s="1"/>
  <c r="Y155" i="13"/>
  <c r="Z155" i="13" s="1"/>
  <c r="L33" i="13"/>
  <c r="Y107" i="13"/>
  <c r="Z107" i="13" s="1"/>
  <c r="Y20" i="13"/>
  <c r="Z20" i="13" s="1"/>
  <c r="Y68" i="13"/>
  <c r="Z68" i="13" s="1"/>
  <c r="Y71" i="13"/>
  <c r="Z71" i="13" s="1"/>
  <c r="L90" i="13"/>
  <c r="Y92" i="13"/>
  <c r="Z92" i="13" s="1"/>
  <c r="Y95" i="13"/>
  <c r="Z95" i="13" s="1"/>
  <c r="Z102" i="13"/>
  <c r="Y122" i="13"/>
  <c r="Z122" i="13" s="1"/>
  <c r="L123" i="13"/>
  <c r="Y125" i="13"/>
  <c r="Z125" i="13" s="1"/>
  <c r="L138" i="13"/>
  <c r="Y140" i="13"/>
  <c r="Z140" i="13" s="1"/>
  <c r="Y143" i="13"/>
  <c r="Z143" i="13" s="1"/>
  <c r="Z150" i="13"/>
  <c r="Y167" i="13"/>
  <c r="Z167" i="13" s="1"/>
  <c r="Y206" i="13"/>
  <c r="Z206" i="13" s="1"/>
  <c r="L204" i="13"/>
  <c r="L165" i="13"/>
  <c r="Y5" i="13"/>
  <c r="Z5" i="13" s="1"/>
  <c r="Z9" i="13"/>
  <c r="Y29" i="13"/>
  <c r="Z29" i="13" s="1"/>
  <c r="Z33" i="13"/>
  <c r="Z81" i="13"/>
  <c r="L81" i="13"/>
  <c r="Z105" i="13"/>
  <c r="L105" i="13"/>
  <c r="Z153" i="13"/>
  <c r="L153" i="13"/>
  <c r="Y50" i="13"/>
  <c r="Z50" i="13" s="1"/>
  <c r="Y62" i="13"/>
  <c r="Z62" i="13" s="1"/>
  <c r="Y74" i="13"/>
  <c r="Z74" i="13" s="1"/>
  <c r="Z129" i="13"/>
  <c r="L129" i="13"/>
  <c r="L6" i="13"/>
  <c r="Y17" i="13"/>
  <c r="Z17" i="13" s="1"/>
  <c r="L30" i="13"/>
  <c r="L36" i="13"/>
  <c r="Y41" i="13"/>
  <c r="Z41" i="13" s="1"/>
  <c r="Y53" i="13"/>
  <c r="Z53" i="13" s="1"/>
  <c r="Y65" i="13"/>
  <c r="Z65" i="13" s="1"/>
  <c r="Y80" i="13"/>
  <c r="Z80" i="13" s="1"/>
  <c r="Y86" i="13"/>
  <c r="Z86" i="13" s="1"/>
  <c r="Y89" i="13"/>
  <c r="Z89" i="13" s="1"/>
  <c r="Z93" i="13"/>
  <c r="L93" i="13"/>
  <c r="Y104" i="13"/>
  <c r="Z104" i="13" s="1"/>
  <c r="Y110" i="13"/>
  <c r="Z110" i="13" s="1"/>
  <c r="Y113" i="13"/>
  <c r="Z113" i="13" s="1"/>
  <c r="Z117" i="13"/>
  <c r="L117" i="13"/>
  <c r="Y137" i="13"/>
  <c r="Z137" i="13" s="1"/>
  <c r="Z141" i="13"/>
  <c r="L141" i="13"/>
  <c r="L57" i="13"/>
  <c r="L69" i="13"/>
  <c r="L162" i="13"/>
  <c r="K327" i="12"/>
  <c r="Y327" i="12"/>
  <c r="Z327" i="12" s="1"/>
  <c r="Y328" i="12"/>
  <c r="Z328" i="12" s="1"/>
  <c r="Q329" i="12"/>
  <c r="R329" i="12"/>
  <c r="S329" i="12"/>
  <c r="T329" i="12"/>
  <c r="U329" i="12"/>
  <c r="V329" i="12"/>
  <c r="W329" i="12"/>
  <c r="X329" i="12"/>
  <c r="K330" i="12"/>
  <c r="Y330" i="12"/>
  <c r="Z330" i="12" s="1"/>
  <c r="Y331" i="12"/>
  <c r="Z331" i="12" s="1"/>
  <c r="Q332" i="12"/>
  <c r="R332" i="12"/>
  <c r="S332" i="12"/>
  <c r="T332" i="12"/>
  <c r="U332" i="12"/>
  <c r="V332" i="12"/>
  <c r="W332" i="12"/>
  <c r="X332" i="12"/>
  <c r="K333" i="12"/>
  <c r="Y333" i="12"/>
  <c r="Z333" i="12" s="1"/>
  <c r="Y334" i="12"/>
  <c r="Z334" i="12" s="1"/>
  <c r="Q335" i="12"/>
  <c r="R335" i="12"/>
  <c r="S335" i="12"/>
  <c r="T335" i="12"/>
  <c r="U335" i="12"/>
  <c r="V335" i="12"/>
  <c r="W335" i="12"/>
  <c r="X335" i="12"/>
  <c r="K336" i="12"/>
  <c r="Y336" i="12"/>
  <c r="Z336" i="12" s="1"/>
  <c r="Y337" i="12"/>
  <c r="Z337" i="12" s="1"/>
  <c r="Q338" i="12"/>
  <c r="R338" i="12"/>
  <c r="S338" i="12"/>
  <c r="T338" i="12"/>
  <c r="U338" i="12"/>
  <c r="V338" i="12"/>
  <c r="W338" i="12"/>
  <c r="X338" i="12"/>
  <c r="K339" i="12"/>
  <c r="Y339" i="12"/>
  <c r="Z339" i="12" s="1"/>
  <c r="Y340" i="12"/>
  <c r="Z340" i="12" s="1"/>
  <c r="Q341" i="12"/>
  <c r="R341" i="12"/>
  <c r="S341" i="12"/>
  <c r="T341" i="12"/>
  <c r="U341" i="12"/>
  <c r="V341" i="12"/>
  <c r="W341" i="12"/>
  <c r="X341" i="12"/>
  <c r="K342" i="12"/>
  <c r="Y342" i="12"/>
  <c r="Z342" i="12" s="1"/>
  <c r="Y343" i="12"/>
  <c r="Z343" i="12" s="1"/>
  <c r="Q344" i="12"/>
  <c r="R344" i="12"/>
  <c r="Y344" i="12" s="1"/>
  <c r="Z344" i="12" s="1"/>
  <c r="S344" i="12"/>
  <c r="T344" i="12"/>
  <c r="U344" i="12"/>
  <c r="V344" i="12"/>
  <c r="W344" i="12"/>
  <c r="X344" i="12"/>
  <c r="Y345" i="12"/>
  <c r="Z345" i="12" s="1"/>
  <c r="Y346" i="12"/>
  <c r="Z346" i="12" s="1"/>
  <c r="Q347" i="12"/>
  <c r="R347" i="12"/>
  <c r="S347" i="12"/>
  <c r="T347" i="12"/>
  <c r="U347" i="12"/>
  <c r="V347" i="12"/>
  <c r="W347" i="12"/>
  <c r="X347" i="12"/>
  <c r="K348" i="12"/>
  <c r="Y348" i="12"/>
  <c r="Z348" i="12" s="1"/>
  <c r="Y349" i="12"/>
  <c r="Z349" i="12" s="1"/>
  <c r="Q350" i="12"/>
  <c r="R350" i="12"/>
  <c r="S350" i="12"/>
  <c r="T350" i="12"/>
  <c r="U350" i="12"/>
  <c r="V350" i="12"/>
  <c r="W350" i="12"/>
  <c r="X350" i="12"/>
  <c r="K351" i="12"/>
  <c r="Y351" i="12"/>
  <c r="Z351" i="12" s="1"/>
  <c r="Y352" i="12"/>
  <c r="Z352" i="12" s="1"/>
  <c r="Q353" i="12"/>
  <c r="R353" i="12"/>
  <c r="S353" i="12"/>
  <c r="T353" i="12"/>
  <c r="U353" i="12"/>
  <c r="V353" i="12"/>
  <c r="W353" i="12"/>
  <c r="X353" i="12"/>
  <c r="K354" i="12"/>
  <c r="Y354" i="12"/>
  <c r="Z354" i="12" s="1"/>
  <c r="Y355" i="12"/>
  <c r="Z355" i="12" s="1"/>
  <c r="Q356" i="12"/>
  <c r="R356" i="12"/>
  <c r="S356" i="12"/>
  <c r="T356" i="12"/>
  <c r="U356" i="12"/>
  <c r="V356" i="12"/>
  <c r="W356" i="12"/>
  <c r="X356" i="12"/>
  <c r="K357" i="12"/>
  <c r="Y357" i="12"/>
  <c r="Z357" i="12" s="1"/>
  <c r="Y358" i="12"/>
  <c r="Z358" i="12" s="1"/>
  <c r="Q359" i="12"/>
  <c r="R359" i="12"/>
  <c r="S359" i="12"/>
  <c r="T359" i="12"/>
  <c r="U359" i="12"/>
  <c r="V359" i="12"/>
  <c r="W359" i="12"/>
  <c r="X359" i="12"/>
  <c r="K360" i="12"/>
  <c r="Y360" i="12"/>
  <c r="Z360" i="12" s="1"/>
  <c r="Y361" i="12"/>
  <c r="Z361" i="12" s="1"/>
  <c r="Q362" i="12"/>
  <c r="R362" i="12"/>
  <c r="S362" i="12"/>
  <c r="T362" i="12"/>
  <c r="U362" i="12"/>
  <c r="V362" i="12"/>
  <c r="W362" i="12"/>
  <c r="X362" i="12"/>
  <c r="K363" i="12"/>
  <c r="Y363" i="12"/>
  <c r="Z363" i="12" s="1"/>
  <c r="Y364" i="12"/>
  <c r="Z364" i="12" s="1"/>
  <c r="Q365" i="12"/>
  <c r="R365" i="12"/>
  <c r="S365" i="12"/>
  <c r="T365" i="12"/>
  <c r="U365" i="12"/>
  <c r="V365" i="12"/>
  <c r="W365" i="12"/>
  <c r="X365" i="12"/>
  <c r="K366" i="12"/>
  <c r="Y366" i="12"/>
  <c r="Z366" i="12" s="1"/>
  <c r="Y367" i="12"/>
  <c r="Z367" i="12" s="1"/>
  <c r="Q368" i="12"/>
  <c r="R368" i="12"/>
  <c r="S368" i="12"/>
  <c r="T368" i="12"/>
  <c r="U368" i="12"/>
  <c r="V368" i="12"/>
  <c r="W368" i="12"/>
  <c r="X368" i="12"/>
  <c r="K369" i="12"/>
  <c r="Y369" i="12"/>
  <c r="Z369" i="12" s="1"/>
  <c r="Y370" i="12"/>
  <c r="Z370" i="12" s="1"/>
  <c r="Q371" i="12"/>
  <c r="R371" i="12"/>
  <c r="S371" i="12"/>
  <c r="T371" i="12"/>
  <c r="U371" i="12"/>
  <c r="V371" i="12"/>
  <c r="W371" i="12"/>
  <c r="X371" i="12"/>
  <c r="X326" i="12"/>
  <c r="W326" i="12"/>
  <c r="V326" i="12"/>
  <c r="U326" i="12"/>
  <c r="T326" i="12"/>
  <c r="S326" i="12"/>
  <c r="R326" i="12"/>
  <c r="Q326" i="12"/>
  <c r="Y325" i="12"/>
  <c r="Z325" i="12" s="1"/>
  <c r="Y324" i="12"/>
  <c r="Z324" i="12" s="1"/>
  <c r="K324" i="12"/>
  <c r="X323" i="12"/>
  <c r="W323" i="12"/>
  <c r="V323" i="12"/>
  <c r="U323" i="12"/>
  <c r="T323" i="12"/>
  <c r="S323" i="12"/>
  <c r="R323" i="12"/>
  <c r="Q323" i="12"/>
  <c r="Y322" i="12"/>
  <c r="Z322" i="12" s="1"/>
  <c r="Y321" i="12"/>
  <c r="Z321" i="12" s="1"/>
  <c r="K321" i="12"/>
  <c r="X320" i="12"/>
  <c r="W320" i="12"/>
  <c r="V320" i="12"/>
  <c r="U320" i="12"/>
  <c r="T320" i="12"/>
  <c r="S320" i="12"/>
  <c r="R320" i="12"/>
  <c r="Q320" i="12"/>
  <c r="Y319" i="12"/>
  <c r="Z319" i="12" s="1"/>
  <c r="Y318" i="12"/>
  <c r="Z318" i="12" s="1"/>
  <c r="K318" i="12"/>
  <c r="X317" i="12"/>
  <c r="W317" i="12"/>
  <c r="V317" i="12"/>
  <c r="U317" i="12"/>
  <c r="T317" i="12"/>
  <c r="S317" i="12"/>
  <c r="R317" i="12"/>
  <c r="Q317" i="12"/>
  <c r="Y316" i="12"/>
  <c r="Z316" i="12" s="1"/>
  <c r="Y315" i="12"/>
  <c r="Z315" i="12" s="1"/>
  <c r="K315" i="12"/>
  <c r="X314" i="12"/>
  <c r="W314" i="12"/>
  <c r="V314" i="12"/>
  <c r="U314" i="12"/>
  <c r="T314" i="12"/>
  <c r="S314" i="12"/>
  <c r="R314" i="12"/>
  <c r="Q314" i="12"/>
  <c r="Y313" i="12"/>
  <c r="Z313" i="12" s="1"/>
  <c r="Y312" i="12"/>
  <c r="Z312" i="12" s="1"/>
  <c r="K312" i="12"/>
  <c r="X311" i="12"/>
  <c r="W311" i="12"/>
  <c r="V311" i="12"/>
  <c r="U311" i="12"/>
  <c r="T311" i="12"/>
  <c r="S311" i="12"/>
  <c r="R311" i="12"/>
  <c r="Q311" i="12"/>
  <c r="Y310" i="12"/>
  <c r="Z310" i="12" s="1"/>
  <c r="Y309" i="12"/>
  <c r="Z309" i="12" s="1"/>
  <c r="K309" i="12"/>
  <c r="X308" i="12"/>
  <c r="W308" i="12"/>
  <c r="V308" i="12"/>
  <c r="U308" i="12"/>
  <c r="T308" i="12"/>
  <c r="S308" i="12"/>
  <c r="R308" i="12"/>
  <c r="Q308" i="12"/>
  <c r="Y307" i="12"/>
  <c r="Z307" i="12" s="1"/>
  <c r="Y306" i="12"/>
  <c r="Z306" i="12" s="1"/>
  <c r="K306" i="12"/>
  <c r="X305" i="12"/>
  <c r="W305" i="12"/>
  <c r="V305" i="12"/>
  <c r="U305" i="12"/>
  <c r="T305" i="12"/>
  <c r="S305" i="12"/>
  <c r="R305" i="12"/>
  <c r="Q305" i="12"/>
  <c r="Y304" i="12"/>
  <c r="Z304" i="12" s="1"/>
  <c r="Y303" i="12"/>
  <c r="K303" i="12"/>
  <c r="Y277" i="12"/>
  <c r="Z277" i="12" s="1"/>
  <c r="Y276" i="12"/>
  <c r="Z276" i="12" s="1"/>
  <c r="X278" i="12"/>
  <c r="W278" i="12"/>
  <c r="V278" i="12"/>
  <c r="U278" i="12"/>
  <c r="T278" i="12"/>
  <c r="S278" i="12"/>
  <c r="R278" i="12"/>
  <c r="Q278" i="12"/>
  <c r="K276" i="12"/>
  <c r="Y271" i="12" a="1"/>
  <c r="Y271" i="12" s="1"/>
  <c r="Z271" i="12" s="1"/>
  <c r="K168" i="13"/>
  <c r="K171" i="13"/>
  <c r="K174" i="13"/>
  <c r="K177" i="13"/>
  <c r="K180" i="13"/>
  <c r="K183" i="13"/>
  <c r="K186" i="13"/>
  <c r="K189" i="13"/>
  <c r="K192" i="13"/>
  <c r="K195" i="13"/>
  <c r="K198" i="13"/>
  <c r="K201" i="13"/>
  <c r="K207" i="13"/>
  <c r="K210" i="13"/>
  <c r="K213" i="13"/>
  <c r="K216" i="13"/>
  <c r="K219" i="13"/>
  <c r="K228" i="13"/>
  <c r="K231" i="13"/>
  <c r="K234" i="13"/>
  <c r="K237" i="13"/>
  <c r="K240" i="13"/>
  <c r="K243" i="13"/>
  <c r="K246" i="13"/>
  <c r="K249" i="13"/>
  <c r="K252" i="13"/>
  <c r="Y202" i="12"/>
  <c r="Z202" i="12" s="1"/>
  <c r="R86" i="12"/>
  <c r="X254" i="13"/>
  <c r="W254" i="13"/>
  <c r="V254" i="13"/>
  <c r="U254" i="13"/>
  <c r="T254" i="13"/>
  <c r="S254" i="13"/>
  <c r="R254" i="13"/>
  <c r="Q254" i="13"/>
  <c r="Y253" i="13"/>
  <c r="Z253" i="13" s="1"/>
  <c r="Y252" i="13"/>
  <c r="Z252" i="13" s="1"/>
  <c r="X251" i="13"/>
  <c r="W251" i="13"/>
  <c r="V251" i="13"/>
  <c r="U251" i="13"/>
  <c r="T251" i="13"/>
  <c r="S251" i="13"/>
  <c r="R251" i="13"/>
  <c r="Q251" i="13"/>
  <c r="Y250" i="13"/>
  <c r="Z250" i="13" s="1"/>
  <c r="Y249" i="13"/>
  <c r="Z249" i="13" s="1"/>
  <c r="X248" i="13"/>
  <c r="W248" i="13"/>
  <c r="V248" i="13"/>
  <c r="U248" i="13"/>
  <c r="T248" i="13"/>
  <c r="S248" i="13"/>
  <c r="R248" i="13"/>
  <c r="Y247" i="13"/>
  <c r="Z247" i="13" s="1"/>
  <c r="Y246" i="13"/>
  <c r="Z246" i="13" s="1"/>
  <c r="X245" i="13"/>
  <c r="W245" i="13"/>
  <c r="V245" i="13"/>
  <c r="U245" i="13"/>
  <c r="T245" i="13"/>
  <c r="S245" i="13"/>
  <c r="R245" i="13"/>
  <c r="Y244" i="13"/>
  <c r="Z244" i="13" s="1"/>
  <c r="Y243" i="13"/>
  <c r="Z243" i="13" s="1"/>
  <c r="X242" i="13"/>
  <c r="W242" i="13"/>
  <c r="V242" i="13"/>
  <c r="U242" i="13"/>
  <c r="T242" i="13"/>
  <c r="S242" i="13"/>
  <c r="R242" i="13"/>
  <c r="Q242" i="13"/>
  <c r="Y241" i="13"/>
  <c r="Z241" i="13" s="1"/>
  <c r="Y240" i="13"/>
  <c r="Z240" i="13" s="1"/>
  <c r="X239" i="13"/>
  <c r="W239" i="13"/>
  <c r="V239" i="13"/>
  <c r="U239" i="13"/>
  <c r="T239" i="13"/>
  <c r="S239" i="13"/>
  <c r="R239" i="13"/>
  <c r="Q239" i="13"/>
  <c r="Y238" i="13"/>
  <c r="Z238" i="13" s="1"/>
  <c r="Y237" i="13"/>
  <c r="Z237" i="13" s="1"/>
  <c r="X236" i="13"/>
  <c r="W236" i="13"/>
  <c r="V236" i="13"/>
  <c r="U236" i="13"/>
  <c r="T236" i="13"/>
  <c r="S236" i="13"/>
  <c r="R236" i="13"/>
  <c r="Q236" i="13"/>
  <c r="Y235" i="13"/>
  <c r="Z235" i="13" s="1"/>
  <c r="Y234" i="13"/>
  <c r="Z234" i="13" s="1"/>
  <c r="X233" i="13"/>
  <c r="W233" i="13"/>
  <c r="V233" i="13"/>
  <c r="U233" i="13"/>
  <c r="T233" i="13"/>
  <c r="S233" i="13"/>
  <c r="R233" i="13"/>
  <c r="Q233" i="13"/>
  <c r="Y232" i="13"/>
  <c r="Z232" i="13" s="1"/>
  <c r="Y231" i="13"/>
  <c r="X230" i="13"/>
  <c r="W230" i="13"/>
  <c r="V230" i="13"/>
  <c r="U230" i="13"/>
  <c r="T230" i="13"/>
  <c r="S230" i="13"/>
  <c r="R230" i="13"/>
  <c r="Q230" i="13"/>
  <c r="Y229" i="13"/>
  <c r="Z229" i="13" s="1"/>
  <c r="Y228" i="13"/>
  <c r="Z228" i="13" s="1"/>
  <c r="X221" i="13"/>
  <c r="W221" i="13"/>
  <c r="V221" i="13"/>
  <c r="U221" i="13"/>
  <c r="T221" i="13"/>
  <c r="S221" i="13"/>
  <c r="R221" i="13"/>
  <c r="Q221" i="13"/>
  <c r="Y220" i="13"/>
  <c r="Z220" i="13" s="1"/>
  <c r="Y219" i="13"/>
  <c r="Z219" i="13" s="1"/>
  <c r="X218" i="13"/>
  <c r="W218" i="13"/>
  <c r="V218" i="13"/>
  <c r="U218" i="13"/>
  <c r="T218" i="13"/>
  <c r="S218" i="13"/>
  <c r="R218" i="13"/>
  <c r="Q218" i="13"/>
  <c r="Y217" i="13"/>
  <c r="Z217" i="13" s="1"/>
  <c r="Y216" i="13"/>
  <c r="Z216" i="13" s="1"/>
  <c r="X215" i="13"/>
  <c r="W215" i="13"/>
  <c r="V215" i="13"/>
  <c r="U215" i="13"/>
  <c r="T215" i="13"/>
  <c r="S215" i="13"/>
  <c r="R215" i="13"/>
  <c r="Q215" i="13"/>
  <c r="Y214" i="13"/>
  <c r="Z214" i="13" s="1"/>
  <c r="Y213" i="13"/>
  <c r="Z213" i="13" s="1"/>
  <c r="X212" i="13"/>
  <c r="W212" i="13"/>
  <c r="V212" i="13"/>
  <c r="U212" i="13"/>
  <c r="T212" i="13"/>
  <c r="S212" i="13"/>
  <c r="R212" i="13"/>
  <c r="Q212" i="13"/>
  <c r="Y211" i="13"/>
  <c r="Z211" i="13" s="1"/>
  <c r="Y210" i="13"/>
  <c r="Z210" i="13" s="1"/>
  <c r="X209" i="13"/>
  <c r="W209" i="13"/>
  <c r="V209" i="13"/>
  <c r="U209" i="13"/>
  <c r="T209" i="13"/>
  <c r="S209" i="13"/>
  <c r="R209" i="13"/>
  <c r="Q209" i="13"/>
  <c r="Y208" i="13"/>
  <c r="Z208" i="13" s="1"/>
  <c r="Y207" i="13"/>
  <c r="Z207" i="13" s="1"/>
  <c r="X203" i="13"/>
  <c r="W203" i="13"/>
  <c r="V203" i="13"/>
  <c r="U203" i="13"/>
  <c r="T203" i="13"/>
  <c r="S203" i="13"/>
  <c r="R203" i="13"/>
  <c r="Q203" i="13"/>
  <c r="Y202" i="13"/>
  <c r="Z202" i="13" s="1"/>
  <c r="Y201" i="13"/>
  <c r="X200" i="13"/>
  <c r="W200" i="13"/>
  <c r="V200" i="13"/>
  <c r="U200" i="13"/>
  <c r="T200" i="13"/>
  <c r="S200" i="13"/>
  <c r="R200" i="13"/>
  <c r="Q200" i="13"/>
  <c r="Y199" i="13"/>
  <c r="Z199" i="13" s="1"/>
  <c r="Y198" i="13"/>
  <c r="Z198" i="13" s="1"/>
  <c r="X197" i="13"/>
  <c r="W197" i="13"/>
  <c r="V197" i="13"/>
  <c r="U197" i="13"/>
  <c r="T197" i="13"/>
  <c r="S197" i="13"/>
  <c r="R197" i="13"/>
  <c r="Q197" i="13"/>
  <c r="Y196" i="13"/>
  <c r="Z196" i="13" s="1"/>
  <c r="Y195" i="13"/>
  <c r="Z195" i="13" s="1"/>
  <c r="X194" i="13"/>
  <c r="W194" i="13"/>
  <c r="V194" i="13"/>
  <c r="U194" i="13"/>
  <c r="T194" i="13"/>
  <c r="S194" i="13"/>
  <c r="R194" i="13"/>
  <c r="Q194" i="13"/>
  <c r="Y193" i="13"/>
  <c r="Z193" i="13" s="1"/>
  <c r="Y192" i="13"/>
  <c r="Z192" i="13" s="1"/>
  <c r="X191" i="13"/>
  <c r="W191" i="13"/>
  <c r="V191" i="13"/>
  <c r="U191" i="13"/>
  <c r="T191" i="13"/>
  <c r="S191" i="13"/>
  <c r="R191" i="13"/>
  <c r="Q191" i="13"/>
  <c r="Y190" i="13"/>
  <c r="Z190" i="13" s="1"/>
  <c r="Y189" i="13"/>
  <c r="Z189" i="13" s="1"/>
  <c r="X188" i="13"/>
  <c r="W188" i="13"/>
  <c r="V188" i="13"/>
  <c r="U188" i="13"/>
  <c r="T188" i="13"/>
  <c r="S188" i="13"/>
  <c r="R188" i="13"/>
  <c r="Q188" i="13"/>
  <c r="Y187" i="13"/>
  <c r="Z187" i="13" s="1"/>
  <c r="Y186" i="13"/>
  <c r="Z186" i="13" s="1"/>
  <c r="X185" i="13"/>
  <c r="W185" i="13"/>
  <c r="V185" i="13"/>
  <c r="U185" i="13"/>
  <c r="T185" i="13"/>
  <c r="S185" i="13"/>
  <c r="R185" i="13"/>
  <c r="Q185" i="13"/>
  <c r="Y184" i="13"/>
  <c r="Z184" i="13" s="1"/>
  <c r="Y183" i="13"/>
  <c r="Z183" i="13" s="1"/>
  <c r="X182" i="13"/>
  <c r="W182" i="13"/>
  <c r="V182" i="13"/>
  <c r="U182" i="13"/>
  <c r="T182" i="13"/>
  <c r="S182" i="13"/>
  <c r="R182" i="13"/>
  <c r="Q182" i="13"/>
  <c r="Y181" i="13"/>
  <c r="Z181" i="13" s="1"/>
  <c r="Y180" i="13"/>
  <c r="Z180" i="13" s="1"/>
  <c r="X179" i="13"/>
  <c r="W179" i="13"/>
  <c r="V179" i="13"/>
  <c r="U179" i="13"/>
  <c r="T179" i="13"/>
  <c r="S179" i="13"/>
  <c r="R179" i="13"/>
  <c r="Q179" i="13"/>
  <c r="Y178" i="13"/>
  <c r="Z178" i="13" s="1"/>
  <c r="Y177" i="13"/>
  <c r="X176" i="13"/>
  <c r="W176" i="13"/>
  <c r="V176" i="13"/>
  <c r="U176" i="13"/>
  <c r="T176" i="13"/>
  <c r="S176" i="13"/>
  <c r="R176" i="13"/>
  <c r="Q176" i="13"/>
  <c r="Y175" i="13"/>
  <c r="Z175" i="13" s="1"/>
  <c r="Y174" i="13"/>
  <c r="Z174" i="13" s="1"/>
  <c r="X173" i="13"/>
  <c r="W173" i="13"/>
  <c r="V173" i="13"/>
  <c r="U173" i="13"/>
  <c r="T173" i="13"/>
  <c r="S173" i="13"/>
  <c r="R173" i="13"/>
  <c r="Q173" i="13"/>
  <c r="Y172" i="13"/>
  <c r="Z172" i="13" s="1"/>
  <c r="Y171" i="13"/>
  <c r="Z171" i="13" s="1"/>
  <c r="X170" i="13"/>
  <c r="W170" i="13"/>
  <c r="V170" i="13"/>
  <c r="U170" i="13"/>
  <c r="T170" i="13"/>
  <c r="S170" i="13"/>
  <c r="R170" i="13"/>
  <c r="Q170" i="13"/>
  <c r="Y169" i="13"/>
  <c r="Z169" i="13" s="1"/>
  <c r="Y168" i="13"/>
  <c r="Z168" i="13" s="1"/>
  <c r="F168" i="13"/>
  <c r="F171" i="13" s="1"/>
  <c r="F174" i="13" s="1"/>
  <c r="F177" i="13" s="1"/>
  <c r="F180" i="13" s="1"/>
  <c r="F183" i="13" s="1"/>
  <c r="F186" i="13" s="1"/>
  <c r="F189" i="13" s="1"/>
  <c r="F192" i="13" s="1"/>
  <c r="F195" i="13" s="1"/>
  <c r="F198" i="13" s="1"/>
  <c r="F201" i="13" s="1"/>
  <c r="X302" i="12"/>
  <c r="W302" i="12"/>
  <c r="V302" i="12"/>
  <c r="U302" i="12"/>
  <c r="T302" i="12"/>
  <c r="S302" i="12"/>
  <c r="R302" i="12"/>
  <c r="Q302" i="12"/>
  <c r="Y301" i="12"/>
  <c r="Z301" i="12" s="1"/>
  <c r="Y300" i="12"/>
  <c r="Z300" i="12" s="1"/>
  <c r="K300" i="12"/>
  <c r="X299" i="12"/>
  <c r="W299" i="12"/>
  <c r="V299" i="12"/>
  <c r="U299" i="12"/>
  <c r="T299" i="12"/>
  <c r="S299" i="12"/>
  <c r="R299" i="12"/>
  <c r="Q299" i="12"/>
  <c r="Z298" i="12"/>
  <c r="Y298" i="12"/>
  <c r="Y297" i="12"/>
  <c r="Z297" i="12" s="1"/>
  <c r="K297" i="12"/>
  <c r="X296" i="12"/>
  <c r="W296" i="12"/>
  <c r="V296" i="12"/>
  <c r="U296" i="12"/>
  <c r="T296" i="12"/>
  <c r="S296" i="12"/>
  <c r="R296" i="12"/>
  <c r="Q296" i="12"/>
  <c r="Y295" i="12"/>
  <c r="Z295" i="12" s="1"/>
  <c r="Y294" i="12"/>
  <c r="K294" i="12"/>
  <c r="X293" i="12"/>
  <c r="W293" i="12"/>
  <c r="V293" i="12"/>
  <c r="U293" i="12"/>
  <c r="T293" i="12"/>
  <c r="S293" i="12"/>
  <c r="R293" i="12"/>
  <c r="Q293" i="12"/>
  <c r="Y292" i="12"/>
  <c r="Z292" i="12" s="1"/>
  <c r="Y291" i="12"/>
  <c r="Z291" i="12" s="1"/>
  <c r="K291" i="12"/>
  <c r="X290" i="12"/>
  <c r="W290" i="12"/>
  <c r="V290" i="12"/>
  <c r="U290" i="12"/>
  <c r="T290" i="12"/>
  <c r="S290" i="12"/>
  <c r="R290" i="12"/>
  <c r="Q290" i="12"/>
  <c r="Y289" i="12"/>
  <c r="Z289" i="12" s="1"/>
  <c r="Y288" i="12"/>
  <c r="Z288" i="12" s="1"/>
  <c r="K288" i="12"/>
  <c r="X287" i="12"/>
  <c r="W287" i="12"/>
  <c r="V287" i="12"/>
  <c r="U287" i="12"/>
  <c r="T287" i="12"/>
  <c r="S287" i="12"/>
  <c r="R287" i="12"/>
  <c r="Q287" i="12"/>
  <c r="Y286" i="12"/>
  <c r="Z286" i="12" s="1"/>
  <c r="Y285" i="12"/>
  <c r="Z285" i="12" s="1"/>
  <c r="K285" i="12"/>
  <c r="X284" i="12"/>
  <c r="W284" i="12"/>
  <c r="V284" i="12"/>
  <c r="U284" i="12"/>
  <c r="T284" i="12"/>
  <c r="S284" i="12"/>
  <c r="R284" i="12"/>
  <c r="Q284" i="12"/>
  <c r="Y283" i="12"/>
  <c r="Z283" i="12" s="1"/>
  <c r="Y282" i="12"/>
  <c r="K282" i="12"/>
  <c r="X281" i="12"/>
  <c r="W281" i="12"/>
  <c r="V281" i="12"/>
  <c r="U281" i="12"/>
  <c r="T281" i="12"/>
  <c r="S281" i="12"/>
  <c r="R281" i="12"/>
  <c r="Q281" i="12"/>
  <c r="Y280" i="12"/>
  <c r="Z280" i="12" s="1"/>
  <c r="Y279" i="12"/>
  <c r="Z279" i="12" s="1"/>
  <c r="K279" i="12"/>
  <c r="X275" i="12"/>
  <c r="W275" i="12"/>
  <c r="V275" i="12"/>
  <c r="U275" i="12"/>
  <c r="T275" i="12"/>
  <c r="S275" i="12"/>
  <c r="R275" i="12"/>
  <c r="Q275" i="12"/>
  <c r="Y274" i="12"/>
  <c r="Z274" i="12" s="1"/>
  <c r="Y273" i="12"/>
  <c r="Z273" i="12" s="1"/>
  <c r="K273" i="12"/>
  <c r="X272" i="12"/>
  <c r="W272" i="12"/>
  <c r="V272" i="12"/>
  <c r="U272" i="12"/>
  <c r="T272" i="12"/>
  <c r="S272" i="12"/>
  <c r="R272" i="12"/>
  <c r="Q272" i="12"/>
  <c r="Y270" i="12"/>
  <c r="K270" i="12"/>
  <c r="X269" i="12"/>
  <c r="W269" i="12"/>
  <c r="V269" i="12"/>
  <c r="U269" i="12"/>
  <c r="T269" i="12"/>
  <c r="S269" i="12"/>
  <c r="R269" i="12"/>
  <c r="Q269" i="12"/>
  <c r="Y269" i="12" s="1"/>
  <c r="Z269" i="12" s="1"/>
  <c r="Y268" i="12"/>
  <c r="Z268" i="12" s="1"/>
  <c r="Y267" i="12"/>
  <c r="Z267" i="12" s="1"/>
  <c r="K267" i="12"/>
  <c r="L267" i="12" s="1"/>
  <c r="X266" i="12"/>
  <c r="W266" i="12"/>
  <c r="V266" i="12"/>
  <c r="U266" i="12"/>
  <c r="T266" i="12"/>
  <c r="S266" i="12"/>
  <c r="R266" i="12"/>
  <c r="Q266" i="12"/>
  <c r="Y266" i="12" s="1"/>
  <c r="Z266" i="12" s="1"/>
  <c r="Y265" i="12"/>
  <c r="Z265" i="12" s="1"/>
  <c r="Y264" i="12"/>
  <c r="Z264" i="12" s="1"/>
  <c r="K264" i="12"/>
  <c r="L264" i="12" s="1"/>
  <c r="X263" i="12"/>
  <c r="W263" i="12"/>
  <c r="V263" i="12"/>
  <c r="U263" i="12"/>
  <c r="T263" i="12"/>
  <c r="S263" i="12"/>
  <c r="R263" i="12"/>
  <c r="Q263" i="12"/>
  <c r="Y263" i="12" s="1"/>
  <c r="Z263" i="12" s="1"/>
  <c r="Y262" i="12"/>
  <c r="Z262" i="12" s="1"/>
  <c r="Y261" i="12"/>
  <c r="Z261" i="12" s="1"/>
  <c r="K261" i="12"/>
  <c r="L261" i="12" s="1"/>
  <c r="W260" i="12"/>
  <c r="V260" i="12"/>
  <c r="U260" i="12"/>
  <c r="T260" i="12"/>
  <c r="S260" i="12"/>
  <c r="R260" i="12"/>
  <c r="Q260" i="12"/>
  <c r="Y259" i="12"/>
  <c r="Z259" i="12" s="1"/>
  <c r="Y258" i="12"/>
  <c r="Z258" i="12" s="1"/>
  <c r="K258" i="12"/>
  <c r="X257" i="12"/>
  <c r="W257" i="12"/>
  <c r="V257" i="12"/>
  <c r="U257" i="12"/>
  <c r="T257" i="12"/>
  <c r="S257" i="12"/>
  <c r="R257" i="12"/>
  <c r="Q257" i="12"/>
  <c r="Y256" i="12"/>
  <c r="Z256" i="12" s="1"/>
  <c r="Y255" i="12"/>
  <c r="Z255" i="12" s="1"/>
  <c r="K255" i="12"/>
  <c r="X254" i="12"/>
  <c r="W254" i="12"/>
  <c r="V254" i="12"/>
  <c r="U254" i="12"/>
  <c r="T254" i="12"/>
  <c r="S254" i="12"/>
  <c r="R254" i="12"/>
  <c r="Q254" i="12"/>
  <c r="Y253" i="12"/>
  <c r="Z253" i="12" s="1"/>
  <c r="Y252" i="12"/>
  <c r="Z252" i="12" s="1"/>
  <c r="K252" i="12"/>
  <c r="X251" i="12"/>
  <c r="W251" i="12"/>
  <c r="V251" i="12"/>
  <c r="U251" i="12"/>
  <c r="T251" i="12"/>
  <c r="S251" i="12"/>
  <c r="R251" i="12"/>
  <c r="Q251" i="12"/>
  <c r="Y250" i="12"/>
  <c r="Z250" i="12" s="1"/>
  <c r="Y249" i="12"/>
  <c r="Z249" i="12" s="1"/>
  <c r="K249" i="12"/>
  <c r="X248" i="12"/>
  <c r="W248" i="12"/>
  <c r="V248" i="12"/>
  <c r="U248" i="12"/>
  <c r="T248" i="12"/>
  <c r="S248" i="12"/>
  <c r="R248" i="12"/>
  <c r="Q248" i="12"/>
  <c r="Y247" i="12"/>
  <c r="Z247" i="12" s="1"/>
  <c r="Y246" i="12"/>
  <c r="Z246" i="12" s="1"/>
  <c r="K246" i="12"/>
  <c r="X245" i="12"/>
  <c r="W245" i="12"/>
  <c r="V245" i="12"/>
  <c r="U245" i="12"/>
  <c r="T245" i="12"/>
  <c r="S245" i="12"/>
  <c r="R245" i="12"/>
  <c r="Q245" i="12"/>
  <c r="Y244" i="12"/>
  <c r="Z244" i="12" s="1"/>
  <c r="Y243" i="12"/>
  <c r="Z243" i="12" s="1"/>
  <c r="K243" i="12"/>
  <c r="X242" i="12"/>
  <c r="W242" i="12"/>
  <c r="V242" i="12"/>
  <c r="U242" i="12"/>
  <c r="T242" i="12"/>
  <c r="S242" i="12"/>
  <c r="R242" i="12"/>
  <c r="Q242" i="12"/>
  <c r="Y241" i="12"/>
  <c r="Z241" i="12" s="1"/>
  <c r="Y240" i="12"/>
  <c r="Z240" i="12" s="1"/>
  <c r="K240" i="12"/>
  <c r="X239" i="12"/>
  <c r="W239" i="12"/>
  <c r="V239" i="12"/>
  <c r="U239" i="12"/>
  <c r="T239" i="12"/>
  <c r="S239" i="12"/>
  <c r="R239" i="12"/>
  <c r="Q239" i="12"/>
  <c r="Y238" i="12"/>
  <c r="Z238" i="12" s="1"/>
  <c r="Y237" i="12"/>
  <c r="Z237" i="12" s="1"/>
  <c r="K237" i="12"/>
  <c r="X236" i="12"/>
  <c r="W236" i="12"/>
  <c r="V236" i="12"/>
  <c r="U236" i="12"/>
  <c r="T236" i="12"/>
  <c r="S236" i="12"/>
  <c r="R236" i="12"/>
  <c r="Q236" i="12"/>
  <c r="Y235" i="12"/>
  <c r="Z235" i="12" s="1"/>
  <c r="Y234" i="12"/>
  <c r="Z234" i="12" s="1"/>
  <c r="K234" i="12"/>
  <c r="X233" i="12"/>
  <c r="W233" i="12"/>
  <c r="V233" i="12"/>
  <c r="U233" i="12"/>
  <c r="T233" i="12"/>
  <c r="S233" i="12"/>
  <c r="R233" i="12"/>
  <c r="Q233" i="12"/>
  <c r="Y232" i="12"/>
  <c r="Z232" i="12" s="1"/>
  <c r="Y231" i="12"/>
  <c r="Z231" i="12" s="1"/>
  <c r="K231" i="12"/>
  <c r="W230" i="12"/>
  <c r="V230" i="12"/>
  <c r="U230" i="12"/>
  <c r="T230" i="12"/>
  <c r="S230" i="12"/>
  <c r="R230" i="12"/>
  <c r="Q230" i="12"/>
  <c r="Y229" i="12"/>
  <c r="Z229" i="12" s="1"/>
  <c r="Y228" i="12"/>
  <c r="Z228" i="12" s="1"/>
  <c r="K228" i="12"/>
  <c r="X227" i="12"/>
  <c r="W227" i="12"/>
  <c r="V227" i="12"/>
  <c r="U227" i="12"/>
  <c r="T227" i="12"/>
  <c r="S227" i="12"/>
  <c r="R227" i="12"/>
  <c r="Q227" i="12"/>
  <c r="Y226" i="12"/>
  <c r="Z226" i="12" s="1"/>
  <c r="Y225" i="12"/>
  <c r="Z225" i="12" s="1"/>
  <c r="K225" i="12"/>
  <c r="X224" i="12"/>
  <c r="W224" i="12"/>
  <c r="V224" i="12"/>
  <c r="U224" i="12"/>
  <c r="T224" i="12"/>
  <c r="S224" i="12"/>
  <c r="R224" i="12"/>
  <c r="Q224" i="12"/>
  <c r="Y223" i="12"/>
  <c r="Z223" i="12" s="1"/>
  <c r="Y222" i="12"/>
  <c r="Z222" i="12" s="1"/>
  <c r="K222" i="12"/>
  <c r="X221" i="12"/>
  <c r="W221" i="12"/>
  <c r="V221" i="12"/>
  <c r="U221" i="12"/>
  <c r="T221" i="12"/>
  <c r="S221" i="12"/>
  <c r="R221" i="12"/>
  <c r="Q221" i="12"/>
  <c r="Y220" i="12"/>
  <c r="Z220" i="12" s="1"/>
  <c r="Y219" i="12"/>
  <c r="Z219" i="12" s="1"/>
  <c r="K219" i="12"/>
  <c r="X218" i="12"/>
  <c r="W218" i="12"/>
  <c r="V218" i="12"/>
  <c r="U218" i="12"/>
  <c r="T218" i="12"/>
  <c r="S218" i="12"/>
  <c r="R218" i="12"/>
  <c r="Q218" i="12"/>
  <c r="Y217" i="12"/>
  <c r="Z217" i="12" s="1"/>
  <c r="Y216" i="12"/>
  <c r="Z216" i="12" s="1"/>
  <c r="K216" i="12"/>
  <c r="X215" i="12"/>
  <c r="W215" i="12"/>
  <c r="V215" i="12"/>
  <c r="U215" i="12"/>
  <c r="T215" i="12"/>
  <c r="S215" i="12"/>
  <c r="R215" i="12"/>
  <c r="Q215" i="12"/>
  <c r="Y214" i="12"/>
  <c r="Z214" i="12" s="1"/>
  <c r="Y213" i="12"/>
  <c r="Z213" i="12" s="1"/>
  <c r="K213" i="12"/>
  <c r="X212" i="12"/>
  <c r="W212" i="12"/>
  <c r="V212" i="12"/>
  <c r="U212" i="12"/>
  <c r="T212" i="12"/>
  <c r="S212" i="12"/>
  <c r="R212" i="12"/>
  <c r="Q212" i="12"/>
  <c r="Y211" i="12"/>
  <c r="Z211" i="12" s="1"/>
  <c r="Y210" i="12"/>
  <c r="Z210" i="12" s="1"/>
  <c r="K210" i="12"/>
  <c r="X209" i="12"/>
  <c r="W209" i="12"/>
  <c r="V209" i="12"/>
  <c r="U209" i="12"/>
  <c r="T209" i="12"/>
  <c r="S209" i="12"/>
  <c r="R209" i="12"/>
  <c r="Q209" i="12"/>
  <c r="Y208" i="12"/>
  <c r="Z208" i="12" s="1"/>
  <c r="Y207" i="12"/>
  <c r="Z207" i="12" s="1"/>
  <c r="K207" i="12"/>
  <c r="X206" i="12"/>
  <c r="W206" i="12"/>
  <c r="V206" i="12"/>
  <c r="U206" i="12"/>
  <c r="T206" i="12"/>
  <c r="S206" i="12"/>
  <c r="R206" i="12"/>
  <c r="Q206" i="12"/>
  <c r="Y205" i="12"/>
  <c r="Z205" i="12" s="1"/>
  <c r="Y204" i="12"/>
  <c r="Z204" i="12" s="1"/>
  <c r="K204" i="12"/>
  <c r="X203" i="12"/>
  <c r="W203" i="12"/>
  <c r="V203" i="12"/>
  <c r="U203" i="12"/>
  <c r="T203" i="12"/>
  <c r="S203" i="12"/>
  <c r="R203" i="12"/>
  <c r="Q203" i="12"/>
  <c r="Y201" i="12"/>
  <c r="Z201" i="12" s="1"/>
  <c r="K201" i="12"/>
  <c r="X200" i="12"/>
  <c r="W200" i="12"/>
  <c r="V200" i="12"/>
  <c r="U200" i="12"/>
  <c r="T200" i="12"/>
  <c r="S200" i="12"/>
  <c r="R200" i="12"/>
  <c r="Q200" i="12"/>
  <c r="Y199" i="12"/>
  <c r="Z199" i="12" s="1"/>
  <c r="Y198" i="12"/>
  <c r="Z198" i="12" s="1"/>
  <c r="K198" i="12"/>
  <c r="X197" i="12"/>
  <c r="W197" i="12"/>
  <c r="V197" i="12"/>
  <c r="U197" i="12"/>
  <c r="T197" i="12"/>
  <c r="S197" i="12"/>
  <c r="R197" i="12"/>
  <c r="Q197" i="12"/>
  <c r="Y196" i="12"/>
  <c r="Z196" i="12" s="1"/>
  <c r="Y195" i="12"/>
  <c r="Z195" i="12" s="1"/>
  <c r="K195" i="12"/>
  <c r="X194" i="12"/>
  <c r="W194" i="12"/>
  <c r="V194" i="12"/>
  <c r="U194" i="12"/>
  <c r="T194" i="12"/>
  <c r="S194" i="12"/>
  <c r="R194" i="12"/>
  <c r="Q194" i="12"/>
  <c r="Y193" i="12"/>
  <c r="Z193" i="12" s="1"/>
  <c r="Y192" i="12"/>
  <c r="Z192" i="12" s="1"/>
  <c r="K192" i="12"/>
  <c r="X191" i="12"/>
  <c r="W191" i="12"/>
  <c r="V191" i="12"/>
  <c r="U191" i="12"/>
  <c r="T191" i="12"/>
  <c r="S191" i="12"/>
  <c r="R191" i="12"/>
  <c r="Q191" i="12"/>
  <c r="Y190" i="12"/>
  <c r="Z190" i="12" s="1"/>
  <c r="Y189" i="12"/>
  <c r="Z189" i="12" s="1"/>
  <c r="K189" i="12"/>
  <c r="X188" i="12"/>
  <c r="W188" i="12"/>
  <c r="V188" i="12"/>
  <c r="U188" i="12"/>
  <c r="T188" i="12"/>
  <c r="S188" i="12"/>
  <c r="R188" i="12"/>
  <c r="Q188" i="12"/>
  <c r="Y187" i="12"/>
  <c r="Z187" i="12" s="1"/>
  <c r="Y186" i="12"/>
  <c r="Z186" i="12" s="1"/>
  <c r="K186" i="12"/>
  <c r="X185" i="12"/>
  <c r="W185" i="12"/>
  <c r="V185" i="12"/>
  <c r="U185" i="12"/>
  <c r="T185" i="12"/>
  <c r="S185" i="12"/>
  <c r="R185" i="12"/>
  <c r="Q185" i="12"/>
  <c r="Y184" i="12"/>
  <c r="Z184" i="12" s="1"/>
  <c r="Y183" i="12"/>
  <c r="Z183" i="12" s="1"/>
  <c r="K183" i="12"/>
  <c r="X182" i="12"/>
  <c r="W182" i="12"/>
  <c r="V182" i="12"/>
  <c r="U182" i="12"/>
  <c r="T182" i="12"/>
  <c r="S182" i="12"/>
  <c r="R182" i="12"/>
  <c r="Q182" i="12"/>
  <c r="Y181" i="12"/>
  <c r="Z181" i="12" s="1"/>
  <c r="Y180" i="12"/>
  <c r="Z180" i="12" s="1"/>
  <c r="K180" i="12"/>
  <c r="X179" i="12"/>
  <c r="W179" i="12"/>
  <c r="V179" i="12"/>
  <c r="U179" i="12"/>
  <c r="T179" i="12"/>
  <c r="S179" i="12"/>
  <c r="R179" i="12"/>
  <c r="Q179" i="12"/>
  <c r="Y178" i="12"/>
  <c r="Z178" i="12" s="1"/>
  <c r="Y177" i="12"/>
  <c r="Z177" i="12" s="1"/>
  <c r="K177" i="12"/>
  <c r="X176" i="12"/>
  <c r="W176" i="12"/>
  <c r="V176" i="12"/>
  <c r="U176" i="12"/>
  <c r="T176" i="12"/>
  <c r="S176" i="12"/>
  <c r="R176" i="12"/>
  <c r="Q176" i="12"/>
  <c r="Y175" i="12"/>
  <c r="Z175" i="12" s="1"/>
  <c r="Y174" i="12"/>
  <c r="Z174" i="12" s="1"/>
  <c r="K174" i="12"/>
  <c r="X173" i="12"/>
  <c r="W173" i="12"/>
  <c r="V173" i="12"/>
  <c r="U173" i="12"/>
  <c r="T173" i="12"/>
  <c r="S173" i="12"/>
  <c r="R173" i="12"/>
  <c r="Q173" i="12"/>
  <c r="Y172" i="12"/>
  <c r="Z172" i="12" s="1"/>
  <c r="Y171" i="12"/>
  <c r="Z171" i="12" s="1"/>
  <c r="K171" i="12"/>
  <c r="L171" i="12" s="1"/>
  <c r="X170" i="12"/>
  <c r="W170" i="12"/>
  <c r="V170" i="12"/>
  <c r="U170" i="12"/>
  <c r="T170" i="12"/>
  <c r="S170" i="12"/>
  <c r="R170" i="12"/>
  <c r="Q170" i="12"/>
  <c r="Y169" i="12"/>
  <c r="Z169" i="12" s="1"/>
  <c r="Y168" i="12"/>
  <c r="Z168" i="12" s="1"/>
  <c r="K168" i="12"/>
  <c r="X167" i="12"/>
  <c r="W167" i="12"/>
  <c r="V167" i="12"/>
  <c r="U167" i="12"/>
  <c r="T167" i="12"/>
  <c r="S167" i="12"/>
  <c r="R167" i="12"/>
  <c r="Q167" i="12"/>
  <c r="Y166" i="12"/>
  <c r="Z166" i="12" s="1"/>
  <c r="Y165" i="12"/>
  <c r="Z165" i="12" s="1"/>
  <c r="K165" i="12"/>
  <c r="X164" i="12"/>
  <c r="W164" i="12"/>
  <c r="V164" i="12"/>
  <c r="U164" i="12"/>
  <c r="T164" i="12"/>
  <c r="S164" i="12"/>
  <c r="R164" i="12"/>
  <c r="Q164" i="12"/>
  <c r="Y163" i="12"/>
  <c r="Z163" i="12" s="1"/>
  <c r="Y162" i="12"/>
  <c r="Z162" i="12" s="1"/>
  <c r="K162" i="12"/>
  <c r="X161" i="12"/>
  <c r="W161" i="12"/>
  <c r="V161" i="12"/>
  <c r="U161" i="12"/>
  <c r="T161" i="12"/>
  <c r="S161" i="12"/>
  <c r="R161" i="12"/>
  <c r="Q161" i="12"/>
  <c r="Y160" i="12"/>
  <c r="Z160" i="12" s="1"/>
  <c r="Y159" i="12"/>
  <c r="Z159" i="12" s="1"/>
  <c r="K159" i="12"/>
  <c r="X158" i="12"/>
  <c r="W158" i="12"/>
  <c r="V158" i="12"/>
  <c r="U158" i="12"/>
  <c r="T158" i="12"/>
  <c r="S158" i="12"/>
  <c r="R158" i="12"/>
  <c r="Q158" i="12"/>
  <c r="Y157" i="12"/>
  <c r="Z157" i="12" s="1"/>
  <c r="Y156" i="12"/>
  <c r="Z156" i="12" s="1"/>
  <c r="K156" i="12"/>
  <c r="X155" i="12"/>
  <c r="W155" i="12"/>
  <c r="V155" i="12"/>
  <c r="U155" i="12"/>
  <c r="T155" i="12"/>
  <c r="S155" i="12"/>
  <c r="R155" i="12"/>
  <c r="Q155" i="12"/>
  <c r="Y154" i="12"/>
  <c r="Z154" i="12" s="1"/>
  <c r="Y153" i="12"/>
  <c r="Z153" i="12" s="1"/>
  <c r="K153" i="12"/>
  <c r="X152" i="12"/>
  <c r="W152" i="12"/>
  <c r="V152" i="12"/>
  <c r="U152" i="12"/>
  <c r="T152" i="12"/>
  <c r="S152" i="12"/>
  <c r="R152" i="12"/>
  <c r="Q152" i="12"/>
  <c r="Y151" i="12"/>
  <c r="Z151" i="12" s="1"/>
  <c r="Y150" i="12"/>
  <c r="Z150" i="12" s="1"/>
  <c r="K150" i="12"/>
  <c r="X149" i="12"/>
  <c r="W149" i="12"/>
  <c r="V149" i="12"/>
  <c r="U149" i="12"/>
  <c r="T149" i="12"/>
  <c r="S149" i="12"/>
  <c r="R149" i="12"/>
  <c r="Q149" i="12"/>
  <c r="Y148" i="12"/>
  <c r="Z148" i="12" s="1"/>
  <c r="Y147" i="12"/>
  <c r="Z147" i="12" s="1"/>
  <c r="K147" i="12"/>
  <c r="L147" i="12" s="1"/>
  <c r="X146" i="12"/>
  <c r="W146" i="12"/>
  <c r="V146" i="12"/>
  <c r="U146" i="12"/>
  <c r="T146" i="12"/>
  <c r="S146" i="12"/>
  <c r="R146" i="12"/>
  <c r="Q146" i="12"/>
  <c r="Y145" i="12"/>
  <c r="Z145" i="12" s="1"/>
  <c r="Y144" i="12"/>
  <c r="Z144" i="12" s="1"/>
  <c r="K144" i="12"/>
  <c r="X143" i="12"/>
  <c r="W143" i="12"/>
  <c r="V143" i="12"/>
  <c r="U143" i="12"/>
  <c r="T143" i="12"/>
  <c r="S143" i="12"/>
  <c r="R143" i="12"/>
  <c r="Q143" i="12"/>
  <c r="Y142" i="12"/>
  <c r="Z142" i="12" s="1"/>
  <c r="Y141" i="12"/>
  <c r="Z141" i="12" s="1"/>
  <c r="K141" i="12"/>
  <c r="X140" i="12"/>
  <c r="W140" i="12"/>
  <c r="V140" i="12"/>
  <c r="U140" i="12"/>
  <c r="T140" i="12"/>
  <c r="S140" i="12"/>
  <c r="R140" i="12"/>
  <c r="Q140" i="12"/>
  <c r="Y139" i="12"/>
  <c r="Z139" i="12" s="1"/>
  <c r="Y138" i="12"/>
  <c r="Z138" i="12" s="1"/>
  <c r="K138" i="12"/>
  <c r="X137" i="12"/>
  <c r="W137" i="12"/>
  <c r="V137" i="12"/>
  <c r="U137" i="12"/>
  <c r="T137" i="12"/>
  <c r="S137" i="12"/>
  <c r="R137" i="12"/>
  <c r="Q137" i="12"/>
  <c r="Z136" i="12"/>
  <c r="Y136" i="12"/>
  <c r="Y135" i="12"/>
  <c r="Z135" i="12" s="1"/>
  <c r="K135" i="12"/>
  <c r="X134" i="12"/>
  <c r="W134" i="12"/>
  <c r="V134" i="12"/>
  <c r="U134" i="12"/>
  <c r="T134" i="12"/>
  <c r="S134" i="12"/>
  <c r="R134" i="12"/>
  <c r="Q134" i="12"/>
  <c r="Y133" i="12"/>
  <c r="Z133" i="12" s="1"/>
  <c r="Y132" i="12"/>
  <c r="Z132" i="12" s="1"/>
  <c r="K132" i="12"/>
  <c r="X131" i="12"/>
  <c r="W131" i="12"/>
  <c r="V131" i="12"/>
  <c r="U131" i="12"/>
  <c r="T131" i="12"/>
  <c r="S131" i="12"/>
  <c r="R131" i="12"/>
  <c r="Q131" i="12"/>
  <c r="Y130" i="12"/>
  <c r="Z130" i="12" s="1"/>
  <c r="Y129" i="12"/>
  <c r="Z129" i="12" s="1"/>
  <c r="K129" i="12"/>
  <c r="X128" i="12"/>
  <c r="W128" i="12"/>
  <c r="V128" i="12"/>
  <c r="U128" i="12"/>
  <c r="T128" i="12"/>
  <c r="S128" i="12"/>
  <c r="R128" i="12"/>
  <c r="Q128" i="12"/>
  <c r="Y127" i="12"/>
  <c r="Z127" i="12" s="1"/>
  <c r="Y126" i="12"/>
  <c r="Z126" i="12" s="1"/>
  <c r="K126" i="12"/>
  <c r="X125" i="12"/>
  <c r="W125" i="12"/>
  <c r="V125" i="12"/>
  <c r="U125" i="12"/>
  <c r="T125" i="12"/>
  <c r="S125" i="12"/>
  <c r="R125" i="12"/>
  <c r="Q125" i="12"/>
  <c r="Y124" i="12"/>
  <c r="Z124" i="12" s="1"/>
  <c r="Y123" i="12"/>
  <c r="Z123" i="12" s="1"/>
  <c r="K123" i="12"/>
  <c r="X122" i="12"/>
  <c r="W122" i="12"/>
  <c r="V122" i="12"/>
  <c r="U122" i="12"/>
  <c r="T122" i="12"/>
  <c r="S122" i="12"/>
  <c r="R122" i="12"/>
  <c r="Q122" i="12"/>
  <c r="Y121" i="12"/>
  <c r="Z121" i="12" s="1"/>
  <c r="Y120" i="12"/>
  <c r="Z120" i="12" s="1"/>
  <c r="K120" i="12"/>
  <c r="X119" i="12"/>
  <c r="W119" i="12"/>
  <c r="V119" i="12"/>
  <c r="U119" i="12"/>
  <c r="T119" i="12"/>
  <c r="S119" i="12"/>
  <c r="R119" i="12"/>
  <c r="Q119" i="12"/>
  <c r="Y118" i="12"/>
  <c r="Z118" i="12" s="1"/>
  <c r="Y117" i="12"/>
  <c r="Z117" i="12" s="1"/>
  <c r="K117" i="12"/>
  <c r="X116" i="12"/>
  <c r="W116" i="12"/>
  <c r="V116" i="12"/>
  <c r="U116" i="12"/>
  <c r="T116" i="12"/>
  <c r="S116" i="12"/>
  <c r="R116" i="12"/>
  <c r="Q116" i="12"/>
  <c r="Y115" i="12"/>
  <c r="Z115" i="12" s="1"/>
  <c r="Y114" i="12"/>
  <c r="Z114" i="12" s="1"/>
  <c r="K114" i="12"/>
  <c r="X113" i="12"/>
  <c r="W113" i="12"/>
  <c r="V113" i="12"/>
  <c r="U113" i="12"/>
  <c r="T113" i="12"/>
  <c r="S113" i="12"/>
  <c r="R113" i="12"/>
  <c r="Q113" i="12"/>
  <c r="Y112" i="12"/>
  <c r="Z112" i="12" s="1"/>
  <c r="Y111" i="12"/>
  <c r="Z111" i="12" s="1"/>
  <c r="K111" i="12"/>
  <c r="X110" i="12"/>
  <c r="W110" i="12"/>
  <c r="V110" i="12"/>
  <c r="U110" i="12"/>
  <c r="T110" i="12"/>
  <c r="S110" i="12"/>
  <c r="R110" i="12"/>
  <c r="Q110" i="12"/>
  <c r="Y109" i="12"/>
  <c r="Z109" i="12" s="1"/>
  <c r="Y108" i="12"/>
  <c r="Z108" i="12" s="1"/>
  <c r="K108" i="12"/>
  <c r="X107" i="12"/>
  <c r="W107" i="12"/>
  <c r="V107" i="12"/>
  <c r="U107" i="12"/>
  <c r="T107" i="12"/>
  <c r="S107" i="12"/>
  <c r="R107" i="12"/>
  <c r="Q107" i="12"/>
  <c r="Y106" i="12"/>
  <c r="Z106" i="12" s="1"/>
  <c r="Y105" i="12"/>
  <c r="Z105" i="12" s="1"/>
  <c r="K105" i="12"/>
  <c r="X104" i="12"/>
  <c r="W104" i="12"/>
  <c r="V104" i="12"/>
  <c r="U104" i="12"/>
  <c r="T104" i="12"/>
  <c r="S104" i="12"/>
  <c r="R104" i="12"/>
  <c r="Q104" i="12"/>
  <c r="Y103" i="12"/>
  <c r="Z103" i="12" s="1"/>
  <c r="Y102" i="12"/>
  <c r="Z102" i="12" s="1"/>
  <c r="K102" i="12"/>
  <c r="X101" i="12"/>
  <c r="W101" i="12"/>
  <c r="V101" i="12"/>
  <c r="U101" i="12"/>
  <c r="T101" i="12"/>
  <c r="S101" i="12"/>
  <c r="R101" i="12"/>
  <c r="Q101" i="12"/>
  <c r="Y100" i="12"/>
  <c r="Z100" i="12" s="1"/>
  <c r="Y99" i="12"/>
  <c r="Z99" i="12" s="1"/>
  <c r="K99" i="12"/>
  <c r="L99" i="12" s="1"/>
  <c r="X98" i="12"/>
  <c r="W98" i="12"/>
  <c r="V98" i="12"/>
  <c r="U98" i="12"/>
  <c r="T98" i="12"/>
  <c r="S98" i="12"/>
  <c r="R98" i="12"/>
  <c r="Q98" i="12"/>
  <c r="Y97" i="12"/>
  <c r="Z97" i="12" s="1"/>
  <c r="Y96" i="12"/>
  <c r="Z96" i="12" s="1"/>
  <c r="K96" i="12"/>
  <c r="X95" i="12"/>
  <c r="W95" i="12"/>
  <c r="V95" i="12"/>
  <c r="U95" i="12"/>
  <c r="T95" i="12"/>
  <c r="S95" i="12"/>
  <c r="R95" i="12"/>
  <c r="Q95" i="12"/>
  <c r="Y94" i="12"/>
  <c r="Z94" i="12" s="1"/>
  <c r="Y93" i="12"/>
  <c r="Z93" i="12" s="1"/>
  <c r="K93" i="12"/>
  <c r="X92" i="12"/>
  <c r="W92" i="12"/>
  <c r="V92" i="12"/>
  <c r="U92" i="12"/>
  <c r="T92" i="12"/>
  <c r="S92" i="12"/>
  <c r="R92" i="12"/>
  <c r="Q92" i="12"/>
  <c r="Y91" i="12"/>
  <c r="Z91" i="12" s="1"/>
  <c r="Y90" i="12"/>
  <c r="Z90" i="12" s="1"/>
  <c r="K90" i="12"/>
  <c r="X89" i="12"/>
  <c r="W89" i="12"/>
  <c r="V89" i="12"/>
  <c r="U89" i="12"/>
  <c r="T89" i="12"/>
  <c r="S89" i="12"/>
  <c r="R89" i="12"/>
  <c r="Q89" i="12"/>
  <c r="Y88" i="12"/>
  <c r="Z88" i="12" s="1"/>
  <c r="Y87" i="12"/>
  <c r="Z87" i="12" s="1"/>
  <c r="K87" i="12"/>
  <c r="X86" i="12"/>
  <c r="W86" i="12"/>
  <c r="V86" i="12"/>
  <c r="U86" i="12"/>
  <c r="T86" i="12"/>
  <c r="S86" i="12"/>
  <c r="Q86" i="12"/>
  <c r="Y85" i="12"/>
  <c r="Z85" i="12" s="1"/>
  <c r="Y84" i="12"/>
  <c r="K84" i="12"/>
  <c r="X83" i="12"/>
  <c r="W83" i="12"/>
  <c r="V83" i="12"/>
  <c r="U83" i="12"/>
  <c r="T83" i="12"/>
  <c r="S83" i="12"/>
  <c r="R83" i="12"/>
  <c r="Q83" i="12"/>
  <c r="Y82" i="12"/>
  <c r="Z82" i="12" s="1"/>
  <c r="Y81" i="12"/>
  <c r="Z81" i="12" s="1"/>
  <c r="K81" i="12"/>
  <c r="X80" i="12"/>
  <c r="W80" i="12"/>
  <c r="V80" i="12"/>
  <c r="U80" i="12"/>
  <c r="T80" i="12"/>
  <c r="S80" i="12"/>
  <c r="R80" i="12"/>
  <c r="Q80" i="12"/>
  <c r="Y79" i="12"/>
  <c r="Z79" i="12" s="1"/>
  <c r="Y78" i="12"/>
  <c r="Z78" i="12" s="1"/>
  <c r="K78" i="12"/>
  <c r="X77" i="12"/>
  <c r="W77" i="12"/>
  <c r="V77" i="12"/>
  <c r="U77" i="12"/>
  <c r="T77" i="12"/>
  <c r="S77" i="12"/>
  <c r="R77" i="12"/>
  <c r="Q77" i="12"/>
  <c r="Y76" i="12"/>
  <c r="Z76" i="12" s="1"/>
  <c r="Y75" i="12"/>
  <c r="Z75" i="12" s="1"/>
  <c r="K75" i="12"/>
  <c r="X74" i="12"/>
  <c r="W74" i="12"/>
  <c r="V74" i="12"/>
  <c r="U74" i="12"/>
  <c r="T74" i="12"/>
  <c r="S74" i="12"/>
  <c r="R74" i="12"/>
  <c r="Q74" i="12"/>
  <c r="Y73" i="12"/>
  <c r="Z73" i="12" s="1"/>
  <c r="Y72" i="12"/>
  <c r="K72" i="12"/>
  <c r="X71" i="12"/>
  <c r="W71" i="12"/>
  <c r="V71" i="12"/>
  <c r="U71" i="12"/>
  <c r="T71" i="12"/>
  <c r="S71" i="12"/>
  <c r="R71" i="12"/>
  <c r="Q71" i="12"/>
  <c r="Y70" i="12"/>
  <c r="Z70" i="12" s="1"/>
  <c r="Y69" i="12"/>
  <c r="Z69" i="12" s="1"/>
  <c r="K69" i="12"/>
  <c r="X68" i="12"/>
  <c r="W68" i="12"/>
  <c r="V68" i="12"/>
  <c r="U68" i="12"/>
  <c r="T68" i="12"/>
  <c r="S68" i="12"/>
  <c r="R68" i="12"/>
  <c r="Q68" i="12"/>
  <c r="Y67" i="12"/>
  <c r="Z67" i="12" s="1"/>
  <c r="Y66" i="12"/>
  <c r="Z66" i="12" s="1"/>
  <c r="K66" i="12"/>
  <c r="X65" i="12"/>
  <c r="W65" i="12"/>
  <c r="V65" i="12"/>
  <c r="U65" i="12"/>
  <c r="T65" i="12"/>
  <c r="S65" i="12"/>
  <c r="R65" i="12"/>
  <c r="Q65" i="12"/>
  <c r="Y64" i="12"/>
  <c r="Z64" i="12" s="1"/>
  <c r="Y63" i="12"/>
  <c r="Z63" i="12" s="1"/>
  <c r="K63" i="12"/>
  <c r="X62" i="12"/>
  <c r="W62" i="12"/>
  <c r="V62" i="12"/>
  <c r="U62" i="12"/>
  <c r="T62" i="12"/>
  <c r="S62" i="12"/>
  <c r="R62" i="12"/>
  <c r="Q62" i="12"/>
  <c r="Y61" i="12"/>
  <c r="Z61" i="12" s="1"/>
  <c r="Y60" i="12"/>
  <c r="K60" i="12"/>
  <c r="X59" i="12"/>
  <c r="W59" i="12"/>
  <c r="V59" i="12"/>
  <c r="U59" i="12"/>
  <c r="T59" i="12"/>
  <c r="S59" i="12"/>
  <c r="R59" i="12"/>
  <c r="Q59" i="12"/>
  <c r="Y58" i="12"/>
  <c r="Z58" i="12" s="1"/>
  <c r="Y57" i="12"/>
  <c r="Z57" i="12" s="1"/>
  <c r="K57" i="12"/>
  <c r="X56" i="12"/>
  <c r="W56" i="12"/>
  <c r="V56" i="12"/>
  <c r="U56" i="12"/>
  <c r="T56" i="12"/>
  <c r="S56" i="12"/>
  <c r="R56" i="12"/>
  <c r="Q56" i="12"/>
  <c r="Y55" i="12"/>
  <c r="Z55" i="12" s="1"/>
  <c r="Y54" i="12"/>
  <c r="Z54" i="12" s="1"/>
  <c r="K54" i="12"/>
  <c r="X53" i="12"/>
  <c r="W53" i="12"/>
  <c r="V53" i="12"/>
  <c r="U53" i="12"/>
  <c r="T53" i="12"/>
  <c r="S53" i="12"/>
  <c r="R53" i="12"/>
  <c r="Q53" i="12"/>
  <c r="Z52" i="12"/>
  <c r="Y52" i="12"/>
  <c r="Y51" i="12"/>
  <c r="Z51" i="12" s="1"/>
  <c r="K51" i="12"/>
  <c r="X50" i="12"/>
  <c r="W50" i="12"/>
  <c r="V50" i="12"/>
  <c r="U50" i="12"/>
  <c r="T50" i="12"/>
  <c r="S50" i="12"/>
  <c r="R50" i="12"/>
  <c r="Q50" i="12"/>
  <c r="Z49" i="12"/>
  <c r="Y49" i="12"/>
  <c r="Y48" i="12"/>
  <c r="K48" i="12"/>
  <c r="X47" i="12"/>
  <c r="W47" i="12"/>
  <c r="V47" i="12"/>
  <c r="U47" i="12"/>
  <c r="T47" i="12"/>
  <c r="S47" i="12"/>
  <c r="R47" i="12"/>
  <c r="Q47" i="12"/>
  <c r="Y46" i="12"/>
  <c r="Z46" i="12" s="1"/>
  <c r="Y45" i="12"/>
  <c r="Z45" i="12" s="1"/>
  <c r="K45" i="12"/>
  <c r="X44" i="12"/>
  <c r="W44" i="12"/>
  <c r="V44" i="12"/>
  <c r="U44" i="12"/>
  <c r="T44" i="12"/>
  <c r="S44" i="12"/>
  <c r="R44" i="12"/>
  <c r="Q44" i="12"/>
  <c r="Y43" i="12"/>
  <c r="Z43" i="12" s="1"/>
  <c r="Y42" i="12"/>
  <c r="Z42" i="12" s="1"/>
  <c r="K42" i="12"/>
  <c r="X41" i="12"/>
  <c r="W41" i="12"/>
  <c r="V41" i="12"/>
  <c r="U41" i="12"/>
  <c r="T41" i="12"/>
  <c r="S41" i="12"/>
  <c r="R41" i="12"/>
  <c r="Q41" i="12"/>
  <c r="Y40" i="12"/>
  <c r="Z40" i="12" s="1"/>
  <c r="Y39" i="12"/>
  <c r="Z39" i="12" s="1"/>
  <c r="K39" i="12"/>
  <c r="X38" i="12"/>
  <c r="W38" i="12"/>
  <c r="V38" i="12"/>
  <c r="U38" i="12"/>
  <c r="T38" i="12"/>
  <c r="S38" i="12"/>
  <c r="R38" i="12"/>
  <c r="Q38" i="12"/>
  <c r="Y37" i="12"/>
  <c r="Z37" i="12" s="1"/>
  <c r="Y36" i="12"/>
  <c r="Z36" i="12" s="1"/>
  <c r="K36" i="12"/>
  <c r="L36" i="12" s="1"/>
  <c r="X35" i="12"/>
  <c r="W35" i="12"/>
  <c r="V35" i="12"/>
  <c r="U35" i="12"/>
  <c r="T35" i="12"/>
  <c r="S35" i="12"/>
  <c r="R35" i="12"/>
  <c r="Q35" i="12"/>
  <c r="Y34" i="12"/>
  <c r="Z34" i="12" s="1"/>
  <c r="Y33" i="12"/>
  <c r="Z33" i="12" s="1"/>
  <c r="K33" i="12"/>
  <c r="L33" i="12" s="1"/>
  <c r="X32" i="12"/>
  <c r="W32" i="12"/>
  <c r="V32" i="12"/>
  <c r="U32" i="12"/>
  <c r="T32" i="12"/>
  <c r="S32" i="12"/>
  <c r="R32" i="12"/>
  <c r="Q32" i="12"/>
  <c r="Y31" i="12"/>
  <c r="Z31" i="12" s="1"/>
  <c r="Z30" i="12"/>
  <c r="Y30" i="12"/>
  <c r="K30" i="12"/>
  <c r="L30" i="12" s="1"/>
  <c r="X29" i="12"/>
  <c r="W29" i="12"/>
  <c r="V29" i="12"/>
  <c r="U29" i="12"/>
  <c r="T29" i="12"/>
  <c r="S29" i="12"/>
  <c r="R29" i="12"/>
  <c r="Q29" i="12"/>
  <c r="Y28" i="12"/>
  <c r="Z28" i="12" s="1"/>
  <c r="Y27" i="12"/>
  <c r="Z27" i="12" s="1"/>
  <c r="K27" i="12"/>
  <c r="X26" i="12"/>
  <c r="W26" i="12"/>
  <c r="V26" i="12"/>
  <c r="U26" i="12"/>
  <c r="T26" i="12"/>
  <c r="S26" i="12"/>
  <c r="R26" i="12"/>
  <c r="Q26" i="12"/>
  <c r="Z25" i="12"/>
  <c r="Y24" i="12"/>
  <c r="Z24" i="12" s="1"/>
  <c r="K24" i="12"/>
  <c r="L24" i="12" s="1"/>
  <c r="X23" i="12"/>
  <c r="W23" i="12"/>
  <c r="V23" i="12"/>
  <c r="U23" i="12"/>
  <c r="T23" i="12"/>
  <c r="S23" i="12"/>
  <c r="R23" i="12"/>
  <c r="Q23" i="12"/>
  <c r="Y23" i="12" s="1"/>
  <c r="Z23" i="12" s="1"/>
  <c r="Y22" i="12"/>
  <c r="Z22" i="12" s="1"/>
  <c r="Y21" i="12"/>
  <c r="Z21" i="12" s="1"/>
  <c r="K21" i="12"/>
  <c r="L21" i="12" s="1"/>
  <c r="X20" i="12"/>
  <c r="W20" i="12"/>
  <c r="V20" i="12"/>
  <c r="U20" i="12"/>
  <c r="T20" i="12"/>
  <c r="S20" i="12"/>
  <c r="R20" i="12"/>
  <c r="Q20" i="12"/>
  <c r="Y19" i="12"/>
  <c r="Z19" i="12" s="1"/>
  <c r="Y18" i="12"/>
  <c r="Z18" i="12" s="1"/>
  <c r="K18" i="12"/>
  <c r="X17" i="12"/>
  <c r="W17" i="12"/>
  <c r="V17" i="12"/>
  <c r="U17" i="12"/>
  <c r="T17" i="12"/>
  <c r="S17" i="12"/>
  <c r="R17" i="12"/>
  <c r="Q17" i="12"/>
  <c r="Y16" i="12"/>
  <c r="Z16" i="12" s="1"/>
  <c r="Z15" i="12"/>
  <c r="Y15" i="12"/>
  <c r="K15" i="12"/>
  <c r="X14" i="12"/>
  <c r="W14" i="12"/>
  <c r="V14" i="12"/>
  <c r="U14" i="12"/>
  <c r="T14" i="12"/>
  <c r="S14" i="12"/>
  <c r="R14" i="12"/>
  <c r="Q14" i="12"/>
  <c r="Y13" i="12"/>
  <c r="Z13" i="12" s="1"/>
  <c r="Y12" i="12"/>
  <c r="Z12" i="12" s="1"/>
  <c r="K12" i="12"/>
  <c r="X11" i="12"/>
  <c r="W11" i="12"/>
  <c r="V11" i="12"/>
  <c r="U11" i="12"/>
  <c r="T11" i="12"/>
  <c r="S11" i="12"/>
  <c r="R11" i="12"/>
  <c r="Q11" i="12"/>
  <c r="Y10" i="12"/>
  <c r="Z10" i="12" s="1"/>
  <c r="Y9" i="12"/>
  <c r="Z9" i="12" s="1"/>
  <c r="K9" i="12"/>
  <c r="L9" i="12" s="1"/>
  <c r="X8" i="12"/>
  <c r="W8" i="12"/>
  <c r="V8" i="12"/>
  <c r="U8" i="12"/>
  <c r="T8" i="12"/>
  <c r="S8" i="12"/>
  <c r="R8" i="12"/>
  <c r="Q8" i="12"/>
  <c r="Y7" i="12"/>
  <c r="Z7" i="12" s="1"/>
  <c r="Y6" i="12"/>
  <c r="Z6" i="12" s="1"/>
  <c r="K6" i="12"/>
  <c r="L6" i="12" s="1"/>
  <c r="F6" i="12"/>
  <c r="F9" i="12" s="1"/>
  <c r="F12" i="12" s="1"/>
  <c r="F15" i="12" s="1"/>
  <c r="F18" i="12" s="1"/>
  <c r="F21" i="12" s="1"/>
  <c r="F24" i="12" s="1"/>
  <c r="F27" i="12" s="1"/>
  <c r="F30" i="12" s="1"/>
  <c r="F33" i="12" s="1"/>
  <c r="F36" i="12" s="1"/>
  <c r="F39" i="12" s="1"/>
  <c r="F42" i="12" s="1"/>
  <c r="F45" i="12" s="1"/>
  <c r="F48" i="12" s="1"/>
  <c r="F51" i="12" s="1"/>
  <c r="F54" i="12" s="1"/>
  <c r="F57" i="12" s="1"/>
  <c r="F60" i="12" s="1"/>
  <c r="F63" i="12" s="1"/>
  <c r="F66" i="12" s="1"/>
  <c r="F69" i="12" s="1"/>
  <c r="F72" i="12" s="1"/>
  <c r="F75" i="12" s="1"/>
  <c r="F78" i="12" s="1"/>
  <c r="F81" i="12" s="1"/>
  <c r="F84" i="12" s="1"/>
  <c r="F87" i="12" s="1"/>
  <c r="F90" i="12" s="1"/>
  <c r="F93" i="12" s="1"/>
  <c r="F96" i="12" s="1"/>
  <c r="F99" i="12" s="1"/>
  <c r="F102" i="12" s="1"/>
  <c r="F105" i="12" s="1"/>
  <c r="F108" i="12" s="1"/>
  <c r="F111" i="12" s="1"/>
  <c r="F114" i="12" s="1"/>
  <c r="F117" i="12" s="1"/>
  <c r="F120" i="12" s="1"/>
  <c r="F123" i="12" s="1"/>
  <c r="F126" i="12" s="1"/>
  <c r="F129" i="12" s="1"/>
  <c r="F132" i="12" s="1"/>
  <c r="F135" i="12" s="1"/>
  <c r="F138" i="12" s="1"/>
  <c r="F141" i="12" s="1"/>
  <c r="F144" i="12" s="1"/>
  <c r="F147" i="12" s="1"/>
  <c r="F150" i="12" s="1"/>
  <c r="F153" i="12" s="1"/>
  <c r="F156" i="12" s="1"/>
  <c r="F159" i="12" s="1"/>
  <c r="F162" i="12" s="1"/>
  <c r="F165" i="12" s="1"/>
  <c r="F168" i="12" s="1"/>
  <c r="F171" i="12" s="1"/>
  <c r="F174" i="12" s="1"/>
  <c r="F177" i="12" s="1"/>
  <c r="F180" i="12" s="1"/>
  <c r="F183" i="12" s="1"/>
  <c r="F186" i="12" s="1"/>
  <c r="F189" i="12" s="1"/>
  <c r="F192" i="12" s="1"/>
  <c r="F195" i="12" s="1"/>
  <c r="F198" i="12" s="1"/>
  <c r="F201" i="12" s="1"/>
  <c r="F204" i="12" s="1"/>
  <c r="F207" i="12" s="1"/>
  <c r="F210" i="12" s="1"/>
  <c r="F213" i="12" s="1"/>
  <c r="F216" i="12" s="1"/>
  <c r="F219" i="12" s="1"/>
  <c r="F222" i="12" s="1"/>
  <c r="F225" i="12" s="1"/>
  <c r="F228" i="12" s="1"/>
  <c r="F231" i="12" s="1"/>
  <c r="F234" i="12" s="1"/>
  <c r="F237" i="12" s="1"/>
  <c r="F240" i="12" s="1"/>
  <c r="F243" i="12" s="1"/>
  <c r="F246" i="12" s="1"/>
  <c r="F249" i="12" s="1"/>
  <c r="F252" i="12" s="1"/>
  <c r="F255" i="12" s="1"/>
  <c r="F258" i="12" s="1"/>
  <c r="F261" i="12" s="1"/>
  <c r="F264" i="12" s="1"/>
  <c r="F267" i="12" s="1"/>
  <c r="F270" i="12" s="1"/>
  <c r="F273" i="12" s="1"/>
  <c r="X5" i="12"/>
  <c r="W5" i="12"/>
  <c r="V5" i="12"/>
  <c r="U5" i="12"/>
  <c r="T5" i="12"/>
  <c r="S5" i="12"/>
  <c r="R5" i="12"/>
  <c r="Q5" i="12"/>
  <c r="Y4" i="12"/>
  <c r="Z4" i="12" s="1"/>
  <c r="Z3" i="12"/>
  <c r="Y3" i="12"/>
  <c r="K3" i="12"/>
  <c r="L3" i="12" s="1"/>
  <c r="X101" i="11"/>
  <c r="W101" i="11"/>
  <c r="V101" i="11"/>
  <c r="U101" i="11"/>
  <c r="T101" i="11"/>
  <c r="S101" i="11"/>
  <c r="R101" i="11"/>
  <c r="Q101" i="11"/>
  <c r="Y100" i="11"/>
  <c r="Z100" i="11" s="1"/>
  <c r="Y99" i="11"/>
  <c r="Z99" i="11" s="1"/>
  <c r="K99" i="11"/>
  <c r="X98" i="11"/>
  <c r="W98" i="11"/>
  <c r="V98" i="11"/>
  <c r="U98" i="11"/>
  <c r="T98" i="11"/>
  <c r="S98" i="11"/>
  <c r="R98" i="11"/>
  <c r="Q98" i="11"/>
  <c r="Y97" i="11"/>
  <c r="Z97" i="11" s="1"/>
  <c r="Y96" i="11"/>
  <c r="Z96" i="11" s="1"/>
  <c r="K96" i="11"/>
  <c r="X95" i="11"/>
  <c r="W95" i="11"/>
  <c r="V95" i="11"/>
  <c r="U95" i="11"/>
  <c r="T95" i="11"/>
  <c r="S95" i="11"/>
  <c r="R95" i="11"/>
  <c r="Q95" i="11"/>
  <c r="Y94" i="11"/>
  <c r="Z94" i="11" s="1"/>
  <c r="Y93" i="11"/>
  <c r="Z93" i="11" s="1"/>
  <c r="K93" i="11"/>
  <c r="X92" i="11"/>
  <c r="W92" i="11"/>
  <c r="V92" i="11"/>
  <c r="U92" i="11"/>
  <c r="T92" i="11"/>
  <c r="S92" i="11"/>
  <c r="R92" i="11"/>
  <c r="Q92" i="11"/>
  <c r="Y91" i="11"/>
  <c r="Z91" i="11" s="1"/>
  <c r="Y90" i="11"/>
  <c r="Z90" i="11" s="1"/>
  <c r="K90" i="11"/>
  <c r="L90" i="11" s="1"/>
  <c r="X89" i="11"/>
  <c r="W89" i="11"/>
  <c r="V89" i="11"/>
  <c r="U89" i="11"/>
  <c r="T89" i="11"/>
  <c r="S89" i="11"/>
  <c r="R89" i="11"/>
  <c r="Q89" i="11"/>
  <c r="Y88" i="11"/>
  <c r="Z88" i="11" s="1"/>
  <c r="Y87" i="11"/>
  <c r="Z87" i="11" s="1"/>
  <c r="K87" i="11"/>
  <c r="X86" i="11"/>
  <c r="W86" i="11"/>
  <c r="V86" i="11"/>
  <c r="U86" i="11"/>
  <c r="T86" i="11"/>
  <c r="S86" i="11"/>
  <c r="R86" i="11"/>
  <c r="Q86" i="11"/>
  <c r="Y85" i="11"/>
  <c r="Z85" i="11" s="1"/>
  <c r="Y84" i="11"/>
  <c r="Z84" i="11" s="1"/>
  <c r="L84" i="11"/>
  <c r="K84" i="11"/>
  <c r="X83" i="11"/>
  <c r="W83" i="11"/>
  <c r="V83" i="11"/>
  <c r="U83" i="11"/>
  <c r="T83" i="11"/>
  <c r="S83" i="11"/>
  <c r="R83" i="11"/>
  <c r="Q83" i="11"/>
  <c r="Y82" i="11"/>
  <c r="Z82" i="11" s="1"/>
  <c r="Y81" i="11"/>
  <c r="Z81" i="11" s="1"/>
  <c r="K81" i="11"/>
  <c r="X80" i="11"/>
  <c r="W80" i="11"/>
  <c r="V80" i="11"/>
  <c r="U80" i="11"/>
  <c r="T80" i="11"/>
  <c r="S80" i="11"/>
  <c r="R80" i="11"/>
  <c r="Q80" i="11"/>
  <c r="Y79" i="11"/>
  <c r="Z79" i="11" s="1"/>
  <c r="Z78" i="11"/>
  <c r="K78" i="11"/>
  <c r="L78" i="11" s="1"/>
  <c r="X77" i="11"/>
  <c r="W77" i="11"/>
  <c r="V77" i="11"/>
  <c r="U77" i="11"/>
  <c r="T77" i="11"/>
  <c r="S77" i="11"/>
  <c r="R77" i="11"/>
  <c r="Q77" i="11"/>
  <c r="Y76" i="11"/>
  <c r="Z76" i="11" s="1"/>
  <c r="Z75" i="11"/>
  <c r="K75" i="11"/>
  <c r="L75" i="11" s="1"/>
  <c r="X74" i="11"/>
  <c r="W74" i="11"/>
  <c r="V74" i="11"/>
  <c r="U74" i="11"/>
  <c r="T74" i="11"/>
  <c r="S74" i="11"/>
  <c r="R74" i="11"/>
  <c r="Q74" i="11"/>
  <c r="Y73" i="11"/>
  <c r="Z73" i="11" s="1"/>
  <c r="Y72" i="11"/>
  <c r="Z72" i="11" s="1"/>
  <c r="K72" i="11"/>
  <c r="L72" i="11" s="1"/>
  <c r="X71" i="11"/>
  <c r="W71" i="11"/>
  <c r="V71" i="11"/>
  <c r="U71" i="11"/>
  <c r="T71" i="11"/>
  <c r="S71" i="11"/>
  <c r="R71" i="11"/>
  <c r="Q71" i="11"/>
  <c r="Y70" i="11"/>
  <c r="Z70" i="11" s="1"/>
  <c r="Y69" i="11"/>
  <c r="Z69" i="11" s="1"/>
  <c r="K69" i="11"/>
  <c r="X68" i="11"/>
  <c r="W68" i="11"/>
  <c r="V68" i="11"/>
  <c r="U68" i="11"/>
  <c r="T68" i="11"/>
  <c r="S68" i="11"/>
  <c r="R68" i="11"/>
  <c r="Q68" i="11"/>
  <c r="Y67" i="11"/>
  <c r="Z67" i="11" s="1"/>
  <c r="Y66" i="11"/>
  <c r="Z66" i="11" s="1"/>
  <c r="K66" i="11"/>
  <c r="X65" i="11"/>
  <c r="W65" i="11"/>
  <c r="V65" i="11"/>
  <c r="U65" i="11"/>
  <c r="T65" i="11"/>
  <c r="S65" i="11"/>
  <c r="R65" i="11"/>
  <c r="Q65" i="11"/>
  <c r="Y64" i="11"/>
  <c r="Z64" i="11" s="1"/>
  <c r="Y63" i="11"/>
  <c r="Z63" i="11" s="1"/>
  <c r="K63" i="11"/>
  <c r="X62" i="11"/>
  <c r="W62" i="11"/>
  <c r="V62" i="11"/>
  <c r="U62" i="11"/>
  <c r="T62" i="11"/>
  <c r="S62" i="11"/>
  <c r="R62" i="11"/>
  <c r="Q62" i="11"/>
  <c r="Y61" i="11"/>
  <c r="Z61" i="11" s="1"/>
  <c r="Y60" i="11"/>
  <c r="Z60" i="11" s="1"/>
  <c r="K60" i="11"/>
  <c r="X59" i="11"/>
  <c r="W59" i="11"/>
  <c r="V59" i="11"/>
  <c r="U59" i="11"/>
  <c r="T59" i="11"/>
  <c r="S59" i="11"/>
  <c r="R59" i="11"/>
  <c r="Q59" i="11"/>
  <c r="Y58" i="11"/>
  <c r="Z58" i="11" s="1"/>
  <c r="Y57" i="11"/>
  <c r="Z57" i="11" s="1"/>
  <c r="K57" i="11"/>
  <c r="L57" i="11" s="1"/>
  <c r="X56" i="11"/>
  <c r="W56" i="11"/>
  <c r="V56" i="11"/>
  <c r="U56" i="11"/>
  <c r="T56" i="11"/>
  <c r="S56" i="11"/>
  <c r="R56" i="11"/>
  <c r="Q56" i="11"/>
  <c r="Y55" i="11"/>
  <c r="Z55" i="11" s="1"/>
  <c r="Y54" i="11"/>
  <c r="Z54" i="11" s="1"/>
  <c r="K54" i="11"/>
  <c r="L54" i="11" s="1"/>
  <c r="X53" i="11"/>
  <c r="W53" i="11"/>
  <c r="V53" i="11"/>
  <c r="U53" i="11"/>
  <c r="T53" i="11"/>
  <c r="S53" i="11"/>
  <c r="R53" i="11"/>
  <c r="Q53" i="11"/>
  <c r="Y52" i="11"/>
  <c r="Z52" i="11" s="1"/>
  <c r="Y51" i="11"/>
  <c r="Z51" i="11" s="1"/>
  <c r="K51" i="11"/>
  <c r="X50" i="11"/>
  <c r="W50" i="11"/>
  <c r="V50" i="11"/>
  <c r="U50" i="11"/>
  <c r="T50" i="11"/>
  <c r="S50" i="11"/>
  <c r="R50" i="11"/>
  <c r="Q50" i="11"/>
  <c r="Y49" i="11"/>
  <c r="Z49" i="11" s="1"/>
  <c r="Y48" i="11"/>
  <c r="L48" i="11" s="1"/>
  <c r="K48" i="11"/>
  <c r="X47" i="11"/>
  <c r="W47" i="11"/>
  <c r="V47" i="11"/>
  <c r="U47" i="11"/>
  <c r="T47" i="11"/>
  <c r="S47" i="11"/>
  <c r="R47" i="11"/>
  <c r="Q47" i="11"/>
  <c r="Y46" i="11"/>
  <c r="Z46" i="11" s="1"/>
  <c r="Y45" i="11"/>
  <c r="Z45" i="11" s="1"/>
  <c r="K45" i="11"/>
  <c r="X44" i="11"/>
  <c r="W44" i="11"/>
  <c r="V44" i="11"/>
  <c r="U44" i="11"/>
  <c r="T44" i="11"/>
  <c r="S44" i="11"/>
  <c r="R44" i="11"/>
  <c r="Q44" i="11"/>
  <c r="Y43" i="11"/>
  <c r="Z43" i="11" s="1"/>
  <c r="Y42" i="11"/>
  <c r="Z42" i="11" s="1"/>
  <c r="K42" i="11"/>
  <c r="W41" i="11"/>
  <c r="V41" i="11"/>
  <c r="U41" i="11"/>
  <c r="T41" i="11"/>
  <c r="S41" i="11"/>
  <c r="R41" i="11"/>
  <c r="Q41" i="11"/>
  <c r="Y40" i="11"/>
  <c r="Z40" i="11" s="1"/>
  <c r="Y39" i="11"/>
  <c r="Z39" i="11" s="1"/>
  <c r="K39" i="11"/>
  <c r="L39" i="11" s="1"/>
  <c r="X38" i="11"/>
  <c r="W38" i="11"/>
  <c r="V38" i="11"/>
  <c r="U38" i="11"/>
  <c r="T38" i="11"/>
  <c r="S38" i="11"/>
  <c r="R38" i="11"/>
  <c r="Q38" i="11"/>
  <c r="Y37" i="11"/>
  <c r="Z37" i="11" s="1"/>
  <c r="Y36" i="11"/>
  <c r="Z36" i="11" s="1"/>
  <c r="K36" i="11"/>
  <c r="X35" i="11"/>
  <c r="W35" i="11"/>
  <c r="V35" i="11"/>
  <c r="U35" i="11"/>
  <c r="T35" i="11"/>
  <c r="S35" i="11"/>
  <c r="R35" i="11"/>
  <c r="Q35" i="11"/>
  <c r="Y34" i="11"/>
  <c r="Z34" i="11" s="1"/>
  <c r="Y33" i="11"/>
  <c r="Z33" i="11" s="1"/>
  <c r="K33" i="11"/>
  <c r="X32" i="11"/>
  <c r="W32" i="11"/>
  <c r="V32" i="11"/>
  <c r="U32" i="11"/>
  <c r="T32" i="11"/>
  <c r="S32" i="11"/>
  <c r="R32" i="11"/>
  <c r="Q32" i="11"/>
  <c r="Y31" i="11"/>
  <c r="Z31" i="11" s="1"/>
  <c r="Y30" i="11"/>
  <c r="Z30" i="11" s="1"/>
  <c r="K30" i="11"/>
  <c r="X29" i="11"/>
  <c r="W29" i="11"/>
  <c r="V29" i="11"/>
  <c r="U29" i="11"/>
  <c r="T29" i="11"/>
  <c r="S29" i="11"/>
  <c r="R29" i="11"/>
  <c r="Q29" i="11"/>
  <c r="Y28" i="11"/>
  <c r="Z28" i="11" s="1"/>
  <c r="Y27" i="11"/>
  <c r="K27" i="11"/>
  <c r="X26" i="11"/>
  <c r="W26" i="11"/>
  <c r="V26" i="11"/>
  <c r="U26" i="11"/>
  <c r="T26" i="11"/>
  <c r="S26" i="11"/>
  <c r="R26" i="11"/>
  <c r="Q26" i="11"/>
  <c r="Y25" i="11"/>
  <c r="Z25" i="11" s="1"/>
  <c r="Y24" i="11"/>
  <c r="Z24" i="11" s="1"/>
  <c r="K24" i="11"/>
  <c r="X23" i="11"/>
  <c r="W23" i="11"/>
  <c r="V23" i="11"/>
  <c r="U23" i="11"/>
  <c r="T23" i="11"/>
  <c r="S23" i="11"/>
  <c r="R23" i="11"/>
  <c r="Q23" i="11"/>
  <c r="Y22" i="11"/>
  <c r="Z22" i="11" s="1"/>
  <c r="Y21" i="11"/>
  <c r="Z21" i="11" s="1"/>
  <c r="K21" i="11"/>
  <c r="L21" i="11" s="1"/>
  <c r="X20" i="11"/>
  <c r="W20" i="11"/>
  <c r="V20" i="11"/>
  <c r="U20" i="11"/>
  <c r="T20" i="11"/>
  <c r="S20" i="11"/>
  <c r="R20" i="11"/>
  <c r="Q20" i="11"/>
  <c r="Y19" i="11"/>
  <c r="Z19" i="11" s="1"/>
  <c r="Y18" i="11"/>
  <c r="Z18" i="11" s="1"/>
  <c r="K18" i="11"/>
  <c r="X17" i="11"/>
  <c r="W17" i="11"/>
  <c r="V17" i="11"/>
  <c r="U17" i="11"/>
  <c r="T17" i="11"/>
  <c r="S17" i="11"/>
  <c r="R17" i="11"/>
  <c r="Q17" i="11"/>
  <c r="Z16" i="11"/>
  <c r="Y16" i="11"/>
  <c r="Y15" i="11"/>
  <c r="Z15" i="11" s="1"/>
  <c r="K15" i="11"/>
  <c r="L15" i="11" s="1"/>
  <c r="X14" i="11"/>
  <c r="W14" i="11"/>
  <c r="V14" i="11"/>
  <c r="U14" i="11"/>
  <c r="T14" i="11"/>
  <c r="S14" i="11"/>
  <c r="R14" i="11"/>
  <c r="Q14" i="11"/>
  <c r="Y13" i="11"/>
  <c r="Z13" i="11" s="1"/>
  <c r="Y12" i="11"/>
  <c r="Z12" i="11" s="1"/>
  <c r="K12" i="11"/>
  <c r="X11" i="11"/>
  <c r="W11" i="11"/>
  <c r="V11" i="11"/>
  <c r="U11" i="11"/>
  <c r="T11" i="11"/>
  <c r="S11" i="11"/>
  <c r="R11" i="11"/>
  <c r="Q11" i="11"/>
  <c r="Y10" i="11"/>
  <c r="Z10" i="11" s="1"/>
  <c r="Y9" i="11"/>
  <c r="Z9" i="11" s="1"/>
  <c r="K9" i="11"/>
  <c r="L9" i="11" s="1"/>
  <c r="X8" i="11"/>
  <c r="W8" i="11"/>
  <c r="V8" i="11"/>
  <c r="U8" i="11"/>
  <c r="T8" i="11"/>
  <c r="S8" i="11"/>
  <c r="R8" i="11"/>
  <c r="Q8" i="11"/>
  <c r="Y7" i="11"/>
  <c r="Z7" i="11" s="1"/>
  <c r="Y6" i="11"/>
  <c r="Z6" i="11" s="1"/>
  <c r="K6" i="11"/>
  <c r="F6" i="11"/>
  <c r="F9" i="11" s="1"/>
  <c r="F12" i="11" s="1"/>
  <c r="F15" i="11" s="1"/>
  <c r="F18" i="11" s="1"/>
  <c r="F21" i="11" s="1"/>
  <c r="F24" i="11" s="1"/>
  <c r="F27" i="11" s="1"/>
  <c r="F30" i="11" s="1"/>
  <c r="F33" i="11" s="1"/>
  <c r="F36" i="11" s="1"/>
  <c r="F39" i="11" s="1"/>
  <c r="F42" i="11" s="1"/>
  <c r="F45" i="11" s="1"/>
  <c r="F48" i="11" s="1"/>
  <c r="F51" i="11" s="1"/>
  <c r="F54" i="11" s="1"/>
  <c r="F57" i="11" s="1"/>
  <c r="F60" i="11" s="1"/>
  <c r="F63" i="11" s="1"/>
  <c r="F66" i="11" s="1"/>
  <c r="F69" i="11" s="1"/>
  <c r="F72" i="11" s="1"/>
  <c r="F75" i="11" s="1"/>
  <c r="F78" i="11" s="1"/>
  <c r="F81" i="11" s="1"/>
  <c r="F84" i="11" s="1"/>
  <c r="F87" i="11" s="1"/>
  <c r="F90" i="11" s="1"/>
  <c r="F93" i="11" s="1"/>
  <c r="F96" i="11" s="1"/>
  <c r="F99" i="11" s="1"/>
  <c r="X5" i="11"/>
  <c r="W5" i="11"/>
  <c r="V5" i="11"/>
  <c r="U5" i="11"/>
  <c r="T5" i="11"/>
  <c r="S5" i="11"/>
  <c r="R5" i="11"/>
  <c r="Q5" i="11"/>
  <c r="Y4" i="11"/>
  <c r="Z4" i="11" s="1"/>
  <c r="Z3" i="11"/>
  <c r="Y3" i="11"/>
  <c r="K3" i="11"/>
  <c r="X401" i="9"/>
  <c r="W401" i="9"/>
  <c r="V401" i="9"/>
  <c r="U401" i="9"/>
  <c r="T401" i="9"/>
  <c r="S401" i="9"/>
  <c r="R401" i="9"/>
  <c r="Q401" i="9"/>
  <c r="Y401" i="9" s="1"/>
  <c r="Z401" i="9" s="1"/>
  <c r="Y400" i="9"/>
  <c r="Z400" i="9" s="1"/>
  <c r="Y399" i="9"/>
  <c r="Z399" i="9" s="1"/>
  <c r="K399" i="9"/>
  <c r="L399" i="9" s="1"/>
  <c r="X398" i="9"/>
  <c r="W398" i="9"/>
  <c r="V398" i="9"/>
  <c r="U398" i="9"/>
  <c r="T398" i="9"/>
  <c r="S398" i="9"/>
  <c r="R398" i="9"/>
  <c r="Q398" i="9"/>
  <c r="Y398" i="9" s="1"/>
  <c r="Z398" i="9" s="1"/>
  <c r="Y397" i="9"/>
  <c r="Z397" i="9" s="1"/>
  <c r="Y396" i="9"/>
  <c r="Z396" i="9" s="1"/>
  <c r="K396" i="9"/>
  <c r="L396" i="9" s="1"/>
  <c r="X395" i="9"/>
  <c r="W395" i="9"/>
  <c r="V395" i="9"/>
  <c r="U395" i="9"/>
  <c r="T395" i="9"/>
  <c r="S395" i="9"/>
  <c r="R395" i="9"/>
  <c r="Q395" i="9"/>
  <c r="Y395" i="9" s="1"/>
  <c r="Z395" i="9" s="1"/>
  <c r="Y394" i="9"/>
  <c r="Z394" i="9" s="1"/>
  <c r="Y393" i="9"/>
  <c r="K393" i="9"/>
  <c r="X392" i="9"/>
  <c r="W392" i="9"/>
  <c r="V392" i="9"/>
  <c r="U392" i="9"/>
  <c r="T392" i="9"/>
  <c r="S392" i="9"/>
  <c r="R392" i="9"/>
  <c r="Q392" i="9"/>
  <c r="Y392" i="9" s="1"/>
  <c r="Z392" i="9" s="1"/>
  <c r="Y391" i="9"/>
  <c r="Z391" i="9" s="1"/>
  <c r="Y390" i="9"/>
  <c r="L390" i="9" s="1"/>
  <c r="K390" i="9"/>
  <c r="X389" i="9"/>
  <c r="W389" i="9"/>
  <c r="V389" i="9"/>
  <c r="U389" i="9"/>
  <c r="T389" i="9"/>
  <c r="S389" i="9"/>
  <c r="R389" i="9"/>
  <c r="Q389" i="9"/>
  <c r="Y389" i="9" s="1"/>
  <c r="Z389" i="9" s="1"/>
  <c r="Y388" i="9"/>
  <c r="Z388" i="9" s="1"/>
  <c r="Y387" i="9"/>
  <c r="Z387" i="9" s="1"/>
  <c r="K387" i="9"/>
  <c r="X386" i="9"/>
  <c r="W386" i="9"/>
  <c r="V386" i="9"/>
  <c r="U386" i="9"/>
  <c r="T386" i="9"/>
  <c r="S386" i="9"/>
  <c r="R386" i="9"/>
  <c r="Q386" i="9"/>
  <c r="Y386" i="9" s="1"/>
  <c r="Z386" i="9" s="1"/>
  <c r="Z385" i="9"/>
  <c r="Y385" i="9"/>
  <c r="Z384" i="9"/>
  <c r="Y384" i="9"/>
  <c r="L384" i="9"/>
  <c r="K384" i="9"/>
  <c r="X383" i="9"/>
  <c r="W383" i="9"/>
  <c r="V383" i="9"/>
  <c r="U383" i="9"/>
  <c r="T383" i="9"/>
  <c r="S383" i="9"/>
  <c r="R383" i="9"/>
  <c r="Q383" i="9"/>
  <c r="Y383" i="9" s="1"/>
  <c r="Z383" i="9" s="1"/>
  <c r="Z382" i="9"/>
  <c r="Y382" i="9"/>
  <c r="Y381" i="9"/>
  <c r="K381" i="9"/>
  <c r="X380" i="9"/>
  <c r="W380" i="9"/>
  <c r="V380" i="9"/>
  <c r="U380" i="9"/>
  <c r="T380" i="9"/>
  <c r="S380" i="9"/>
  <c r="R380" i="9"/>
  <c r="Q380" i="9"/>
  <c r="Z379" i="9"/>
  <c r="Y379" i="9"/>
  <c r="Z378" i="9"/>
  <c r="Y378" i="9"/>
  <c r="L378" i="9" s="1"/>
  <c r="K378" i="9"/>
  <c r="X377" i="9"/>
  <c r="W377" i="9"/>
  <c r="V377" i="9"/>
  <c r="U377" i="9"/>
  <c r="T377" i="9"/>
  <c r="S377" i="9"/>
  <c r="R377" i="9"/>
  <c r="Q377" i="9"/>
  <c r="Y376" i="9"/>
  <c r="Z376" i="9" s="1"/>
  <c r="Z375" i="9"/>
  <c r="Y375" i="9"/>
  <c r="K375" i="9"/>
  <c r="L375" i="9" s="1"/>
  <c r="X374" i="9"/>
  <c r="W374" i="9"/>
  <c r="V374" i="9"/>
  <c r="U374" i="9"/>
  <c r="T374" i="9"/>
  <c r="S374" i="9"/>
  <c r="R374" i="9"/>
  <c r="Q374" i="9"/>
  <c r="Z373" i="9"/>
  <c r="Y373" i="9"/>
  <c r="Z372" i="9"/>
  <c r="Y372" i="9"/>
  <c r="L372" i="9"/>
  <c r="K372" i="9"/>
  <c r="X371" i="9"/>
  <c r="W371" i="9"/>
  <c r="V371" i="9"/>
  <c r="U371" i="9"/>
  <c r="T371" i="9"/>
  <c r="S371" i="9"/>
  <c r="R371" i="9"/>
  <c r="Q371" i="9"/>
  <c r="Y371" i="9" s="1"/>
  <c r="Z371" i="9" s="1"/>
  <c r="Z370" i="9"/>
  <c r="Y370" i="9"/>
  <c r="Y369" i="9"/>
  <c r="K369" i="9"/>
  <c r="X368" i="9"/>
  <c r="W368" i="9"/>
  <c r="V368" i="9"/>
  <c r="U368" i="9"/>
  <c r="T368" i="9"/>
  <c r="S368" i="9"/>
  <c r="R368" i="9"/>
  <c r="Q368" i="9"/>
  <c r="Z367" i="9"/>
  <c r="Y367" i="9"/>
  <c r="Z366" i="9"/>
  <c r="Y366" i="9"/>
  <c r="L366" i="9" s="1"/>
  <c r="K366" i="9"/>
  <c r="X365" i="9"/>
  <c r="W365" i="9"/>
  <c r="V365" i="9"/>
  <c r="U365" i="9"/>
  <c r="T365" i="9"/>
  <c r="S365" i="9"/>
  <c r="R365" i="9"/>
  <c r="Q365" i="9"/>
  <c r="Y365" i="9" s="1"/>
  <c r="Z365" i="9" s="1"/>
  <c r="Y364" i="9"/>
  <c r="Z364" i="9" s="1"/>
  <c r="Z363" i="9"/>
  <c r="Y363" i="9"/>
  <c r="K363" i="9"/>
  <c r="L363" i="9" s="1"/>
  <c r="X362" i="9"/>
  <c r="W362" i="9"/>
  <c r="V362" i="9"/>
  <c r="U362" i="9"/>
  <c r="T362" i="9"/>
  <c r="S362" i="9"/>
  <c r="R362" i="9"/>
  <c r="Q362" i="9"/>
  <c r="Y362" i="9" s="1"/>
  <c r="Z362" i="9" s="1"/>
  <c r="Z361" i="9"/>
  <c r="Y361" i="9"/>
  <c r="Z360" i="9"/>
  <c r="Y360" i="9"/>
  <c r="L360" i="9"/>
  <c r="K360" i="9"/>
  <c r="X359" i="9"/>
  <c r="W359" i="9"/>
  <c r="V359" i="9"/>
  <c r="U359" i="9"/>
  <c r="T359" i="9"/>
  <c r="S359" i="9"/>
  <c r="R359" i="9"/>
  <c r="Q359" i="9"/>
  <c r="Y359" i="9" s="1"/>
  <c r="Z359" i="9" s="1"/>
  <c r="Z358" i="9"/>
  <c r="Y358" i="9"/>
  <c r="Y357" i="9"/>
  <c r="K357" i="9"/>
  <c r="X356" i="9"/>
  <c r="W356" i="9"/>
  <c r="V356" i="9"/>
  <c r="U356" i="9"/>
  <c r="T356" i="9"/>
  <c r="S356" i="9"/>
  <c r="R356" i="9"/>
  <c r="Q356" i="9"/>
  <c r="Z355" i="9"/>
  <c r="Y355" i="9"/>
  <c r="Z354" i="9"/>
  <c r="Y354" i="9"/>
  <c r="L354" i="9" s="1"/>
  <c r="K354" i="9"/>
  <c r="X353" i="9"/>
  <c r="W353" i="9"/>
  <c r="V353" i="9"/>
  <c r="U353" i="9"/>
  <c r="T353" i="9"/>
  <c r="S353" i="9"/>
  <c r="R353" i="9"/>
  <c r="Q353" i="9"/>
  <c r="Y352" i="9"/>
  <c r="Z352" i="9" s="1"/>
  <c r="Z351" i="9"/>
  <c r="Y351" i="9"/>
  <c r="K351" i="9"/>
  <c r="L351" i="9" s="1"/>
  <c r="X350" i="9"/>
  <c r="W350" i="9"/>
  <c r="V350" i="9"/>
  <c r="U350" i="9"/>
  <c r="T350" i="9"/>
  <c r="S350" i="9"/>
  <c r="R350" i="9"/>
  <c r="Q350" i="9"/>
  <c r="Z349" i="9"/>
  <c r="Y349" i="9"/>
  <c r="Z348" i="9"/>
  <c r="Y348" i="9"/>
  <c r="L348" i="9"/>
  <c r="K348" i="9"/>
  <c r="X347" i="9"/>
  <c r="W347" i="9"/>
  <c r="V347" i="9"/>
  <c r="U347" i="9"/>
  <c r="T347" i="9"/>
  <c r="S347" i="9"/>
  <c r="R347" i="9"/>
  <c r="Q347" i="9"/>
  <c r="Y347" i="9" s="1"/>
  <c r="Z347" i="9" s="1"/>
  <c r="Z346" i="9"/>
  <c r="Y346" i="9"/>
  <c r="Y345" i="9"/>
  <c r="K345" i="9"/>
  <c r="X344" i="9"/>
  <c r="W344" i="9"/>
  <c r="V344" i="9"/>
  <c r="U344" i="9"/>
  <c r="T344" i="9"/>
  <c r="S344" i="9"/>
  <c r="R344" i="9"/>
  <c r="Q344" i="9"/>
  <c r="Z343" i="9"/>
  <c r="Y343" i="9"/>
  <c r="Z342" i="9"/>
  <c r="Y342" i="9"/>
  <c r="L342" i="9" s="1"/>
  <c r="K342" i="9"/>
  <c r="X341" i="9"/>
  <c r="W341" i="9"/>
  <c r="V341" i="9"/>
  <c r="U341" i="9"/>
  <c r="T341" i="9"/>
  <c r="S341" i="9"/>
  <c r="R341" i="9"/>
  <c r="Q341" i="9"/>
  <c r="Y341" i="9" s="1"/>
  <c r="Z341" i="9" s="1"/>
  <c r="Y340" i="9"/>
  <c r="Z340" i="9" s="1"/>
  <c r="Z339" i="9"/>
  <c r="Y339" i="9"/>
  <c r="K339" i="9"/>
  <c r="L339" i="9" s="1"/>
  <c r="X338" i="9"/>
  <c r="W338" i="9"/>
  <c r="V338" i="9"/>
  <c r="U338" i="9"/>
  <c r="T338" i="9"/>
  <c r="S338" i="9"/>
  <c r="R338" i="9"/>
  <c r="Q338" i="9"/>
  <c r="Y338" i="9" s="1"/>
  <c r="Z338" i="9" s="1"/>
  <c r="Z337" i="9"/>
  <c r="Y337" i="9"/>
  <c r="Z336" i="9"/>
  <c r="Y336" i="9"/>
  <c r="L336" i="9"/>
  <c r="K336" i="9"/>
  <c r="X335" i="9"/>
  <c r="W335" i="9"/>
  <c r="V335" i="9"/>
  <c r="U335" i="9"/>
  <c r="T335" i="9"/>
  <c r="S335" i="9"/>
  <c r="R335" i="9"/>
  <c r="Q335" i="9"/>
  <c r="Y335" i="9" s="1"/>
  <c r="Z335" i="9" s="1"/>
  <c r="Z334" i="9"/>
  <c r="Y334" i="9"/>
  <c r="Y333" i="9"/>
  <c r="K333" i="9"/>
  <c r="X332" i="9"/>
  <c r="W332" i="9"/>
  <c r="V332" i="9"/>
  <c r="U332" i="9"/>
  <c r="T332" i="9"/>
  <c r="S332" i="9"/>
  <c r="R332" i="9"/>
  <c r="Q332" i="9"/>
  <c r="Z331" i="9"/>
  <c r="Y331" i="9"/>
  <c r="Z330" i="9"/>
  <c r="Y330" i="9"/>
  <c r="L330" i="9" s="1"/>
  <c r="K330" i="9"/>
  <c r="X329" i="9"/>
  <c r="W329" i="9"/>
  <c r="V329" i="9"/>
  <c r="U329" i="9"/>
  <c r="T329" i="9"/>
  <c r="S329" i="9"/>
  <c r="R329" i="9"/>
  <c r="Q329" i="9"/>
  <c r="Y328" i="9"/>
  <c r="Z328" i="9" s="1"/>
  <c r="Z327" i="9"/>
  <c r="Y327" i="9"/>
  <c r="K327" i="9"/>
  <c r="L327" i="9" s="1"/>
  <c r="X326" i="9"/>
  <c r="W326" i="9"/>
  <c r="V326" i="9"/>
  <c r="U326" i="9"/>
  <c r="T326" i="9"/>
  <c r="S326" i="9"/>
  <c r="R326" i="9"/>
  <c r="Q326" i="9"/>
  <c r="Z325" i="9"/>
  <c r="Y325" i="9"/>
  <c r="Z324" i="9"/>
  <c r="Y324" i="9"/>
  <c r="L324" i="9"/>
  <c r="K324" i="9"/>
  <c r="X323" i="9"/>
  <c r="W323" i="9"/>
  <c r="V323" i="9"/>
  <c r="U323" i="9"/>
  <c r="T323" i="9"/>
  <c r="S323" i="9"/>
  <c r="R323" i="9"/>
  <c r="Q323" i="9"/>
  <c r="Y323" i="9" s="1"/>
  <c r="Z323" i="9" s="1"/>
  <c r="Z322" i="9"/>
  <c r="Y322" i="9"/>
  <c r="Y321" i="9"/>
  <c r="K321" i="9"/>
  <c r="X320" i="9"/>
  <c r="W320" i="9"/>
  <c r="V320" i="9"/>
  <c r="U320" i="9"/>
  <c r="T320" i="9"/>
  <c r="S320" i="9"/>
  <c r="R320" i="9"/>
  <c r="Q320" i="9"/>
  <c r="Z319" i="9"/>
  <c r="Y319" i="9"/>
  <c r="Z318" i="9"/>
  <c r="Y318" i="9"/>
  <c r="L318" i="9" s="1"/>
  <c r="K318" i="9"/>
  <c r="X317" i="9"/>
  <c r="W317" i="9"/>
  <c r="V317" i="9"/>
  <c r="U317" i="9"/>
  <c r="T317" i="9"/>
  <c r="S317" i="9"/>
  <c r="R317" i="9"/>
  <c r="Q317" i="9"/>
  <c r="Y317" i="9" s="1"/>
  <c r="Z317" i="9" s="1"/>
  <c r="Y316" i="9"/>
  <c r="Z316" i="9" s="1"/>
  <c r="Z315" i="9"/>
  <c r="Y315" i="9"/>
  <c r="K315" i="9"/>
  <c r="L315" i="9" s="1"/>
  <c r="X314" i="9"/>
  <c r="W314" i="9"/>
  <c r="V314" i="9"/>
  <c r="U314" i="9"/>
  <c r="T314" i="9"/>
  <c r="S314" i="9"/>
  <c r="R314" i="9"/>
  <c r="Q314" i="9"/>
  <c r="Y314" i="9" s="1"/>
  <c r="Z314" i="9" s="1"/>
  <c r="Z313" i="9"/>
  <c r="Y313" i="9"/>
  <c r="Z312" i="9"/>
  <c r="Y312" i="9"/>
  <c r="L312" i="9"/>
  <c r="K312" i="9"/>
  <c r="X311" i="9"/>
  <c r="W311" i="9"/>
  <c r="V311" i="9"/>
  <c r="U311" i="9"/>
  <c r="T311" i="9"/>
  <c r="S311" i="9"/>
  <c r="R311" i="9"/>
  <c r="Q311" i="9"/>
  <c r="Y311" i="9" s="1"/>
  <c r="Z311" i="9" s="1"/>
  <c r="Z310" i="9"/>
  <c r="Y310" i="9"/>
  <c r="Y309" i="9"/>
  <c r="K309" i="9"/>
  <c r="X308" i="9"/>
  <c r="W308" i="9"/>
  <c r="V308" i="9"/>
  <c r="U308" i="9"/>
  <c r="T308" i="9"/>
  <c r="S308" i="9"/>
  <c r="R308" i="9"/>
  <c r="Q308" i="9"/>
  <c r="Z307" i="9"/>
  <c r="Y307" i="9"/>
  <c r="Z306" i="9"/>
  <c r="Y306" i="9"/>
  <c r="L306" i="9" s="1"/>
  <c r="K306" i="9"/>
  <c r="X305" i="9"/>
  <c r="W305" i="9"/>
  <c r="V305" i="9"/>
  <c r="U305" i="9"/>
  <c r="T305" i="9"/>
  <c r="S305" i="9"/>
  <c r="R305" i="9"/>
  <c r="Q305" i="9"/>
  <c r="Y304" i="9"/>
  <c r="Z304" i="9" s="1"/>
  <c r="Z303" i="9"/>
  <c r="Y303" i="9"/>
  <c r="K303" i="9"/>
  <c r="L303" i="9" s="1"/>
  <c r="X302" i="9"/>
  <c r="W302" i="9"/>
  <c r="V302" i="9"/>
  <c r="U302" i="9"/>
  <c r="T302" i="9"/>
  <c r="S302" i="9"/>
  <c r="R302" i="9"/>
  <c r="Q302" i="9"/>
  <c r="Z301" i="9"/>
  <c r="Y301" i="9"/>
  <c r="Z300" i="9"/>
  <c r="Y300" i="9"/>
  <c r="L300" i="9"/>
  <c r="K300" i="9"/>
  <c r="X299" i="9"/>
  <c r="W299" i="9"/>
  <c r="V299" i="9"/>
  <c r="U299" i="9"/>
  <c r="T299" i="9"/>
  <c r="S299" i="9"/>
  <c r="R299" i="9"/>
  <c r="Q299" i="9"/>
  <c r="Y299" i="9" s="1"/>
  <c r="Z299" i="9" s="1"/>
  <c r="Z298" i="9"/>
  <c r="Y298" i="9"/>
  <c r="Y297" i="9"/>
  <c r="K297" i="9"/>
  <c r="X296" i="9"/>
  <c r="W296" i="9"/>
  <c r="V296" i="9"/>
  <c r="U296" i="9"/>
  <c r="T296" i="9"/>
  <c r="S296" i="9"/>
  <c r="R296" i="9"/>
  <c r="Q296" i="9"/>
  <c r="Z295" i="9"/>
  <c r="Y295" i="9"/>
  <c r="Z294" i="9"/>
  <c r="Y294" i="9"/>
  <c r="L294" i="9" s="1"/>
  <c r="K294" i="9"/>
  <c r="X293" i="9"/>
  <c r="W293" i="9"/>
  <c r="V293" i="9"/>
  <c r="U293" i="9"/>
  <c r="T293" i="9"/>
  <c r="S293" i="9"/>
  <c r="R293" i="9"/>
  <c r="Q293" i="9"/>
  <c r="Y293" i="9" s="1"/>
  <c r="Z293" i="9" s="1"/>
  <c r="Y292" i="9"/>
  <c r="Z292" i="9" s="1"/>
  <c r="Z291" i="9"/>
  <c r="Y291" i="9"/>
  <c r="K291" i="9"/>
  <c r="L291" i="9" s="1"/>
  <c r="X290" i="9"/>
  <c r="W290" i="9"/>
  <c r="V290" i="9"/>
  <c r="U290" i="9"/>
  <c r="T290" i="9"/>
  <c r="S290" i="9"/>
  <c r="R290" i="9"/>
  <c r="Q290" i="9"/>
  <c r="Y290" i="9" s="1"/>
  <c r="Z290" i="9" s="1"/>
  <c r="Z289" i="9"/>
  <c r="Y289" i="9"/>
  <c r="Z288" i="9"/>
  <c r="Y288" i="9"/>
  <c r="L288" i="9"/>
  <c r="K288" i="9"/>
  <c r="X287" i="9"/>
  <c r="W287" i="9"/>
  <c r="V287" i="9"/>
  <c r="U287" i="9"/>
  <c r="T287" i="9"/>
  <c r="S287" i="9"/>
  <c r="R287" i="9"/>
  <c r="Q287" i="9"/>
  <c r="Y287" i="9" s="1"/>
  <c r="Z287" i="9" s="1"/>
  <c r="Z286" i="9"/>
  <c r="Y286" i="9"/>
  <c r="Y285" i="9"/>
  <c r="K285" i="9"/>
  <c r="X284" i="9"/>
  <c r="W284" i="9"/>
  <c r="V284" i="9"/>
  <c r="U284" i="9"/>
  <c r="T284" i="9"/>
  <c r="S284" i="9"/>
  <c r="R284" i="9"/>
  <c r="Q284" i="9"/>
  <c r="Z283" i="9"/>
  <c r="Y283" i="9"/>
  <c r="Z282" i="9"/>
  <c r="Y282" i="9"/>
  <c r="L282" i="9" s="1"/>
  <c r="K282" i="9"/>
  <c r="X281" i="9"/>
  <c r="W281" i="9"/>
  <c r="V281" i="9"/>
  <c r="U281" i="9"/>
  <c r="T281" i="9"/>
  <c r="S281" i="9"/>
  <c r="R281" i="9"/>
  <c r="Q281" i="9"/>
  <c r="Y280" i="9"/>
  <c r="Z280" i="9" s="1"/>
  <c r="Z279" i="9"/>
  <c r="Y279" i="9"/>
  <c r="K279" i="9"/>
  <c r="L279" i="9" s="1"/>
  <c r="X278" i="9"/>
  <c r="W278" i="9"/>
  <c r="V278" i="9"/>
  <c r="U278" i="9"/>
  <c r="T278" i="9"/>
  <c r="S278" i="9"/>
  <c r="R278" i="9"/>
  <c r="Q278" i="9"/>
  <c r="Z277" i="9"/>
  <c r="Y277" i="9"/>
  <c r="Z276" i="9"/>
  <c r="Y276" i="9"/>
  <c r="L276" i="9"/>
  <c r="K276" i="9"/>
  <c r="X275" i="9"/>
  <c r="W275" i="9"/>
  <c r="V275" i="9"/>
  <c r="U275" i="9"/>
  <c r="T275" i="9"/>
  <c r="S275" i="9"/>
  <c r="R275" i="9"/>
  <c r="Q275" i="9"/>
  <c r="Y275" i="9" s="1"/>
  <c r="Z275" i="9" s="1"/>
  <c r="Z274" i="9"/>
  <c r="Y274" i="9"/>
  <c r="Y273" i="9"/>
  <c r="K273" i="9"/>
  <c r="X272" i="9"/>
  <c r="W272" i="9"/>
  <c r="V272" i="9"/>
  <c r="U272" i="9"/>
  <c r="T272" i="9"/>
  <c r="S272" i="9"/>
  <c r="R272" i="9"/>
  <c r="Q272" i="9"/>
  <c r="Z271" i="9"/>
  <c r="Y271" i="9"/>
  <c r="Z270" i="9"/>
  <c r="Y270" i="9"/>
  <c r="L270" i="9" s="1"/>
  <c r="K270" i="9"/>
  <c r="X269" i="9"/>
  <c r="W269" i="9"/>
  <c r="V269" i="9"/>
  <c r="U269" i="9"/>
  <c r="T269" i="9"/>
  <c r="S269" i="9"/>
  <c r="R269" i="9"/>
  <c r="Q269" i="9"/>
  <c r="Y269" i="9" s="1"/>
  <c r="Z269" i="9" s="1"/>
  <c r="Y268" i="9"/>
  <c r="Z268" i="9" s="1"/>
  <c r="Z267" i="9"/>
  <c r="Y267" i="9"/>
  <c r="K267" i="9"/>
  <c r="L267" i="9" s="1"/>
  <c r="X266" i="9"/>
  <c r="W266" i="9"/>
  <c r="V266" i="9"/>
  <c r="U266" i="9"/>
  <c r="T266" i="9"/>
  <c r="S266" i="9"/>
  <c r="R266" i="9"/>
  <c r="Q266" i="9"/>
  <c r="Y266" i="9" s="1"/>
  <c r="Z266" i="9" s="1"/>
  <c r="Z265" i="9"/>
  <c r="Y265" i="9"/>
  <c r="Z264" i="9"/>
  <c r="Y264" i="9"/>
  <c r="L264" i="9"/>
  <c r="K264" i="9"/>
  <c r="X263" i="9"/>
  <c r="W263" i="9"/>
  <c r="V263" i="9"/>
  <c r="U263" i="9"/>
  <c r="T263" i="9"/>
  <c r="S263" i="9"/>
  <c r="R263" i="9"/>
  <c r="Q263" i="9"/>
  <c r="Y263" i="9" s="1"/>
  <c r="Z263" i="9" s="1"/>
  <c r="Z262" i="9"/>
  <c r="Y262" i="9"/>
  <c r="Y261" i="9"/>
  <c r="K261" i="9"/>
  <c r="X260" i="9"/>
  <c r="W260" i="9"/>
  <c r="V260" i="9"/>
  <c r="U260" i="9"/>
  <c r="T260" i="9"/>
  <c r="S260" i="9"/>
  <c r="R260" i="9"/>
  <c r="Q260" i="9"/>
  <c r="Z259" i="9"/>
  <c r="Y259" i="9"/>
  <c r="Z258" i="9"/>
  <c r="Y258" i="9"/>
  <c r="L258" i="9" s="1"/>
  <c r="K258" i="9"/>
  <c r="X257" i="9"/>
  <c r="W257" i="9"/>
  <c r="V257" i="9"/>
  <c r="U257" i="9"/>
  <c r="T257" i="9"/>
  <c r="S257" i="9"/>
  <c r="R257" i="9"/>
  <c r="Q257" i="9"/>
  <c r="Y257" i="9" s="1"/>
  <c r="Z257" i="9" s="1"/>
  <c r="Y256" i="9"/>
  <c r="Z256" i="9" s="1"/>
  <c r="Z255" i="9"/>
  <c r="Y255" i="9"/>
  <c r="K255" i="9"/>
  <c r="L255" i="9" s="1"/>
  <c r="X254" i="9"/>
  <c r="W254" i="9"/>
  <c r="V254" i="9"/>
  <c r="U254" i="9"/>
  <c r="T254" i="9"/>
  <c r="S254" i="9"/>
  <c r="R254" i="9"/>
  <c r="Q254" i="9"/>
  <c r="Y254" i="9" s="1"/>
  <c r="Z254" i="9" s="1"/>
  <c r="Z253" i="9"/>
  <c r="Y253" i="9"/>
  <c r="Z252" i="9"/>
  <c r="Y252" i="9"/>
  <c r="L252" i="9"/>
  <c r="K252" i="9"/>
  <c r="X251" i="9"/>
  <c r="W251" i="9"/>
  <c r="V251" i="9"/>
  <c r="U251" i="9"/>
  <c r="T251" i="9"/>
  <c r="S251" i="9"/>
  <c r="R251" i="9"/>
  <c r="Q251" i="9"/>
  <c r="Y251" i="9" s="1"/>
  <c r="Z251" i="9" s="1"/>
  <c r="Z250" i="9"/>
  <c r="Y250" i="9"/>
  <c r="Y249" i="9"/>
  <c r="Z249" i="9" s="1"/>
  <c r="L249" i="9"/>
  <c r="K249" i="9"/>
  <c r="X248" i="9"/>
  <c r="W248" i="9"/>
  <c r="V248" i="9"/>
  <c r="U248" i="9"/>
  <c r="T248" i="9"/>
  <c r="S248" i="9"/>
  <c r="R248" i="9"/>
  <c r="Q248" i="9"/>
  <c r="Y248" i="9" s="1"/>
  <c r="Z248" i="9" s="1"/>
  <c r="Z247" i="9"/>
  <c r="Y247" i="9"/>
  <c r="Z246" i="9"/>
  <c r="Y246" i="9"/>
  <c r="L246" i="9" s="1"/>
  <c r="K246" i="9"/>
  <c r="X245" i="9"/>
  <c r="W245" i="9"/>
  <c r="V245" i="9"/>
  <c r="U245" i="9"/>
  <c r="T245" i="9"/>
  <c r="S245" i="9"/>
  <c r="R245" i="9"/>
  <c r="Q245" i="9"/>
  <c r="Y244" i="9"/>
  <c r="Z244" i="9" s="1"/>
  <c r="Z243" i="9"/>
  <c r="Y243" i="9"/>
  <c r="K243" i="9"/>
  <c r="L243" i="9" s="1"/>
  <c r="X242" i="9"/>
  <c r="W242" i="9"/>
  <c r="V242" i="9"/>
  <c r="U242" i="9"/>
  <c r="T242" i="9"/>
  <c r="S242" i="9"/>
  <c r="R242" i="9"/>
  <c r="Q242" i="9"/>
  <c r="Z241" i="9"/>
  <c r="Y241" i="9"/>
  <c r="Z240" i="9"/>
  <c r="Y240" i="9"/>
  <c r="L240" i="9"/>
  <c r="K240" i="9"/>
  <c r="W239" i="9"/>
  <c r="V239" i="9"/>
  <c r="U239" i="9"/>
  <c r="T239" i="9"/>
  <c r="Y239" i="9" s="1"/>
  <c r="Z239" i="9" s="1"/>
  <c r="S239" i="9"/>
  <c r="R239" i="9"/>
  <c r="Q239" i="9"/>
  <c r="Z238" i="9"/>
  <c r="Y238" i="9"/>
  <c r="Z237" i="9"/>
  <c r="Y237" i="9"/>
  <c r="L237" i="9"/>
  <c r="K237" i="9"/>
  <c r="X236" i="9"/>
  <c r="W236" i="9"/>
  <c r="V236" i="9"/>
  <c r="U236" i="9"/>
  <c r="T236" i="9"/>
  <c r="S236" i="9"/>
  <c r="R236" i="9"/>
  <c r="Q236" i="9"/>
  <c r="Y236" i="9" s="1"/>
  <c r="Z236" i="9" s="1"/>
  <c r="Z235" i="9"/>
  <c r="Y235" i="9"/>
  <c r="Y234" i="9"/>
  <c r="Z234" i="9" s="1"/>
  <c r="L234" i="9"/>
  <c r="K234" i="9"/>
  <c r="X233" i="9"/>
  <c r="W233" i="9"/>
  <c r="V233" i="9"/>
  <c r="U233" i="9"/>
  <c r="T233" i="9"/>
  <c r="S233" i="9"/>
  <c r="R233" i="9"/>
  <c r="Q233" i="9"/>
  <c r="Y233" i="9" s="1"/>
  <c r="Z233" i="9" s="1"/>
  <c r="Z232" i="9"/>
  <c r="Y232" i="9"/>
  <c r="Z231" i="9"/>
  <c r="Y231" i="9"/>
  <c r="L231" i="9" s="1"/>
  <c r="K231" i="9"/>
  <c r="X230" i="9"/>
  <c r="W230" i="9"/>
  <c r="V230" i="9"/>
  <c r="U230" i="9"/>
  <c r="T230" i="9"/>
  <c r="S230" i="9"/>
  <c r="R230" i="9"/>
  <c r="Q230" i="9"/>
  <c r="Y229" i="9"/>
  <c r="Z229" i="9" s="1"/>
  <c r="Z228" i="9"/>
  <c r="Y228" i="9"/>
  <c r="K228" i="9"/>
  <c r="L228" i="9" s="1"/>
  <c r="X227" i="9"/>
  <c r="W227" i="9"/>
  <c r="V227" i="9"/>
  <c r="U227" i="9"/>
  <c r="T227" i="9"/>
  <c r="S227" i="9"/>
  <c r="R227" i="9"/>
  <c r="Q227" i="9"/>
  <c r="Z226" i="9"/>
  <c r="Y226" i="9"/>
  <c r="Z225" i="9"/>
  <c r="Y225" i="9"/>
  <c r="L225" i="9"/>
  <c r="K225" i="9"/>
  <c r="X224" i="9"/>
  <c r="W224" i="9"/>
  <c r="V224" i="9"/>
  <c r="U224" i="9"/>
  <c r="T224" i="9"/>
  <c r="S224" i="9"/>
  <c r="R224" i="9"/>
  <c r="Q224" i="9"/>
  <c r="Y224" i="9" s="1"/>
  <c r="Z224" i="9" s="1"/>
  <c r="Z223" i="9"/>
  <c r="Y223" i="9"/>
  <c r="Y222" i="9"/>
  <c r="Z222" i="9" s="1"/>
  <c r="K222" i="9"/>
  <c r="X221" i="9"/>
  <c r="W221" i="9"/>
  <c r="V221" i="9"/>
  <c r="U221" i="9"/>
  <c r="T221" i="9"/>
  <c r="S221" i="9"/>
  <c r="R221" i="9"/>
  <c r="Q221" i="9"/>
  <c r="Y221" i="9" s="1"/>
  <c r="Z221" i="9" s="1"/>
  <c r="Z220" i="9"/>
  <c r="Y220" i="9"/>
  <c r="Z219" i="9"/>
  <c r="Y219" i="9"/>
  <c r="L219" i="9" s="1"/>
  <c r="K219" i="9"/>
  <c r="X218" i="9"/>
  <c r="W218" i="9"/>
  <c r="V218" i="9"/>
  <c r="U218" i="9"/>
  <c r="T218" i="9"/>
  <c r="S218" i="9"/>
  <c r="R218" i="9"/>
  <c r="Q218" i="9"/>
  <c r="Y218" i="9" s="1"/>
  <c r="Z218" i="9" s="1"/>
  <c r="Y217" i="9"/>
  <c r="Z217" i="9" s="1"/>
  <c r="Z216" i="9"/>
  <c r="Y216" i="9"/>
  <c r="K216" i="9"/>
  <c r="L216" i="9" s="1"/>
  <c r="X215" i="9"/>
  <c r="W215" i="9"/>
  <c r="V215" i="9"/>
  <c r="U215" i="9"/>
  <c r="T215" i="9"/>
  <c r="S215" i="9"/>
  <c r="R215" i="9"/>
  <c r="Q215" i="9"/>
  <c r="Y215" i="9" s="1"/>
  <c r="Z215" i="9" s="1"/>
  <c r="Z214" i="9"/>
  <c r="Y214" i="9"/>
  <c r="Z213" i="9"/>
  <c r="Y213" i="9"/>
  <c r="L213" i="9"/>
  <c r="K213" i="9"/>
  <c r="X212" i="9"/>
  <c r="W212" i="9"/>
  <c r="V212" i="9"/>
  <c r="U212" i="9"/>
  <c r="T212" i="9"/>
  <c r="S212" i="9"/>
  <c r="R212" i="9"/>
  <c r="Q212" i="9"/>
  <c r="Y212" i="9" s="1"/>
  <c r="Z212" i="9" s="1"/>
  <c r="Z211" i="9"/>
  <c r="Y211" i="9"/>
  <c r="Y210" i="9"/>
  <c r="Z210" i="9" s="1"/>
  <c r="L210" i="9"/>
  <c r="K210" i="9"/>
  <c r="X209" i="9"/>
  <c r="W209" i="9"/>
  <c r="V209" i="9"/>
  <c r="U209" i="9"/>
  <c r="T209" i="9"/>
  <c r="S209" i="9"/>
  <c r="R209" i="9"/>
  <c r="Q209" i="9"/>
  <c r="Y209" i="9" s="1"/>
  <c r="Z209" i="9" s="1"/>
  <c r="Z208" i="9"/>
  <c r="Y208" i="9"/>
  <c r="Z207" i="9"/>
  <c r="Y207" i="9"/>
  <c r="L207" i="9" s="1"/>
  <c r="K207" i="9"/>
  <c r="X206" i="9"/>
  <c r="W206" i="9"/>
  <c r="V206" i="9"/>
  <c r="U206" i="9"/>
  <c r="T206" i="9"/>
  <c r="S206" i="9"/>
  <c r="R206" i="9"/>
  <c r="Q206" i="9"/>
  <c r="Y205" i="9"/>
  <c r="Z205" i="9" s="1"/>
  <c r="Z204" i="9"/>
  <c r="Y204" i="9"/>
  <c r="K204" i="9"/>
  <c r="L204" i="9" s="1"/>
  <c r="X203" i="9"/>
  <c r="W203" i="9"/>
  <c r="V203" i="9"/>
  <c r="U203" i="9"/>
  <c r="T203" i="9"/>
  <c r="S203" i="9"/>
  <c r="R203" i="9"/>
  <c r="Q203" i="9"/>
  <c r="Z202" i="9"/>
  <c r="Y202" i="9"/>
  <c r="Z201" i="9"/>
  <c r="Y201" i="9"/>
  <c r="L201" i="9"/>
  <c r="K201" i="9"/>
  <c r="X200" i="9"/>
  <c r="W200" i="9"/>
  <c r="V200" i="9"/>
  <c r="U200" i="9"/>
  <c r="T200" i="9"/>
  <c r="S200" i="9"/>
  <c r="R200" i="9"/>
  <c r="Q200" i="9"/>
  <c r="Y200" i="9" s="1"/>
  <c r="Z200" i="9" s="1"/>
  <c r="Z199" i="9"/>
  <c r="Y199" i="9"/>
  <c r="Y198" i="9"/>
  <c r="Z198" i="9" s="1"/>
  <c r="K198" i="9"/>
  <c r="X197" i="9"/>
  <c r="W197" i="9"/>
  <c r="V197" i="9"/>
  <c r="U197" i="9"/>
  <c r="T197" i="9"/>
  <c r="S197" i="9"/>
  <c r="R197" i="9"/>
  <c r="Q197" i="9"/>
  <c r="Y197" i="9" s="1"/>
  <c r="Z197" i="9" s="1"/>
  <c r="Z196" i="9"/>
  <c r="Y196" i="9"/>
  <c r="Z195" i="9"/>
  <c r="Y195" i="9"/>
  <c r="L195" i="9" s="1"/>
  <c r="K195" i="9"/>
  <c r="X194" i="9"/>
  <c r="W194" i="9"/>
  <c r="V194" i="9"/>
  <c r="U194" i="9"/>
  <c r="T194" i="9"/>
  <c r="S194" i="9"/>
  <c r="R194" i="9"/>
  <c r="Q194" i="9"/>
  <c r="Y194" i="9" s="1"/>
  <c r="Z194" i="9" s="1"/>
  <c r="Y193" i="9"/>
  <c r="Z193" i="9" s="1"/>
  <c r="Z192" i="9"/>
  <c r="Y192" i="9"/>
  <c r="K192" i="9"/>
  <c r="L192" i="9" s="1"/>
  <c r="X191" i="9"/>
  <c r="W191" i="9"/>
  <c r="V191" i="9"/>
  <c r="U191" i="9"/>
  <c r="T191" i="9"/>
  <c r="S191" i="9"/>
  <c r="R191" i="9"/>
  <c r="Q191" i="9"/>
  <c r="Y191" i="9" s="1"/>
  <c r="Z191" i="9" s="1"/>
  <c r="Z190" i="9"/>
  <c r="Y190" i="9"/>
  <c r="Z189" i="9"/>
  <c r="Y189" i="9"/>
  <c r="L189" i="9"/>
  <c r="K189" i="9"/>
  <c r="X188" i="9"/>
  <c r="W188" i="9"/>
  <c r="V188" i="9"/>
  <c r="U188" i="9"/>
  <c r="T188" i="9"/>
  <c r="S188" i="9"/>
  <c r="R188" i="9"/>
  <c r="Q188" i="9"/>
  <c r="Y188" i="9" s="1"/>
  <c r="Z188" i="9" s="1"/>
  <c r="Z187" i="9"/>
  <c r="Y187" i="9"/>
  <c r="Y186" i="9"/>
  <c r="Z186" i="9" s="1"/>
  <c r="L186" i="9"/>
  <c r="K186" i="9"/>
  <c r="X185" i="9"/>
  <c r="W185" i="9"/>
  <c r="V185" i="9"/>
  <c r="U185" i="9"/>
  <c r="T185" i="9"/>
  <c r="S185" i="9"/>
  <c r="R185" i="9"/>
  <c r="Q185" i="9"/>
  <c r="Y185" i="9" s="1"/>
  <c r="Z185" i="9" s="1"/>
  <c r="Z184" i="9"/>
  <c r="Y184" i="9"/>
  <c r="Z183" i="9"/>
  <c r="Y183" i="9"/>
  <c r="L183" i="9" s="1"/>
  <c r="K183" i="9"/>
  <c r="X182" i="9"/>
  <c r="W182" i="9"/>
  <c r="V182" i="9"/>
  <c r="U182" i="9"/>
  <c r="T182" i="9"/>
  <c r="S182" i="9"/>
  <c r="R182" i="9"/>
  <c r="Q182" i="9"/>
  <c r="Y181" i="9"/>
  <c r="Z181" i="9" s="1"/>
  <c r="Z180" i="9"/>
  <c r="Y180" i="9"/>
  <c r="K180" i="9"/>
  <c r="L180" i="9" s="1"/>
  <c r="X179" i="9"/>
  <c r="W179" i="9"/>
  <c r="V179" i="9"/>
  <c r="U179" i="9"/>
  <c r="T179" i="9"/>
  <c r="S179" i="9"/>
  <c r="R179" i="9"/>
  <c r="Q179" i="9"/>
  <c r="Z178" i="9"/>
  <c r="Y178" i="9"/>
  <c r="Z177" i="9"/>
  <c r="Y177" i="9"/>
  <c r="L177" i="9"/>
  <c r="K177" i="9"/>
  <c r="X176" i="9"/>
  <c r="W176" i="9"/>
  <c r="V176" i="9"/>
  <c r="U176" i="9"/>
  <c r="T176" i="9"/>
  <c r="S176" i="9"/>
  <c r="R176" i="9"/>
  <c r="Q176" i="9"/>
  <c r="Y176" i="9" s="1"/>
  <c r="Z176" i="9" s="1"/>
  <c r="Z175" i="9"/>
  <c r="Y175" i="9"/>
  <c r="Y174" i="9"/>
  <c r="Z174" i="9" s="1"/>
  <c r="K174" i="9"/>
  <c r="X173" i="9"/>
  <c r="W173" i="9"/>
  <c r="V173" i="9"/>
  <c r="U173" i="9"/>
  <c r="T173" i="9"/>
  <c r="S173" i="9"/>
  <c r="R173" i="9"/>
  <c r="Q173" i="9"/>
  <c r="Y173" i="9" s="1"/>
  <c r="Z173" i="9" s="1"/>
  <c r="Z172" i="9"/>
  <c r="Y172" i="9"/>
  <c r="Z171" i="9"/>
  <c r="Y171" i="9"/>
  <c r="L171" i="9" s="1"/>
  <c r="K171" i="9"/>
  <c r="X170" i="9"/>
  <c r="W170" i="9"/>
  <c r="V170" i="9"/>
  <c r="U170" i="9"/>
  <c r="T170" i="9"/>
  <c r="S170" i="9"/>
  <c r="R170" i="9"/>
  <c r="Q170" i="9"/>
  <c r="Y170" i="9" s="1"/>
  <c r="Z170" i="9" s="1"/>
  <c r="Y169" i="9"/>
  <c r="Z169" i="9" s="1"/>
  <c r="Z168" i="9"/>
  <c r="Y168" i="9"/>
  <c r="K168" i="9"/>
  <c r="L168" i="9" s="1"/>
  <c r="X167" i="9"/>
  <c r="W167" i="9"/>
  <c r="V167" i="9"/>
  <c r="U167" i="9"/>
  <c r="T167" i="9"/>
  <c r="S167" i="9"/>
  <c r="Q167" i="9"/>
  <c r="Y167" i="9" s="1"/>
  <c r="Z167" i="9" s="1"/>
  <c r="Y166" i="9"/>
  <c r="Z166" i="9" s="1"/>
  <c r="Z165" i="9"/>
  <c r="Y165" i="9"/>
  <c r="K165" i="9"/>
  <c r="L165" i="9" s="1"/>
  <c r="X164" i="9"/>
  <c r="W164" i="9"/>
  <c r="V164" i="9"/>
  <c r="U164" i="9"/>
  <c r="T164" i="9"/>
  <c r="S164" i="9"/>
  <c r="R164" i="9"/>
  <c r="Q164" i="9"/>
  <c r="Y164" i="9" s="1"/>
  <c r="Z164" i="9" s="1"/>
  <c r="Z163" i="9"/>
  <c r="Y163" i="9"/>
  <c r="Z162" i="9"/>
  <c r="Y162" i="9"/>
  <c r="L162" i="9"/>
  <c r="K162" i="9"/>
  <c r="X161" i="9"/>
  <c r="W161" i="9"/>
  <c r="V161" i="9"/>
  <c r="U161" i="9"/>
  <c r="T161" i="9"/>
  <c r="S161" i="9"/>
  <c r="R161" i="9"/>
  <c r="Q161" i="9"/>
  <c r="Y161" i="9" s="1"/>
  <c r="Z161" i="9" s="1"/>
  <c r="Z160" i="9"/>
  <c r="Y160" i="9"/>
  <c r="Y159" i="9"/>
  <c r="Z159" i="9" s="1"/>
  <c r="L159" i="9"/>
  <c r="K159" i="9"/>
  <c r="X158" i="9"/>
  <c r="W158" i="9"/>
  <c r="V158" i="9"/>
  <c r="U158" i="9"/>
  <c r="T158" i="9"/>
  <c r="S158" i="9"/>
  <c r="R158" i="9"/>
  <c r="Q158" i="9"/>
  <c r="Y158" i="9" s="1"/>
  <c r="Z158" i="9" s="1"/>
  <c r="Z157" i="9"/>
  <c r="Y157" i="9"/>
  <c r="Z156" i="9"/>
  <c r="Y156" i="9"/>
  <c r="L156" i="9" s="1"/>
  <c r="K156" i="9"/>
  <c r="X155" i="9"/>
  <c r="W155" i="9"/>
  <c r="V155" i="9"/>
  <c r="U155" i="9"/>
  <c r="T155" i="9"/>
  <c r="S155" i="9"/>
  <c r="R155" i="9"/>
  <c r="Q155" i="9"/>
  <c r="Y154" i="9"/>
  <c r="Z154" i="9" s="1"/>
  <c r="Z153" i="9"/>
  <c r="Y153" i="9"/>
  <c r="K153" i="9"/>
  <c r="L153" i="9" s="1"/>
  <c r="X152" i="9"/>
  <c r="W152" i="9"/>
  <c r="V152" i="9"/>
  <c r="U152" i="9"/>
  <c r="T152" i="9"/>
  <c r="S152" i="9"/>
  <c r="R152" i="9"/>
  <c r="Q152" i="9"/>
  <c r="Z151" i="9"/>
  <c r="Y151" i="9"/>
  <c r="Z150" i="9"/>
  <c r="Y150" i="9"/>
  <c r="L150" i="9"/>
  <c r="K150" i="9"/>
  <c r="X149" i="9"/>
  <c r="W149" i="9"/>
  <c r="V149" i="9"/>
  <c r="U149" i="9"/>
  <c r="T149" i="9"/>
  <c r="S149" i="9"/>
  <c r="R149" i="9"/>
  <c r="Q149" i="9"/>
  <c r="Y149" i="9" s="1"/>
  <c r="Z149" i="9" s="1"/>
  <c r="Y148" i="9"/>
  <c r="Z148" i="9" s="1"/>
  <c r="Y147" i="9"/>
  <c r="Z147" i="9" s="1"/>
  <c r="K147" i="9"/>
  <c r="X146" i="9"/>
  <c r="W146" i="9"/>
  <c r="V146" i="9"/>
  <c r="U146" i="9"/>
  <c r="T146" i="9"/>
  <c r="S146" i="9"/>
  <c r="R146" i="9"/>
  <c r="Q146" i="9"/>
  <c r="Y146" i="9" s="1"/>
  <c r="Z146" i="9" s="1"/>
  <c r="Z145" i="9"/>
  <c r="Y145" i="9"/>
  <c r="Z144" i="9"/>
  <c r="Y144" i="9"/>
  <c r="L144" i="9" s="1"/>
  <c r="K144" i="9"/>
  <c r="X143" i="9"/>
  <c r="W143" i="9"/>
  <c r="V143" i="9"/>
  <c r="U143" i="9"/>
  <c r="T143" i="9"/>
  <c r="S143" i="9"/>
  <c r="R143" i="9"/>
  <c r="Q143" i="9"/>
  <c r="Y143" i="9" s="1"/>
  <c r="Z143" i="9" s="1"/>
  <c r="Y142" i="9"/>
  <c r="Z142" i="9" s="1"/>
  <c r="Z141" i="9"/>
  <c r="Y141" i="9"/>
  <c r="K141" i="9"/>
  <c r="X140" i="9"/>
  <c r="W140" i="9"/>
  <c r="V140" i="9"/>
  <c r="U140" i="9"/>
  <c r="T140" i="9"/>
  <c r="S140" i="9"/>
  <c r="R140" i="9"/>
  <c r="Q140" i="9"/>
  <c r="Y140" i="9" s="1"/>
  <c r="Z140" i="9" s="1"/>
  <c r="Z139" i="9"/>
  <c r="Y139" i="9"/>
  <c r="Z138" i="9"/>
  <c r="Y138" i="9"/>
  <c r="L138" i="9"/>
  <c r="K138" i="9"/>
  <c r="X137" i="9"/>
  <c r="W137" i="9"/>
  <c r="V137" i="9"/>
  <c r="U137" i="9"/>
  <c r="T137" i="9"/>
  <c r="S137" i="9"/>
  <c r="R137" i="9"/>
  <c r="Q137" i="9"/>
  <c r="Y137" i="9" s="1"/>
  <c r="Z137" i="9" s="1"/>
  <c r="Z136" i="9"/>
  <c r="Y136" i="9"/>
  <c r="Y135" i="9"/>
  <c r="Z135" i="9" s="1"/>
  <c r="L135" i="9"/>
  <c r="K135" i="9"/>
  <c r="X134" i="9"/>
  <c r="W134" i="9"/>
  <c r="V134" i="9"/>
  <c r="U134" i="9"/>
  <c r="T134" i="9"/>
  <c r="S134" i="9"/>
  <c r="R134" i="9"/>
  <c r="Q134" i="9"/>
  <c r="Y134" i="9" s="1"/>
  <c r="Z134" i="9" s="1"/>
  <c r="Z133" i="9"/>
  <c r="Y133" i="9"/>
  <c r="Z132" i="9"/>
  <c r="Y132" i="9"/>
  <c r="L132" i="9"/>
  <c r="K132" i="9"/>
  <c r="X131" i="9"/>
  <c r="W131" i="9"/>
  <c r="V131" i="9"/>
  <c r="U131" i="9"/>
  <c r="T131" i="9"/>
  <c r="S131" i="9"/>
  <c r="R131" i="9"/>
  <c r="Q131" i="9"/>
  <c r="Y131" i="9" s="1"/>
  <c r="Z131" i="9" s="1"/>
  <c r="Y130" i="9"/>
  <c r="Z130" i="9" s="1"/>
  <c r="Z129" i="9"/>
  <c r="Y129" i="9"/>
  <c r="L129" i="9"/>
  <c r="K129" i="9"/>
  <c r="X128" i="9"/>
  <c r="W128" i="9"/>
  <c r="V128" i="9"/>
  <c r="U128" i="9"/>
  <c r="T128" i="9"/>
  <c r="S128" i="9"/>
  <c r="R128" i="9"/>
  <c r="Q128" i="9"/>
  <c r="Y128" i="9" s="1"/>
  <c r="Z128" i="9" s="1"/>
  <c r="Z127" i="9"/>
  <c r="Y127" i="9"/>
  <c r="Y126" i="9"/>
  <c r="L126" i="9" s="1"/>
  <c r="K126" i="9"/>
  <c r="X125" i="9"/>
  <c r="W125" i="9"/>
  <c r="V125" i="9"/>
  <c r="U125" i="9"/>
  <c r="T125" i="9"/>
  <c r="S125" i="9"/>
  <c r="R125" i="9"/>
  <c r="Q125" i="9"/>
  <c r="Y125" i="9" s="1"/>
  <c r="Z125" i="9" s="1"/>
  <c r="Z124" i="9"/>
  <c r="Y124" i="9"/>
  <c r="Z123" i="9"/>
  <c r="Y123" i="9"/>
  <c r="L123" i="9" s="1"/>
  <c r="K123" i="9"/>
  <c r="X122" i="9"/>
  <c r="W122" i="9"/>
  <c r="V122" i="9"/>
  <c r="U122" i="9"/>
  <c r="T122" i="9"/>
  <c r="S122" i="9"/>
  <c r="R122" i="9"/>
  <c r="Q122" i="9"/>
  <c r="Y122" i="9" s="1"/>
  <c r="Z122" i="9" s="1"/>
  <c r="Y121" i="9"/>
  <c r="Z121" i="9" s="1"/>
  <c r="Z120" i="9"/>
  <c r="Y120" i="9"/>
  <c r="K120" i="9"/>
  <c r="L120" i="9" s="1"/>
  <c r="X119" i="9"/>
  <c r="W119" i="9"/>
  <c r="V119" i="9"/>
  <c r="U119" i="9"/>
  <c r="T119" i="9"/>
  <c r="S119" i="9"/>
  <c r="R119" i="9"/>
  <c r="Q119" i="9"/>
  <c r="Y119" i="9" s="1"/>
  <c r="Z119" i="9" s="1"/>
  <c r="Z118" i="9"/>
  <c r="Y118" i="9"/>
  <c r="Z117" i="9"/>
  <c r="Y117" i="9"/>
  <c r="L117" i="9"/>
  <c r="K117" i="9"/>
  <c r="X116" i="9"/>
  <c r="W116" i="9"/>
  <c r="V116" i="9"/>
  <c r="U116" i="9"/>
  <c r="T116" i="9"/>
  <c r="S116" i="9"/>
  <c r="R116" i="9"/>
  <c r="Q116" i="9"/>
  <c r="Y116" i="9" s="1"/>
  <c r="Z116" i="9" s="1"/>
  <c r="Z115" i="9"/>
  <c r="Y115" i="9"/>
  <c r="Y114" i="9"/>
  <c r="L114" i="9" s="1"/>
  <c r="K114" i="9"/>
  <c r="X113" i="9"/>
  <c r="W113" i="9"/>
  <c r="V113" i="9"/>
  <c r="U113" i="9"/>
  <c r="T113" i="9"/>
  <c r="S113" i="9"/>
  <c r="R113" i="9"/>
  <c r="Q113" i="9"/>
  <c r="Y113" i="9" s="1"/>
  <c r="Z113" i="9" s="1"/>
  <c r="Z112" i="9"/>
  <c r="Y112" i="9"/>
  <c r="Z111" i="9"/>
  <c r="Y111" i="9"/>
  <c r="L111" i="9" s="1"/>
  <c r="K111" i="9"/>
  <c r="X110" i="9"/>
  <c r="W110" i="9"/>
  <c r="V110" i="9"/>
  <c r="U110" i="9"/>
  <c r="T110" i="9"/>
  <c r="S110" i="9"/>
  <c r="R110" i="9"/>
  <c r="Q110" i="9"/>
  <c r="Y110" i="9" s="1"/>
  <c r="Z110" i="9" s="1"/>
  <c r="Y109" i="9"/>
  <c r="Z109" i="9" s="1"/>
  <c r="Z108" i="9"/>
  <c r="Y108" i="9"/>
  <c r="K108" i="9"/>
  <c r="L108" i="9" s="1"/>
  <c r="X107" i="9"/>
  <c r="W107" i="9"/>
  <c r="V107" i="9"/>
  <c r="U107" i="9"/>
  <c r="T107" i="9"/>
  <c r="S107" i="9"/>
  <c r="R107" i="9"/>
  <c r="Q107" i="9"/>
  <c r="Y107" i="9" s="1"/>
  <c r="Z107" i="9" s="1"/>
  <c r="Z106" i="9"/>
  <c r="Y106" i="9"/>
  <c r="Z105" i="9"/>
  <c r="Y105" i="9"/>
  <c r="L105" i="9"/>
  <c r="K105" i="9"/>
  <c r="X104" i="9"/>
  <c r="W104" i="9"/>
  <c r="V104" i="9"/>
  <c r="U104" i="9"/>
  <c r="T104" i="9"/>
  <c r="S104" i="9"/>
  <c r="R104" i="9"/>
  <c r="Q104" i="9"/>
  <c r="Y104" i="9" s="1"/>
  <c r="Z104" i="9" s="1"/>
  <c r="Z103" i="9"/>
  <c r="Y103" i="9"/>
  <c r="Y102" i="9"/>
  <c r="L102" i="9" s="1"/>
  <c r="K102" i="9"/>
  <c r="X101" i="9"/>
  <c r="W101" i="9"/>
  <c r="V101" i="9"/>
  <c r="U101" i="9"/>
  <c r="T101" i="9"/>
  <c r="S101" i="9"/>
  <c r="R101" i="9"/>
  <c r="Q101" i="9"/>
  <c r="Y101" i="9" s="1"/>
  <c r="Z101" i="9" s="1"/>
  <c r="Z100" i="9"/>
  <c r="Y100" i="9"/>
  <c r="Z99" i="9"/>
  <c r="Y99" i="9"/>
  <c r="L99" i="9" s="1"/>
  <c r="K99" i="9"/>
  <c r="X98" i="9"/>
  <c r="W98" i="9"/>
  <c r="V98" i="9"/>
  <c r="U98" i="9"/>
  <c r="T98" i="9"/>
  <c r="S98" i="9"/>
  <c r="R98" i="9"/>
  <c r="Q98" i="9"/>
  <c r="Y98" i="9" s="1"/>
  <c r="Z98" i="9" s="1"/>
  <c r="Y97" i="9"/>
  <c r="Z97" i="9" s="1"/>
  <c r="Z96" i="9"/>
  <c r="Y96" i="9"/>
  <c r="K96" i="9"/>
  <c r="L96" i="9" s="1"/>
  <c r="X95" i="9"/>
  <c r="W95" i="9"/>
  <c r="V95" i="9"/>
  <c r="U95" i="9"/>
  <c r="T95" i="9"/>
  <c r="S95" i="9"/>
  <c r="R95" i="9"/>
  <c r="Q95" i="9"/>
  <c r="Y95" i="9" s="1"/>
  <c r="Z95" i="9" s="1"/>
  <c r="Z94" i="9"/>
  <c r="Y94" i="9"/>
  <c r="Z93" i="9"/>
  <c r="Y93" i="9"/>
  <c r="L93" i="9"/>
  <c r="K93" i="9"/>
  <c r="X92" i="9"/>
  <c r="W92" i="9"/>
  <c r="V92" i="9"/>
  <c r="U92" i="9"/>
  <c r="T92" i="9"/>
  <c r="S92" i="9"/>
  <c r="R92" i="9"/>
  <c r="Q92" i="9"/>
  <c r="Y92" i="9" s="1"/>
  <c r="Z92" i="9" s="1"/>
  <c r="Z91" i="9"/>
  <c r="Y91" i="9"/>
  <c r="Y90" i="9"/>
  <c r="L90" i="9" s="1"/>
  <c r="K90" i="9"/>
  <c r="X89" i="9"/>
  <c r="W89" i="9"/>
  <c r="V89" i="9"/>
  <c r="U89" i="9"/>
  <c r="T89" i="9"/>
  <c r="S89" i="9"/>
  <c r="R89" i="9"/>
  <c r="Q89" i="9"/>
  <c r="Y89" i="9" s="1"/>
  <c r="Z89" i="9" s="1"/>
  <c r="Z88" i="9"/>
  <c r="Y88" i="9"/>
  <c r="Z87" i="9"/>
  <c r="Y87" i="9"/>
  <c r="L87" i="9" s="1"/>
  <c r="K87" i="9"/>
  <c r="X86" i="9"/>
  <c r="W86" i="9"/>
  <c r="V86" i="9"/>
  <c r="U86" i="9"/>
  <c r="T86" i="9"/>
  <c r="S86" i="9"/>
  <c r="R86" i="9"/>
  <c r="Q86" i="9"/>
  <c r="Y86" i="9" s="1"/>
  <c r="Z86" i="9" s="1"/>
  <c r="Y85" i="9"/>
  <c r="Z85" i="9" s="1"/>
  <c r="Z84" i="9"/>
  <c r="Y84" i="9"/>
  <c r="K84" i="9"/>
  <c r="L84" i="9" s="1"/>
  <c r="X83" i="9"/>
  <c r="W83" i="9"/>
  <c r="V83" i="9"/>
  <c r="U83" i="9"/>
  <c r="T83" i="9"/>
  <c r="S83" i="9"/>
  <c r="R83" i="9"/>
  <c r="Q83" i="9"/>
  <c r="Y83" i="9" s="1"/>
  <c r="Z83" i="9" s="1"/>
  <c r="Z82" i="9"/>
  <c r="Y82" i="9"/>
  <c r="Z81" i="9"/>
  <c r="Y81" i="9"/>
  <c r="L81" i="9"/>
  <c r="K81" i="9"/>
  <c r="X80" i="9"/>
  <c r="W80" i="9"/>
  <c r="V80" i="9"/>
  <c r="U80" i="9"/>
  <c r="T80" i="9"/>
  <c r="S80" i="9"/>
  <c r="R80" i="9"/>
  <c r="Q80" i="9"/>
  <c r="Y80" i="9" s="1"/>
  <c r="Z80" i="9" s="1"/>
  <c r="Z79" i="9"/>
  <c r="Y79" i="9"/>
  <c r="Y78" i="9"/>
  <c r="L78" i="9" s="1"/>
  <c r="K78" i="9"/>
  <c r="X77" i="9"/>
  <c r="W77" i="9"/>
  <c r="V77" i="9"/>
  <c r="U77" i="9"/>
  <c r="T77" i="9"/>
  <c r="S77" i="9"/>
  <c r="R77" i="9"/>
  <c r="Q77" i="9"/>
  <c r="Y77" i="9" s="1"/>
  <c r="Z77" i="9" s="1"/>
  <c r="Z76" i="9"/>
  <c r="Y76" i="9"/>
  <c r="Z75" i="9"/>
  <c r="Y75" i="9"/>
  <c r="L75" i="9" s="1"/>
  <c r="K75" i="9"/>
  <c r="X74" i="9"/>
  <c r="W74" i="9"/>
  <c r="V74" i="9"/>
  <c r="U74" i="9"/>
  <c r="T74" i="9"/>
  <c r="S74" i="9"/>
  <c r="R74" i="9"/>
  <c r="Q74" i="9"/>
  <c r="Y74" i="9" s="1"/>
  <c r="Z74" i="9" s="1"/>
  <c r="Y73" i="9"/>
  <c r="Z73" i="9" s="1"/>
  <c r="Z72" i="9"/>
  <c r="Y72" i="9"/>
  <c r="K72" i="9"/>
  <c r="L72" i="9" s="1"/>
  <c r="X71" i="9"/>
  <c r="W71" i="9"/>
  <c r="V71" i="9"/>
  <c r="U71" i="9"/>
  <c r="T71" i="9"/>
  <c r="S71" i="9"/>
  <c r="R71" i="9"/>
  <c r="Q71" i="9"/>
  <c r="Y71" i="9" s="1"/>
  <c r="Z71" i="9" s="1"/>
  <c r="Z70" i="9"/>
  <c r="Y70" i="9"/>
  <c r="Z69" i="9"/>
  <c r="Y69" i="9"/>
  <c r="L69" i="9"/>
  <c r="K69" i="9"/>
  <c r="X68" i="9"/>
  <c r="W68" i="9"/>
  <c r="V68" i="9"/>
  <c r="U68" i="9"/>
  <c r="T68" i="9"/>
  <c r="S68" i="9"/>
  <c r="R68" i="9"/>
  <c r="Q68" i="9"/>
  <c r="Y68" i="9" s="1"/>
  <c r="Z68" i="9" s="1"/>
  <c r="Z67" i="9"/>
  <c r="Y67" i="9"/>
  <c r="Y66" i="9"/>
  <c r="L66" i="9" s="1"/>
  <c r="K66" i="9"/>
  <c r="X65" i="9"/>
  <c r="W65" i="9"/>
  <c r="V65" i="9"/>
  <c r="U65" i="9"/>
  <c r="T65" i="9"/>
  <c r="S65" i="9"/>
  <c r="R65" i="9"/>
  <c r="Q65" i="9"/>
  <c r="Y65" i="9" s="1"/>
  <c r="Z65" i="9" s="1"/>
  <c r="Z64" i="9"/>
  <c r="Y64" i="9"/>
  <c r="Z63" i="9"/>
  <c r="Y63" i="9"/>
  <c r="L63" i="9" s="1"/>
  <c r="K63" i="9"/>
  <c r="X62" i="9"/>
  <c r="W62" i="9"/>
  <c r="V62" i="9"/>
  <c r="U62" i="9"/>
  <c r="T62" i="9"/>
  <c r="S62" i="9"/>
  <c r="R62" i="9"/>
  <c r="Q62" i="9"/>
  <c r="Y62" i="9" s="1"/>
  <c r="Z62" i="9" s="1"/>
  <c r="Y61" i="9"/>
  <c r="Z61" i="9" s="1"/>
  <c r="Z60" i="9"/>
  <c r="Y60" i="9"/>
  <c r="K60" i="9"/>
  <c r="L60" i="9" s="1"/>
  <c r="X59" i="9"/>
  <c r="W59" i="9"/>
  <c r="V59" i="9"/>
  <c r="U59" i="9"/>
  <c r="T59" i="9"/>
  <c r="S59" i="9"/>
  <c r="R59" i="9"/>
  <c r="Q59" i="9"/>
  <c r="Y59" i="9" s="1"/>
  <c r="Z59" i="9" s="1"/>
  <c r="Z58" i="9"/>
  <c r="Y58" i="9"/>
  <c r="Z57" i="9"/>
  <c r="Y57" i="9"/>
  <c r="L57" i="9"/>
  <c r="K57" i="9"/>
  <c r="X56" i="9"/>
  <c r="W56" i="9"/>
  <c r="V56" i="9"/>
  <c r="U56" i="9"/>
  <c r="T56" i="9"/>
  <c r="S56" i="9"/>
  <c r="R56" i="9"/>
  <c r="Q56" i="9"/>
  <c r="Y56" i="9" s="1"/>
  <c r="Z56" i="9" s="1"/>
  <c r="Z55" i="9"/>
  <c r="Y55" i="9"/>
  <c r="Y54" i="9"/>
  <c r="L54" i="9" s="1"/>
  <c r="K54" i="9"/>
  <c r="X53" i="9"/>
  <c r="W53" i="9"/>
  <c r="V53" i="9"/>
  <c r="U53" i="9"/>
  <c r="T53" i="9"/>
  <c r="S53" i="9"/>
  <c r="R53" i="9"/>
  <c r="Q53" i="9"/>
  <c r="Y53" i="9" s="1"/>
  <c r="Z53" i="9" s="1"/>
  <c r="Z52" i="9"/>
  <c r="Y52" i="9"/>
  <c r="Z51" i="9"/>
  <c r="Y51" i="9"/>
  <c r="L51" i="9" s="1"/>
  <c r="K51" i="9"/>
  <c r="X50" i="9"/>
  <c r="W50" i="9"/>
  <c r="V50" i="9"/>
  <c r="U50" i="9"/>
  <c r="T50" i="9"/>
  <c r="S50" i="9"/>
  <c r="R50" i="9"/>
  <c r="Q50" i="9"/>
  <c r="Y50" i="9" s="1"/>
  <c r="Z50" i="9" s="1"/>
  <c r="Y49" i="9"/>
  <c r="Z49" i="9" s="1"/>
  <c r="Z48" i="9"/>
  <c r="Y48" i="9"/>
  <c r="K48" i="9"/>
  <c r="L48" i="9" s="1"/>
  <c r="X47" i="9"/>
  <c r="W47" i="9"/>
  <c r="V47" i="9"/>
  <c r="U47" i="9"/>
  <c r="T47" i="9"/>
  <c r="S47" i="9"/>
  <c r="R47" i="9"/>
  <c r="Q47" i="9"/>
  <c r="Y47" i="9" s="1"/>
  <c r="Z47" i="9" s="1"/>
  <c r="Z46" i="9"/>
  <c r="Y46" i="9"/>
  <c r="Z45" i="9"/>
  <c r="Y45" i="9"/>
  <c r="L45" i="9"/>
  <c r="K45" i="9"/>
  <c r="X44" i="9"/>
  <c r="W44" i="9"/>
  <c r="V44" i="9"/>
  <c r="U44" i="9"/>
  <c r="T44" i="9"/>
  <c r="S44" i="9"/>
  <c r="R44" i="9"/>
  <c r="Q44" i="9"/>
  <c r="Y44" i="9" s="1"/>
  <c r="Z44" i="9" s="1"/>
  <c r="Z43" i="9"/>
  <c r="Y43" i="9"/>
  <c r="Y42" i="9"/>
  <c r="L42" i="9" s="1"/>
  <c r="K42" i="9"/>
  <c r="X41" i="9"/>
  <c r="W41" i="9"/>
  <c r="V41" i="9"/>
  <c r="U41" i="9"/>
  <c r="T41" i="9"/>
  <c r="S41" i="9"/>
  <c r="R41" i="9"/>
  <c r="Q41" i="9"/>
  <c r="Y41" i="9" s="1"/>
  <c r="Z41" i="9" s="1"/>
  <c r="Z40" i="9"/>
  <c r="Y40" i="9"/>
  <c r="Z39" i="9"/>
  <c r="Y39" i="9"/>
  <c r="L39" i="9" s="1"/>
  <c r="K39" i="9"/>
  <c r="X38" i="9"/>
  <c r="W38" i="9"/>
  <c r="V38" i="9"/>
  <c r="U38" i="9"/>
  <c r="T38" i="9"/>
  <c r="S38" i="9"/>
  <c r="R38" i="9"/>
  <c r="Q38" i="9"/>
  <c r="Y38" i="9" s="1"/>
  <c r="Z38" i="9" s="1"/>
  <c r="Y37" i="9"/>
  <c r="Z37" i="9" s="1"/>
  <c r="Z36" i="9"/>
  <c r="Y36" i="9"/>
  <c r="K36" i="9"/>
  <c r="L36" i="9" s="1"/>
  <c r="X35" i="9"/>
  <c r="W35" i="9"/>
  <c r="V35" i="9"/>
  <c r="U35" i="9"/>
  <c r="T35" i="9"/>
  <c r="S35" i="9"/>
  <c r="R35" i="9"/>
  <c r="Q35" i="9"/>
  <c r="Y35" i="9" s="1"/>
  <c r="Z35" i="9" s="1"/>
  <c r="Z34" i="9"/>
  <c r="Y34" i="9"/>
  <c r="Z33" i="9"/>
  <c r="Y33" i="9"/>
  <c r="L33" i="9"/>
  <c r="K33" i="9"/>
  <c r="X32" i="9"/>
  <c r="W32" i="9"/>
  <c r="V32" i="9"/>
  <c r="U32" i="9"/>
  <c r="T32" i="9"/>
  <c r="S32" i="9"/>
  <c r="R32" i="9"/>
  <c r="Q32" i="9"/>
  <c r="Y32" i="9" s="1"/>
  <c r="Z32" i="9" s="1"/>
  <c r="Z31" i="9"/>
  <c r="Y31" i="9"/>
  <c r="Y30" i="9"/>
  <c r="L30" i="9" s="1"/>
  <c r="K30" i="9"/>
  <c r="X29" i="9"/>
  <c r="W29" i="9"/>
  <c r="V29" i="9"/>
  <c r="U29" i="9"/>
  <c r="T29" i="9"/>
  <c r="S29" i="9"/>
  <c r="R29" i="9"/>
  <c r="Q29" i="9"/>
  <c r="Y29" i="9" s="1"/>
  <c r="Z29" i="9" s="1"/>
  <c r="Z28" i="9"/>
  <c r="Y28" i="9"/>
  <c r="Z27" i="9"/>
  <c r="Y27" i="9"/>
  <c r="L27" i="9" s="1"/>
  <c r="K27" i="9"/>
  <c r="X26" i="9"/>
  <c r="W26" i="9"/>
  <c r="V26" i="9"/>
  <c r="U26" i="9"/>
  <c r="T26" i="9"/>
  <c r="S26" i="9"/>
  <c r="R26" i="9"/>
  <c r="Q26" i="9"/>
  <c r="Y26" i="9" s="1"/>
  <c r="Z26" i="9" s="1"/>
  <c r="Y25" i="9"/>
  <c r="Z25" i="9" s="1"/>
  <c r="Z24" i="9"/>
  <c r="Y24" i="9"/>
  <c r="K24" i="9"/>
  <c r="L24" i="9" s="1"/>
  <c r="X23" i="9"/>
  <c r="W23" i="9"/>
  <c r="V23" i="9"/>
  <c r="U23" i="9"/>
  <c r="T23" i="9"/>
  <c r="S23" i="9"/>
  <c r="R23" i="9"/>
  <c r="Q23" i="9"/>
  <c r="Y23" i="9" s="1"/>
  <c r="Z23" i="9" s="1"/>
  <c r="Y22" i="9"/>
  <c r="Z22" i="9" s="1"/>
  <c r="Z21" i="9"/>
  <c r="Y21" i="9"/>
  <c r="K21" i="9"/>
  <c r="L21" i="9" s="1"/>
  <c r="X20" i="9"/>
  <c r="W20" i="9"/>
  <c r="V20" i="9"/>
  <c r="U20" i="9"/>
  <c r="T20" i="9"/>
  <c r="S20" i="9"/>
  <c r="R20" i="9"/>
  <c r="Q20" i="9"/>
  <c r="Y20" i="9" s="1"/>
  <c r="Z20" i="9" s="1"/>
  <c r="Z19" i="9"/>
  <c r="Y19" i="9"/>
  <c r="Y18" i="9"/>
  <c r="Z18" i="9" s="1"/>
  <c r="L18" i="9"/>
  <c r="K18" i="9"/>
  <c r="X17" i="9"/>
  <c r="W17" i="9"/>
  <c r="V17" i="9"/>
  <c r="U17" i="9"/>
  <c r="T17" i="9"/>
  <c r="S17" i="9"/>
  <c r="R17" i="9"/>
  <c r="Q17" i="9"/>
  <c r="Y17" i="9" s="1"/>
  <c r="Z17" i="9" s="1"/>
  <c r="Z16" i="9"/>
  <c r="Y16" i="9"/>
  <c r="Y15" i="9"/>
  <c r="L15" i="9" s="1"/>
  <c r="K15" i="9"/>
  <c r="X14" i="9"/>
  <c r="W14" i="9"/>
  <c r="V14" i="9"/>
  <c r="U14" i="9"/>
  <c r="T14" i="9"/>
  <c r="S14" i="9"/>
  <c r="R14" i="9"/>
  <c r="Q14" i="9"/>
  <c r="Y14" i="9" s="1"/>
  <c r="Z14" i="9" s="1"/>
  <c r="Y13" i="9"/>
  <c r="Z13" i="9" s="1"/>
  <c r="Z12" i="9"/>
  <c r="Y12" i="9"/>
  <c r="K12" i="9"/>
  <c r="L12" i="9" s="1"/>
  <c r="F12" i="9"/>
  <c r="F15" i="9" s="1"/>
  <c r="F18" i="9" s="1"/>
  <c r="F21" i="9" s="1"/>
  <c r="F24" i="9" s="1"/>
  <c r="F27" i="9" s="1"/>
  <c r="F30" i="9" s="1"/>
  <c r="F33" i="9" s="1"/>
  <c r="F36" i="9" s="1"/>
  <c r="F39" i="9" s="1"/>
  <c r="F42" i="9" s="1"/>
  <c r="F45" i="9" s="1"/>
  <c r="F48" i="9" s="1"/>
  <c r="F51" i="9" s="1"/>
  <c r="F54" i="9" s="1"/>
  <c r="F57" i="9" s="1"/>
  <c r="F60" i="9" s="1"/>
  <c r="F63" i="9" s="1"/>
  <c r="F66" i="9" s="1"/>
  <c r="F69" i="9" s="1"/>
  <c r="F72" i="9" s="1"/>
  <c r="F75" i="9" s="1"/>
  <c r="F78" i="9" s="1"/>
  <c r="F81" i="9" s="1"/>
  <c r="F84" i="9" s="1"/>
  <c r="F87" i="9" s="1"/>
  <c r="F90" i="9" s="1"/>
  <c r="F93" i="9" s="1"/>
  <c r="F96" i="9" s="1"/>
  <c r="F99" i="9" s="1"/>
  <c r="F102" i="9" s="1"/>
  <c r="F105" i="9" s="1"/>
  <c r="F108" i="9" s="1"/>
  <c r="F111" i="9" s="1"/>
  <c r="F114" i="9" s="1"/>
  <c r="F117" i="9" s="1"/>
  <c r="F120" i="9" s="1"/>
  <c r="F123" i="9" s="1"/>
  <c r="F126" i="9" s="1"/>
  <c r="F129" i="9" s="1"/>
  <c r="F132" i="9" s="1"/>
  <c r="F135" i="9" s="1"/>
  <c r="F138" i="9" s="1"/>
  <c r="F141" i="9" s="1"/>
  <c r="F144" i="9" s="1"/>
  <c r="F147" i="9" s="1"/>
  <c r="F150" i="9" s="1"/>
  <c r="F153" i="9" s="1"/>
  <c r="F156" i="9" s="1"/>
  <c r="F159" i="9" s="1"/>
  <c r="F162" i="9" s="1"/>
  <c r="F165" i="9" s="1"/>
  <c r="F168" i="9" s="1"/>
  <c r="F171" i="9" s="1"/>
  <c r="F174" i="9" s="1"/>
  <c r="F177" i="9" s="1"/>
  <c r="F180" i="9" s="1"/>
  <c r="F183" i="9" s="1"/>
  <c r="F186" i="9" s="1"/>
  <c r="F189" i="9" s="1"/>
  <c r="F192" i="9" s="1"/>
  <c r="F195" i="9" s="1"/>
  <c r="F198" i="9" s="1"/>
  <c r="F201" i="9" s="1"/>
  <c r="F204" i="9" s="1"/>
  <c r="F207" i="9" s="1"/>
  <c r="F210" i="9" s="1"/>
  <c r="F213" i="9" s="1"/>
  <c r="F216" i="9" s="1"/>
  <c r="F219" i="9" s="1"/>
  <c r="F222" i="9" s="1"/>
  <c r="F225" i="9" s="1"/>
  <c r="F228" i="9" s="1"/>
  <c r="F231" i="9" s="1"/>
  <c r="F234" i="9" s="1"/>
  <c r="F237" i="9" s="1"/>
  <c r="F240" i="9" s="1"/>
  <c r="F243" i="9" s="1"/>
  <c r="F246" i="9" s="1"/>
  <c r="F249" i="9" s="1"/>
  <c r="F252" i="9" s="1"/>
  <c r="F255" i="9" s="1"/>
  <c r="F258" i="9" s="1"/>
  <c r="F261" i="9" s="1"/>
  <c r="F264" i="9" s="1"/>
  <c r="F267" i="9" s="1"/>
  <c r="F270" i="9" s="1"/>
  <c r="F273" i="9" s="1"/>
  <c r="F276" i="9" s="1"/>
  <c r="F279" i="9" s="1"/>
  <c r="F282" i="9" s="1"/>
  <c r="F285" i="9" s="1"/>
  <c r="F288" i="9" s="1"/>
  <c r="F291" i="9" s="1"/>
  <c r="F294" i="9" s="1"/>
  <c r="F297" i="9" s="1"/>
  <c r="F300" i="9" s="1"/>
  <c r="F303" i="9" s="1"/>
  <c r="F306" i="9" s="1"/>
  <c r="F309" i="9" s="1"/>
  <c r="F312" i="9" s="1"/>
  <c r="F315" i="9" s="1"/>
  <c r="F318" i="9" s="1"/>
  <c r="F321" i="9" s="1"/>
  <c r="F324" i="9" s="1"/>
  <c r="F327" i="9" s="1"/>
  <c r="F330" i="9" s="1"/>
  <c r="F333" i="9" s="1"/>
  <c r="F336" i="9" s="1"/>
  <c r="F339" i="9" s="1"/>
  <c r="F342" i="9" s="1"/>
  <c r="F345" i="9" s="1"/>
  <c r="F348" i="9" s="1"/>
  <c r="F351" i="9" s="1"/>
  <c r="F354" i="9" s="1"/>
  <c r="F357" i="9" s="1"/>
  <c r="F360" i="9" s="1"/>
  <c r="F363" i="9" s="1"/>
  <c r="F366" i="9" s="1"/>
  <c r="F369" i="9" s="1"/>
  <c r="F372" i="9" s="1"/>
  <c r="F375" i="9" s="1"/>
  <c r="F378" i="9" s="1"/>
  <c r="F381" i="9" s="1"/>
  <c r="F384" i="9" s="1"/>
  <c r="F387" i="9" s="1"/>
  <c r="F390" i="9" s="1"/>
  <c r="F393" i="9" s="1"/>
  <c r="F396" i="9" s="1"/>
  <c r="F399" i="9" s="1"/>
  <c r="X11" i="9"/>
  <c r="W11" i="9"/>
  <c r="V11" i="9"/>
  <c r="U11" i="9"/>
  <c r="T11" i="9"/>
  <c r="S11" i="9"/>
  <c r="R11" i="9"/>
  <c r="Q11" i="9"/>
  <c r="Y11" i="9" s="1"/>
  <c r="Z11" i="9" s="1"/>
  <c r="Y10" i="9"/>
  <c r="Z10" i="9" s="1"/>
  <c r="Z9" i="9"/>
  <c r="Y9" i="9"/>
  <c r="K9" i="9"/>
  <c r="L9" i="9" s="1"/>
  <c r="F9" i="9"/>
  <c r="X8" i="9"/>
  <c r="W8" i="9"/>
  <c r="V8" i="9"/>
  <c r="U8" i="9"/>
  <c r="T8" i="9"/>
  <c r="S8" i="9"/>
  <c r="R8" i="9"/>
  <c r="Q8" i="9"/>
  <c r="Y8" i="9" s="1"/>
  <c r="Z8" i="9" s="1"/>
  <c r="Z7" i="9"/>
  <c r="Y7" i="9"/>
  <c r="Y6" i="9"/>
  <c r="Z6" i="9" s="1"/>
  <c r="L6" i="9"/>
  <c r="K6" i="9"/>
  <c r="F6" i="9"/>
  <c r="X5" i="9"/>
  <c r="W5" i="9"/>
  <c r="V5" i="9"/>
  <c r="U5" i="9"/>
  <c r="T5" i="9"/>
  <c r="S5" i="9"/>
  <c r="R5" i="9"/>
  <c r="Q5" i="9"/>
  <c r="Y5" i="9" s="1"/>
  <c r="Z5" i="9" s="1"/>
  <c r="Z4" i="9"/>
  <c r="Y4" i="9"/>
  <c r="Y3" i="9"/>
  <c r="L3" i="9" s="1"/>
  <c r="K3" i="9"/>
  <c r="V77" i="8"/>
  <c r="U77" i="8"/>
  <c r="T77" i="8"/>
  <c r="S77" i="8"/>
  <c r="R77" i="8"/>
  <c r="Q77" i="8"/>
  <c r="P77" i="8"/>
  <c r="O77" i="8"/>
  <c r="W76" i="8"/>
  <c r="X76" i="8" s="1"/>
  <c r="W75" i="8"/>
  <c r="X75" i="8" s="1"/>
  <c r="I75" i="8"/>
  <c r="V74" i="8"/>
  <c r="U74" i="8"/>
  <c r="T74" i="8"/>
  <c r="S74" i="8"/>
  <c r="R74" i="8"/>
  <c r="Q74" i="8"/>
  <c r="P74" i="8"/>
  <c r="O74" i="8"/>
  <c r="W73" i="8"/>
  <c r="X73" i="8" s="1"/>
  <c r="W72" i="8"/>
  <c r="X72" i="8" s="1"/>
  <c r="I72" i="8"/>
  <c r="V71" i="8"/>
  <c r="U71" i="8"/>
  <c r="T71" i="8"/>
  <c r="S71" i="8"/>
  <c r="R71" i="8"/>
  <c r="Q71" i="8"/>
  <c r="P71" i="8"/>
  <c r="O71" i="8"/>
  <c r="W70" i="8"/>
  <c r="X70" i="8" s="1"/>
  <c r="W69" i="8"/>
  <c r="X69" i="8" s="1"/>
  <c r="I69" i="8"/>
  <c r="V68" i="8"/>
  <c r="U68" i="8"/>
  <c r="T68" i="8"/>
  <c r="S68" i="8"/>
  <c r="R68" i="8"/>
  <c r="Q68" i="8"/>
  <c r="P68" i="8"/>
  <c r="O68" i="8"/>
  <c r="W67" i="8"/>
  <c r="X67" i="8" s="1"/>
  <c r="W66" i="8"/>
  <c r="X66" i="8" s="1"/>
  <c r="I66" i="8"/>
  <c r="V65" i="8"/>
  <c r="U65" i="8"/>
  <c r="T65" i="8"/>
  <c r="S65" i="8"/>
  <c r="R65" i="8"/>
  <c r="Q65" i="8"/>
  <c r="P65" i="8"/>
  <c r="O65" i="8"/>
  <c r="W64" i="8"/>
  <c r="X64" i="8" s="1"/>
  <c r="W63" i="8"/>
  <c r="X63" i="8" s="1"/>
  <c r="I63" i="8"/>
  <c r="J63" i="8" s="1"/>
  <c r="V62" i="8"/>
  <c r="U62" i="8"/>
  <c r="T62" i="8"/>
  <c r="S62" i="8"/>
  <c r="R62" i="8"/>
  <c r="Q62" i="8"/>
  <c r="P62" i="8"/>
  <c r="O62" i="8"/>
  <c r="W61" i="8"/>
  <c r="X61" i="8" s="1"/>
  <c r="W60" i="8"/>
  <c r="X60" i="8" s="1"/>
  <c r="I60" i="8"/>
  <c r="V59" i="8"/>
  <c r="U59" i="8"/>
  <c r="T59" i="8"/>
  <c r="S59" i="8"/>
  <c r="R59" i="8"/>
  <c r="Q59" i="8"/>
  <c r="P59" i="8"/>
  <c r="O59" i="8"/>
  <c r="W58" i="8"/>
  <c r="X58" i="8" s="1"/>
  <c r="W57" i="8"/>
  <c r="X57" i="8" s="1"/>
  <c r="I57" i="8"/>
  <c r="J57" i="8" s="1"/>
  <c r="V56" i="8"/>
  <c r="U56" i="8"/>
  <c r="T56" i="8"/>
  <c r="S56" i="8"/>
  <c r="R56" i="8"/>
  <c r="Q56" i="8"/>
  <c r="P56" i="8"/>
  <c r="O56" i="8"/>
  <c r="W55" i="8"/>
  <c r="X55" i="8" s="1"/>
  <c r="W54" i="8"/>
  <c r="X54" i="8" s="1"/>
  <c r="I54" i="8"/>
  <c r="V53" i="8"/>
  <c r="U53" i="8"/>
  <c r="T53" i="8"/>
  <c r="S53" i="8"/>
  <c r="R53" i="8"/>
  <c r="Q53" i="8"/>
  <c r="P53" i="8"/>
  <c r="O53" i="8"/>
  <c r="W52" i="8"/>
  <c r="X52" i="8" s="1"/>
  <c r="W51" i="8"/>
  <c r="X51" i="8" s="1"/>
  <c r="I51" i="8"/>
  <c r="J51" i="8" s="1"/>
  <c r="V50" i="8"/>
  <c r="U50" i="8"/>
  <c r="T50" i="8"/>
  <c r="S50" i="8"/>
  <c r="R50" i="8"/>
  <c r="Q50" i="8"/>
  <c r="P50" i="8"/>
  <c r="O50" i="8"/>
  <c r="W50" i="8" s="1"/>
  <c r="X50" i="8" s="1"/>
  <c r="W49" i="8"/>
  <c r="X49" i="8" s="1"/>
  <c r="W48" i="8"/>
  <c r="X48" i="8" s="1"/>
  <c r="I48" i="8"/>
  <c r="V47" i="8"/>
  <c r="U47" i="8"/>
  <c r="T47" i="8"/>
  <c r="S47" i="8"/>
  <c r="R47" i="8"/>
  <c r="Q47" i="8"/>
  <c r="P47" i="8"/>
  <c r="O47" i="8"/>
  <c r="W47" i="8" s="1"/>
  <c r="X47" i="8" s="1"/>
  <c r="W46" i="8"/>
  <c r="X46" i="8" s="1"/>
  <c r="W45" i="8"/>
  <c r="X45" i="8" s="1"/>
  <c r="I45" i="8"/>
  <c r="J45" i="8" s="1"/>
  <c r="V44" i="8"/>
  <c r="U44" i="8"/>
  <c r="T44" i="8"/>
  <c r="S44" i="8"/>
  <c r="R44" i="8"/>
  <c r="Q44" i="8"/>
  <c r="P44" i="8"/>
  <c r="O44" i="8"/>
  <c r="W43" i="8"/>
  <c r="X43" i="8" s="1"/>
  <c r="W42" i="8"/>
  <c r="X42" i="8" s="1"/>
  <c r="I42" i="8"/>
  <c r="V41" i="8"/>
  <c r="U41" i="8"/>
  <c r="T41" i="8"/>
  <c r="S41" i="8"/>
  <c r="R41" i="8"/>
  <c r="Q41" i="8"/>
  <c r="P41" i="8"/>
  <c r="O41" i="8"/>
  <c r="W40" i="8"/>
  <c r="X40" i="8" s="1"/>
  <c r="W39" i="8"/>
  <c r="X39" i="8" s="1"/>
  <c r="I39" i="8"/>
  <c r="J39" i="8" s="1"/>
  <c r="V38" i="8"/>
  <c r="U38" i="8"/>
  <c r="T38" i="8"/>
  <c r="S38" i="8"/>
  <c r="R38" i="8"/>
  <c r="Q38" i="8"/>
  <c r="P38" i="8"/>
  <c r="O38" i="8"/>
  <c r="W37" i="8"/>
  <c r="X37" i="8" s="1"/>
  <c r="W36" i="8"/>
  <c r="X36" i="8" s="1"/>
  <c r="I36" i="8"/>
  <c r="V35" i="8"/>
  <c r="U35" i="8"/>
  <c r="T35" i="8"/>
  <c r="S35" i="8"/>
  <c r="R35" i="8"/>
  <c r="Q35" i="8"/>
  <c r="P35" i="8"/>
  <c r="O35" i="8"/>
  <c r="W34" i="8"/>
  <c r="X34" i="8" s="1"/>
  <c r="W33" i="8"/>
  <c r="X33" i="8" s="1"/>
  <c r="I33" i="8"/>
  <c r="J33" i="8" s="1"/>
  <c r="V32" i="8"/>
  <c r="U32" i="8"/>
  <c r="T32" i="8"/>
  <c r="S32" i="8"/>
  <c r="R32" i="8"/>
  <c r="Q32" i="8"/>
  <c r="P32" i="8"/>
  <c r="O32" i="8"/>
  <c r="W31" i="8"/>
  <c r="X31" i="8" s="1"/>
  <c r="W30" i="8"/>
  <c r="X30" i="8" s="1"/>
  <c r="I30" i="8"/>
  <c r="V29" i="8"/>
  <c r="U29" i="8"/>
  <c r="T29" i="8"/>
  <c r="S29" i="8"/>
  <c r="R29" i="8"/>
  <c r="Q29" i="8"/>
  <c r="P29" i="8"/>
  <c r="O29" i="8"/>
  <c r="W28" i="8"/>
  <c r="X28" i="8" s="1"/>
  <c r="W27" i="8"/>
  <c r="X27" i="8" s="1"/>
  <c r="I27" i="8"/>
  <c r="J27" i="8" s="1"/>
  <c r="V26" i="8"/>
  <c r="U26" i="8"/>
  <c r="T26" i="8"/>
  <c r="S26" i="8"/>
  <c r="R26" i="8"/>
  <c r="Q26" i="8"/>
  <c r="P26" i="8"/>
  <c r="O26" i="8"/>
  <c r="W25" i="8"/>
  <c r="X25" i="8" s="1"/>
  <c r="W24" i="8"/>
  <c r="X24" i="8" s="1"/>
  <c r="I24" i="8"/>
  <c r="V23" i="8"/>
  <c r="U23" i="8"/>
  <c r="T23" i="8"/>
  <c r="S23" i="8"/>
  <c r="R23" i="8"/>
  <c r="Q23" i="8"/>
  <c r="P23" i="8"/>
  <c r="O23" i="8"/>
  <c r="W22" i="8"/>
  <c r="X22" i="8" s="1"/>
  <c r="W21" i="8"/>
  <c r="X21" i="8" s="1"/>
  <c r="I21" i="8"/>
  <c r="J21" i="8" s="1"/>
  <c r="V20" i="8"/>
  <c r="U20" i="8"/>
  <c r="T20" i="8"/>
  <c r="S20" i="8"/>
  <c r="R20" i="8"/>
  <c r="Q20" i="8"/>
  <c r="P20" i="8"/>
  <c r="O20" i="8"/>
  <c r="W19" i="8"/>
  <c r="X19" i="8" s="1"/>
  <c r="W18" i="8"/>
  <c r="X18" i="8" s="1"/>
  <c r="I18" i="8"/>
  <c r="V17" i="8"/>
  <c r="U17" i="8"/>
  <c r="T17" i="8"/>
  <c r="S17" i="8"/>
  <c r="R17" i="8"/>
  <c r="Q17" i="8"/>
  <c r="P17" i="8"/>
  <c r="O17" i="8"/>
  <c r="W16" i="8"/>
  <c r="X16" i="8" s="1"/>
  <c r="W15" i="8"/>
  <c r="X15" i="8" s="1"/>
  <c r="I15" i="8"/>
  <c r="J15" i="8" s="1"/>
  <c r="V14" i="8"/>
  <c r="U14" i="8"/>
  <c r="T14" i="8"/>
  <c r="S14" i="8"/>
  <c r="R14" i="8"/>
  <c r="Q14" i="8"/>
  <c r="P14" i="8"/>
  <c r="O14" i="8"/>
  <c r="W13" i="8"/>
  <c r="X13" i="8" s="1"/>
  <c r="W12" i="8"/>
  <c r="X12" i="8" s="1"/>
  <c r="I12" i="8"/>
  <c r="V11" i="8"/>
  <c r="U11" i="8"/>
  <c r="T11" i="8"/>
  <c r="S11" i="8"/>
  <c r="R11" i="8"/>
  <c r="Q11" i="8"/>
  <c r="P11" i="8"/>
  <c r="O11" i="8"/>
  <c r="W10" i="8"/>
  <c r="X10" i="8" s="1"/>
  <c r="W9" i="8"/>
  <c r="X9" i="8" s="1"/>
  <c r="I9" i="8"/>
  <c r="J9" i="8" s="1"/>
  <c r="V8" i="8"/>
  <c r="U8" i="8"/>
  <c r="T8" i="8"/>
  <c r="S8" i="8"/>
  <c r="R8" i="8"/>
  <c r="Q8" i="8"/>
  <c r="P8" i="8"/>
  <c r="O8" i="8"/>
  <c r="W7" i="8"/>
  <c r="X7" i="8" s="1"/>
  <c r="W6" i="8"/>
  <c r="X6" i="8" s="1"/>
  <c r="I6" i="8"/>
  <c r="V5" i="8"/>
  <c r="U5" i="8"/>
  <c r="T5" i="8"/>
  <c r="S5" i="8"/>
  <c r="R5" i="8"/>
  <c r="Q5" i="8"/>
  <c r="P5" i="8"/>
  <c r="O5" i="8"/>
  <c r="W4" i="8"/>
  <c r="X4" i="8" s="1"/>
  <c r="W3" i="8"/>
  <c r="X3" i="8" s="1"/>
  <c r="I3" i="8"/>
  <c r="J3" i="8" s="1"/>
  <c r="V512" i="7"/>
  <c r="U512" i="7"/>
  <c r="T512" i="7"/>
  <c r="S512" i="7"/>
  <c r="R512" i="7"/>
  <c r="Q512" i="7"/>
  <c r="P512" i="7"/>
  <c r="O512" i="7"/>
  <c r="W511" i="7"/>
  <c r="X511" i="7" s="1"/>
  <c r="W510" i="7"/>
  <c r="X510" i="7" s="1"/>
  <c r="I510" i="7"/>
  <c r="V509" i="7"/>
  <c r="U509" i="7"/>
  <c r="T509" i="7"/>
  <c r="S509" i="7"/>
  <c r="R509" i="7"/>
  <c r="Q509" i="7"/>
  <c r="P509" i="7"/>
  <c r="O509" i="7"/>
  <c r="W508" i="7"/>
  <c r="X508" i="7" s="1"/>
  <c r="W507" i="7"/>
  <c r="X507" i="7" s="1"/>
  <c r="I507" i="7"/>
  <c r="V506" i="7"/>
  <c r="U506" i="7"/>
  <c r="T506" i="7"/>
  <c r="S506" i="7"/>
  <c r="R506" i="7"/>
  <c r="Q506" i="7"/>
  <c r="P506" i="7"/>
  <c r="O506" i="7"/>
  <c r="W505" i="7"/>
  <c r="X505" i="7" s="1"/>
  <c r="W504" i="7"/>
  <c r="X504" i="7" s="1"/>
  <c r="I504" i="7"/>
  <c r="V503" i="7"/>
  <c r="U503" i="7"/>
  <c r="T503" i="7"/>
  <c r="S503" i="7"/>
  <c r="R503" i="7"/>
  <c r="Q503" i="7"/>
  <c r="P503" i="7"/>
  <c r="O503" i="7"/>
  <c r="W502" i="7"/>
  <c r="X502" i="7" s="1"/>
  <c r="W501" i="7"/>
  <c r="X501" i="7" s="1"/>
  <c r="I501" i="7"/>
  <c r="V500" i="7"/>
  <c r="U500" i="7"/>
  <c r="T500" i="7"/>
  <c r="S500" i="7"/>
  <c r="R500" i="7"/>
  <c r="Q500" i="7"/>
  <c r="P500" i="7"/>
  <c r="O500" i="7"/>
  <c r="W499" i="7"/>
  <c r="X499" i="7" s="1"/>
  <c r="W498" i="7"/>
  <c r="X498" i="7" s="1"/>
  <c r="I498" i="7"/>
  <c r="V497" i="7"/>
  <c r="U497" i="7"/>
  <c r="T497" i="7"/>
  <c r="S497" i="7"/>
  <c r="R497" i="7"/>
  <c r="Q497" i="7"/>
  <c r="P497" i="7"/>
  <c r="O497" i="7"/>
  <c r="W496" i="7"/>
  <c r="X496" i="7" s="1"/>
  <c r="W495" i="7"/>
  <c r="X495" i="7" s="1"/>
  <c r="I495" i="7"/>
  <c r="J495" i="7" s="1"/>
  <c r="V494" i="7"/>
  <c r="U494" i="7"/>
  <c r="T494" i="7"/>
  <c r="S494" i="7"/>
  <c r="R494" i="7"/>
  <c r="Q494" i="7"/>
  <c r="P494" i="7"/>
  <c r="O494" i="7"/>
  <c r="W494" i="7" s="1"/>
  <c r="X494" i="7" s="1"/>
  <c r="X493" i="7"/>
  <c r="W493" i="7"/>
  <c r="W492" i="7"/>
  <c r="X492" i="7" s="1"/>
  <c r="J492" i="7"/>
  <c r="I492" i="7"/>
  <c r="V491" i="7"/>
  <c r="U491" i="7"/>
  <c r="T491" i="7"/>
  <c r="S491" i="7"/>
  <c r="R491" i="7"/>
  <c r="Q491" i="7"/>
  <c r="P491" i="7"/>
  <c r="O491" i="7"/>
  <c r="W490" i="7"/>
  <c r="X490" i="7" s="1"/>
  <c r="W489" i="7"/>
  <c r="X489" i="7" s="1"/>
  <c r="I489" i="7"/>
  <c r="J489" i="7" s="1"/>
  <c r="V488" i="7"/>
  <c r="U488" i="7"/>
  <c r="T488" i="7"/>
  <c r="S488" i="7"/>
  <c r="R488" i="7"/>
  <c r="Q488" i="7"/>
  <c r="P488" i="7"/>
  <c r="O488" i="7"/>
  <c r="W488" i="7" s="1"/>
  <c r="X488" i="7" s="1"/>
  <c r="W487" i="7"/>
  <c r="X487" i="7" s="1"/>
  <c r="X486" i="7"/>
  <c r="W486" i="7"/>
  <c r="I486" i="7"/>
  <c r="J486" i="7" s="1"/>
  <c r="V485" i="7"/>
  <c r="U485" i="7"/>
  <c r="T485" i="7"/>
  <c r="S485" i="7"/>
  <c r="R485" i="7"/>
  <c r="Q485" i="7"/>
  <c r="P485" i="7"/>
  <c r="O485" i="7"/>
  <c r="W484" i="7"/>
  <c r="X484" i="7" s="1"/>
  <c r="W483" i="7"/>
  <c r="X483" i="7" s="1"/>
  <c r="I483" i="7"/>
  <c r="J483" i="7" s="1"/>
  <c r="V482" i="7"/>
  <c r="U482" i="7"/>
  <c r="T482" i="7"/>
  <c r="S482" i="7"/>
  <c r="R482" i="7"/>
  <c r="Q482" i="7"/>
  <c r="P482" i="7"/>
  <c r="O482" i="7"/>
  <c r="X481" i="7"/>
  <c r="W481" i="7"/>
  <c r="W480" i="7"/>
  <c r="X480" i="7" s="1"/>
  <c r="I480" i="7"/>
  <c r="J480" i="7" s="1"/>
  <c r="V479" i="7"/>
  <c r="U479" i="7"/>
  <c r="T479" i="7"/>
  <c r="S479" i="7"/>
  <c r="R479" i="7"/>
  <c r="Q479" i="7"/>
  <c r="P479" i="7"/>
  <c r="O479" i="7"/>
  <c r="W478" i="7"/>
  <c r="X478" i="7" s="1"/>
  <c r="W477" i="7"/>
  <c r="X477" i="7" s="1"/>
  <c r="I477" i="7"/>
  <c r="J477" i="7" s="1"/>
  <c r="V476" i="7"/>
  <c r="U476" i="7"/>
  <c r="T476" i="7"/>
  <c r="S476" i="7"/>
  <c r="R476" i="7"/>
  <c r="Q476" i="7"/>
  <c r="P476" i="7"/>
  <c r="O476" i="7"/>
  <c r="W475" i="7"/>
  <c r="X475" i="7" s="1"/>
  <c r="X474" i="7"/>
  <c r="W474" i="7"/>
  <c r="I474" i="7"/>
  <c r="V473" i="7"/>
  <c r="U473" i="7"/>
  <c r="T473" i="7"/>
  <c r="S473" i="7"/>
  <c r="R473" i="7"/>
  <c r="Q473" i="7"/>
  <c r="P473" i="7"/>
  <c r="O473" i="7"/>
  <c r="W472" i="7"/>
  <c r="X472" i="7" s="1"/>
  <c r="W471" i="7"/>
  <c r="X471" i="7" s="1"/>
  <c r="I471" i="7"/>
  <c r="V470" i="7"/>
  <c r="U470" i="7"/>
  <c r="T470" i="7"/>
  <c r="S470" i="7"/>
  <c r="R470" i="7"/>
  <c r="Q470" i="7"/>
  <c r="P470" i="7"/>
  <c r="O470" i="7"/>
  <c r="W469" i="7"/>
  <c r="X469" i="7" s="1"/>
  <c r="W468" i="7"/>
  <c r="X468" i="7" s="1"/>
  <c r="I468" i="7"/>
  <c r="J468" i="7" s="1"/>
  <c r="V467" i="7"/>
  <c r="U467" i="7"/>
  <c r="T467" i="7"/>
  <c r="S467" i="7"/>
  <c r="R467" i="7"/>
  <c r="Q467" i="7"/>
  <c r="P467" i="7"/>
  <c r="O467" i="7"/>
  <c r="W466" i="7"/>
  <c r="X466" i="7" s="1"/>
  <c r="W465" i="7"/>
  <c r="X465" i="7" s="1"/>
  <c r="I465" i="7"/>
  <c r="V464" i="7"/>
  <c r="U464" i="7"/>
  <c r="T464" i="7"/>
  <c r="S464" i="7"/>
  <c r="R464" i="7"/>
  <c r="Q464" i="7"/>
  <c r="P464" i="7"/>
  <c r="O464" i="7"/>
  <c r="W463" i="7"/>
  <c r="X463" i="7" s="1"/>
  <c r="X462" i="7"/>
  <c r="W462" i="7"/>
  <c r="I462" i="7"/>
  <c r="V461" i="7"/>
  <c r="U461" i="7"/>
  <c r="T461" i="7"/>
  <c r="S461" i="7"/>
  <c r="R461" i="7"/>
  <c r="Q461" i="7"/>
  <c r="P461" i="7"/>
  <c r="O461" i="7"/>
  <c r="W460" i="7"/>
  <c r="X460" i="7" s="1"/>
  <c r="W459" i="7"/>
  <c r="X459" i="7" s="1"/>
  <c r="I459" i="7"/>
  <c r="V458" i="7"/>
  <c r="U458" i="7"/>
  <c r="T458" i="7"/>
  <c r="S458" i="7"/>
  <c r="R458" i="7"/>
  <c r="Q458" i="7"/>
  <c r="P458" i="7"/>
  <c r="O458" i="7"/>
  <c r="W457" i="7"/>
  <c r="X457" i="7" s="1"/>
  <c r="W456" i="7"/>
  <c r="X456" i="7" s="1"/>
  <c r="I456" i="7"/>
  <c r="J456" i="7" s="1"/>
  <c r="V455" i="7"/>
  <c r="U455" i="7"/>
  <c r="T455" i="7"/>
  <c r="S455" i="7"/>
  <c r="R455" i="7"/>
  <c r="Q455" i="7"/>
  <c r="P455" i="7"/>
  <c r="O455" i="7"/>
  <c r="W454" i="7"/>
  <c r="X454" i="7" s="1"/>
  <c r="W453" i="7"/>
  <c r="X453" i="7" s="1"/>
  <c r="I453" i="7"/>
  <c r="V452" i="7"/>
  <c r="U452" i="7"/>
  <c r="T452" i="7"/>
  <c r="S452" i="7"/>
  <c r="R452" i="7"/>
  <c r="Q452" i="7"/>
  <c r="P452" i="7"/>
  <c r="O452" i="7"/>
  <c r="W451" i="7"/>
  <c r="X451" i="7" s="1"/>
  <c r="W450" i="7"/>
  <c r="X450" i="7" s="1"/>
  <c r="I450" i="7"/>
  <c r="V449" i="7"/>
  <c r="U449" i="7"/>
  <c r="T449" i="7"/>
  <c r="S449" i="7"/>
  <c r="R449" i="7"/>
  <c r="Q449" i="7"/>
  <c r="P449" i="7"/>
  <c r="O449" i="7"/>
  <c r="W448" i="7"/>
  <c r="X448" i="7" s="1"/>
  <c r="W447" i="7"/>
  <c r="X447" i="7" s="1"/>
  <c r="I447" i="7"/>
  <c r="J447" i="7" s="1"/>
  <c r="V446" i="7"/>
  <c r="U446" i="7"/>
  <c r="T446" i="7"/>
  <c r="S446" i="7"/>
  <c r="R446" i="7"/>
  <c r="Q446" i="7"/>
  <c r="P446" i="7"/>
  <c r="O446" i="7"/>
  <c r="X445" i="7"/>
  <c r="W445" i="7"/>
  <c r="W444" i="7"/>
  <c r="X444" i="7" s="1"/>
  <c r="J444" i="7"/>
  <c r="I444" i="7"/>
  <c r="V443" i="7"/>
  <c r="U443" i="7"/>
  <c r="T443" i="7"/>
  <c r="S443" i="7"/>
  <c r="R443" i="7"/>
  <c r="Q443" i="7"/>
  <c r="P443" i="7"/>
  <c r="O443" i="7"/>
  <c r="W442" i="7"/>
  <c r="X442" i="7" s="1"/>
  <c r="W441" i="7"/>
  <c r="X441" i="7" s="1"/>
  <c r="I441" i="7"/>
  <c r="J441" i="7" s="1"/>
  <c r="V440" i="7"/>
  <c r="U440" i="7"/>
  <c r="T440" i="7"/>
  <c r="S440" i="7"/>
  <c r="R440" i="7"/>
  <c r="Q440" i="7"/>
  <c r="P440" i="7"/>
  <c r="O440" i="7"/>
  <c r="W439" i="7"/>
  <c r="X439" i="7" s="1"/>
  <c r="W438" i="7"/>
  <c r="X438" i="7" s="1"/>
  <c r="I438" i="7"/>
  <c r="J438" i="7" s="1"/>
  <c r="V437" i="7"/>
  <c r="U437" i="7"/>
  <c r="T437" i="7"/>
  <c r="S437" i="7"/>
  <c r="R437" i="7"/>
  <c r="Q437" i="7"/>
  <c r="P437" i="7"/>
  <c r="O437" i="7"/>
  <c r="W437" i="7" s="1"/>
  <c r="X437" i="7" s="1"/>
  <c r="W436" i="7"/>
  <c r="X436" i="7" s="1"/>
  <c r="W435" i="7"/>
  <c r="X435" i="7" s="1"/>
  <c r="I435" i="7"/>
  <c r="V434" i="7"/>
  <c r="U434" i="7"/>
  <c r="T434" i="7"/>
  <c r="S434" i="7"/>
  <c r="R434" i="7"/>
  <c r="Q434" i="7"/>
  <c r="P434" i="7"/>
  <c r="O434" i="7"/>
  <c r="X433" i="7"/>
  <c r="W433" i="7"/>
  <c r="W432" i="7"/>
  <c r="X432" i="7" s="1"/>
  <c r="I432" i="7"/>
  <c r="J432" i="7" s="1"/>
  <c r="V431" i="7"/>
  <c r="U431" i="7"/>
  <c r="T431" i="7"/>
  <c r="S431" i="7"/>
  <c r="R431" i="7"/>
  <c r="Q431" i="7"/>
  <c r="P431" i="7"/>
  <c r="O431" i="7"/>
  <c r="W431" i="7" s="1"/>
  <c r="X431" i="7" s="1"/>
  <c r="W430" i="7"/>
  <c r="X430" i="7" s="1"/>
  <c r="W429" i="7"/>
  <c r="X429" i="7" s="1"/>
  <c r="I429" i="7"/>
  <c r="V428" i="7"/>
  <c r="U428" i="7"/>
  <c r="T428" i="7"/>
  <c r="S428" i="7"/>
  <c r="R428" i="7"/>
  <c r="Q428" i="7"/>
  <c r="P428" i="7"/>
  <c r="O428" i="7"/>
  <c r="W427" i="7"/>
  <c r="X427" i="7" s="1"/>
  <c r="X426" i="7"/>
  <c r="W426" i="7"/>
  <c r="I426" i="7"/>
  <c r="J426" i="7" s="1"/>
  <c r="V425" i="7"/>
  <c r="U425" i="7"/>
  <c r="T425" i="7"/>
  <c r="S425" i="7"/>
  <c r="R425" i="7"/>
  <c r="Q425" i="7"/>
  <c r="P425" i="7"/>
  <c r="O425" i="7"/>
  <c r="W424" i="7"/>
  <c r="X424" i="7" s="1"/>
  <c r="W423" i="7"/>
  <c r="X423" i="7" s="1"/>
  <c r="I423" i="7"/>
  <c r="J423" i="7" s="1"/>
  <c r="V422" i="7"/>
  <c r="U422" i="7"/>
  <c r="T422" i="7"/>
  <c r="S422" i="7"/>
  <c r="R422" i="7"/>
  <c r="Q422" i="7"/>
  <c r="P422" i="7"/>
  <c r="O422" i="7"/>
  <c r="W421" i="7"/>
  <c r="X421" i="7" s="1"/>
  <c r="W420" i="7"/>
  <c r="X420" i="7" s="1"/>
  <c r="I420" i="7"/>
  <c r="J420" i="7" s="1"/>
  <c r="V419" i="7"/>
  <c r="U419" i="7"/>
  <c r="T419" i="7"/>
  <c r="S419" i="7"/>
  <c r="R419" i="7"/>
  <c r="Q419" i="7"/>
  <c r="P419" i="7"/>
  <c r="O419" i="7"/>
  <c r="W418" i="7"/>
  <c r="X418" i="7" s="1"/>
  <c r="W417" i="7"/>
  <c r="X417" i="7" s="1"/>
  <c r="I417" i="7"/>
  <c r="J417" i="7" s="1"/>
  <c r="V416" i="7"/>
  <c r="U416" i="7"/>
  <c r="T416" i="7"/>
  <c r="S416" i="7"/>
  <c r="R416" i="7"/>
  <c r="Q416" i="7"/>
  <c r="P416" i="7"/>
  <c r="O416" i="7"/>
  <c r="W415" i="7"/>
  <c r="X415" i="7" s="1"/>
  <c r="X414" i="7"/>
  <c r="W414" i="7"/>
  <c r="I414" i="7"/>
  <c r="V413" i="7"/>
  <c r="U413" i="7"/>
  <c r="T413" i="7"/>
  <c r="S413" i="7"/>
  <c r="R413" i="7"/>
  <c r="Q413" i="7"/>
  <c r="P413" i="7"/>
  <c r="O413" i="7"/>
  <c r="W412" i="7"/>
  <c r="X412" i="7" s="1"/>
  <c r="W411" i="7"/>
  <c r="X411" i="7" s="1"/>
  <c r="I411" i="7"/>
  <c r="V410" i="7"/>
  <c r="U410" i="7"/>
  <c r="T410" i="7"/>
  <c r="S410" i="7"/>
  <c r="R410" i="7"/>
  <c r="Q410" i="7"/>
  <c r="P410" i="7"/>
  <c r="O410" i="7"/>
  <c r="X409" i="7"/>
  <c r="W409" i="7"/>
  <c r="W408" i="7"/>
  <c r="X408" i="7" s="1"/>
  <c r="I408" i="7"/>
  <c r="V407" i="7"/>
  <c r="U407" i="7"/>
  <c r="T407" i="7"/>
  <c r="S407" i="7"/>
  <c r="R407" i="7"/>
  <c r="Q407" i="7"/>
  <c r="P407" i="7"/>
  <c r="O407" i="7"/>
  <c r="W406" i="7"/>
  <c r="X406" i="7" s="1"/>
  <c r="W405" i="7"/>
  <c r="X405" i="7" s="1"/>
  <c r="I405" i="7"/>
  <c r="V404" i="7"/>
  <c r="U404" i="7"/>
  <c r="T404" i="7"/>
  <c r="S404" i="7"/>
  <c r="R404" i="7"/>
  <c r="Q404" i="7"/>
  <c r="P404" i="7"/>
  <c r="O404" i="7"/>
  <c r="W403" i="7"/>
  <c r="X403" i="7" s="1"/>
  <c r="W402" i="7"/>
  <c r="X402" i="7" s="1"/>
  <c r="I402" i="7"/>
  <c r="V401" i="7"/>
  <c r="U401" i="7"/>
  <c r="T401" i="7"/>
  <c r="S401" i="7"/>
  <c r="R401" i="7"/>
  <c r="Q401" i="7"/>
  <c r="P401" i="7"/>
  <c r="O401" i="7"/>
  <c r="W400" i="7"/>
  <c r="X400" i="7" s="1"/>
  <c r="W399" i="7"/>
  <c r="X399" i="7" s="1"/>
  <c r="I399" i="7"/>
  <c r="J399" i="7" s="1"/>
  <c r="V398" i="7"/>
  <c r="U398" i="7"/>
  <c r="T398" i="7"/>
  <c r="S398" i="7"/>
  <c r="R398" i="7"/>
  <c r="Q398" i="7"/>
  <c r="P398" i="7"/>
  <c r="O398" i="7"/>
  <c r="W398" i="7" s="1"/>
  <c r="X398" i="7" s="1"/>
  <c r="W397" i="7"/>
  <c r="X397" i="7" s="1"/>
  <c r="W396" i="7"/>
  <c r="X396" i="7" s="1"/>
  <c r="J396" i="7"/>
  <c r="I396" i="7"/>
  <c r="V395" i="7"/>
  <c r="U395" i="7"/>
  <c r="T395" i="7"/>
  <c r="S395" i="7"/>
  <c r="R395" i="7"/>
  <c r="Q395" i="7"/>
  <c r="P395" i="7"/>
  <c r="O395" i="7"/>
  <c r="W394" i="7"/>
  <c r="X394" i="7" s="1"/>
  <c r="W393" i="7"/>
  <c r="X393" i="7" s="1"/>
  <c r="I393" i="7"/>
  <c r="J393" i="7" s="1"/>
  <c r="V392" i="7"/>
  <c r="U392" i="7"/>
  <c r="T392" i="7"/>
  <c r="S392" i="7"/>
  <c r="R392" i="7"/>
  <c r="Q392" i="7"/>
  <c r="P392" i="7"/>
  <c r="O392" i="7"/>
  <c r="W392" i="7" s="1"/>
  <c r="X392" i="7" s="1"/>
  <c r="W391" i="7"/>
  <c r="X391" i="7" s="1"/>
  <c r="W390" i="7"/>
  <c r="X390" i="7" s="1"/>
  <c r="I390" i="7"/>
  <c r="J390" i="7" s="1"/>
  <c r="V389" i="7"/>
  <c r="U389" i="7"/>
  <c r="T389" i="7"/>
  <c r="S389" i="7"/>
  <c r="R389" i="7"/>
  <c r="Q389" i="7"/>
  <c r="P389" i="7"/>
  <c r="O389" i="7"/>
  <c r="W388" i="7"/>
  <c r="X388" i="7" s="1"/>
  <c r="W387" i="7"/>
  <c r="X387" i="7" s="1"/>
  <c r="I387" i="7"/>
  <c r="J387" i="7" s="1"/>
  <c r="V386" i="7"/>
  <c r="U386" i="7"/>
  <c r="T386" i="7"/>
  <c r="S386" i="7"/>
  <c r="R386" i="7"/>
  <c r="Q386" i="7"/>
  <c r="P386" i="7"/>
  <c r="O386" i="7"/>
  <c r="X385" i="7"/>
  <c r="W385" i="7"/>
  <c r="W384" i="7"/>
  <c r="X384" i="7" s="1"/>
  <c r="I384" i="7"/>
  <c r="J384" i="7" s="1"/>
  <c r="V383" i="7"/>
  <c r="U383" i="7"/>
  <c r="T383" i="7"/>
  <c r="S383" i="7"/>
  <c r="R383" i="7"/>
  <c r="Q383" i="7"/>
  <c r="P383" i="7"/>
  <c r="O383" i="7"/>
  <c r="W382" i="7"/>
  <c r="X382" i="7" s="1"/>
  <c r="W381" i="7"/>
  <c r="X381" i="7" s="1"/>
  <c r="I381" i="7"/>
  <c r="J381" i="7" s="1"/>
  <c r="V380" i="7"/>
  <c r="U380" i="7"/>
  <c r="T380" i="7"/>
  <c r="S380" i="7"/>
  <c r="R380" i="7"/>
  <c r="Q380" i="7"/>
  <c r="P380" i="7"/>
  <c r="O380" i="7"/>
  <c r="W379" i="7"/>
  <c r="X379" i="7" s="1"/>
  <c r="W378" i="7"/>
  <c r="X378" i="7" s="1"/>
  <c r="I378" i="7"/>
  <c r="V377" i="7"/>
  <c r="U377" i="7"/>
  <c r="T377" i="7"/>
  <c r="S377" i="7"/>
  <c r="R377" i="7"/>
  <c r="Q377" i="7"/>
  <c r="P377" i="7"/>
  <c r="O377" i="7"/>
  <c r="W376" i="7"/>
  <c r="X376" i="7" s="1"/>
  <c r="W375" i="7"/>
  <c r="X375" i="7" s="1"/>
  <c r="I375" i="7"/>
  <c r="V374" i="7"/>
  <c r="U374" i="7"/>
  <c r="T374" i="7"/>
  <c r="S374" i="7"/>
  <c r="R374" i="7"/>
  <c r="Q374" i="7"/>
  <c r="P374" i="7"/>
  <c r="O374" i="7"/>
  <c r="W373" i="7"/>
  <c r="X373" i="7" s="1"/>
  <c r="W372" i="7"/>
  <c r="X372" i="7" s="1"/>
  <c r="I372" i="7"/>
  <c r="V371" i="7"/>
  <c r="U371" i="7"/>
  <c r="T371" i="7"/>
  <c r="S371" i="7"/>
  <c r="R371" i="7"/>
  <c r="Q371" i="7"/>
  <c r="P371" i="7"/>
  <c r="O371" i="7"/>
  <c r="W370" i="7"/>
  <c r="X370" i="7" s="1"/>
  <c r="X369" i="7"/>
  <c r="W369" i="7"/>
  <c r="I369" i="7"/>
  <c r="V368" i="7"/>
  <c r="U368" i="7"/>
  <c r="T368" i="7"/>
  <c r="S368" i="7"/>
  <c r="R368" i="7"/>
  <c r="Q368" i="7"/>
  <c r="P368" i="7"/>
  <c r="O368" i="7"/>
  <c r="W367" i="7"/>
  <c r="X367" i="7" s="1"/>
  <c r="X366" i="7"/>
  <c r="W366" i="7"/>
  <c r="I366" i="7"/>
  <c r="J366" i="7" s="1"/>
  <c r="V365" i="7"/>
  <c r="U365" i="7"/>
  <c r="T365" i="7"/>
  <c r="S365" i="7"/>
  <c r="R365" i="7"/>
  <c r="Q365" i="7"/>
  <c r="P365" i="7"/>
  <c r="O365" i="7"/>
  <c r="W364" i="7"/>
  <c r="X364" i="7" s="1"/>
  <c r="W363" i="7"/>
  <c r="X363" i="7" s="1"/>
  <c r="I363" i="7"/>
  <c r="J363" i="7" s="1"/>
  <c r="V362" i="7"/>
  <c r="U362" i="7"/>
  <c r="T362" i="7"/>
  <c r="S362" i="7"/>
  <c r="R362" i="7"/>
  <c r="Q362" i="7"/>
  <c r="P362" i="7"/>
  <c r="O362" i="7"/>
  <c r="X361" i="7"/>
  <c r="W361" i="7"/>
  <c r="W360" i="7"/>
  <c r="X360" i="7" s="1"/>
  <c r="I360" i="7"/>
  <c r="V359" i="7"/>
  <c r="U359" i="7"/>
  <c r="T359" i="7"/>
  <c r="S359" i="7"/>
  <c r="R359" i="7"/>
  <c r="Q359" i="7"/>
  <c r="P359" i="7"/>
  <c r="O359" i="7"/>
  <c r="W358" i="7"/>
  <c r="X358" i="7" s="1"/>
  <c r="X357" i="7"/>
  <c r="W357" i="7"/>
  <c r="I357" i="7"/>
  <c r="J357" i="7" s="1"/>
  <c r="V356" i="7"/>
  <c r="U356" i="7"/>
  <c r="T356" i="7"/>
  <c r="S356" i="7"/>
  <c r="R356" i="7"/>
  <c r="Q356" i="7"/>
  <c r="P356" i="7"/>
  <c r="O356" i="7"/>
  <c r="W355" i="7"/>
  <c r="X355" i="7" s="1"/>
  <c r="W354" i="7"/>
  <c r="X354" i="7" s="1"/>
  <c r="I354" i="7"/>
  <c r="V353" i="7"/>
  <c r="U353" i="7"/>
  <c r="T353" i="7"/>
  <c r="S353" i="7"/>
  <c r="R353" i="7"/>
  <c r="Q353" i="7"/>
  <c r="P353" i="7"/>
  <c r="O353" i="7"/>
  <c r="W352" i="7"/>
  <c r="X352" i="7" s="1"/>
  <c r="X351" i="7"/>
  <c r="W351" i="7"/>
  <c r="I351" i="7"/>
  <c r="V350" i="7"/>
  <c r="U350" i="7"/>
  <c r="T350" i="7"/>
  <c r="S350" i="7"/>
  <c r="R350" i="7"/>
  <c r="Q350" i="7"/>
  <c r="P350" i="7"/>
  <c r="O350" i="7"/>
  <c r="W349" i="7"/>
  <c r="X349" i="7" s="1"/>
  <c r="W348" i="7"/>
  <c r="X348" i="7" s="1"/>
  <c r="I348" i="7"/>
  <c r="J348" i="7" s="1"/>
  <c r="V347" i="7"/>
  <c r="U347" i="7"/>
  <c r="T347" i="7"/>
  <c r="S347" i="7"/>
  <c r="R347" i="7"/>
  <c r="Q347" i="7"/>
  <c r="P347" i="7"/>
  <c r="O347" i="7"/>
  <c r="X346" i="7"/>
  <c r="W346" i="7"/>
  <c r="W345" i="7"/>
  <c r="X345" i="7" s="1"/>
  <c r="I345" i="7"/>
  <c r="J345" i="7" s="1"/>
  <c r="V344" i="7"/>
  <c r="U344" i="7"/>
  <c r="T344" i="7"/>
  <c r="S344" i="7"/>
  <c r="R344" i="7"/>
  <c r="Q344" i="7"/>
  <c r="P344" i="7"/>
  <c r="O344" i="7"/>
  <c r="W344" i="7" s="1"/>
  <c r="X344" i="7" s="1"/>
  <c r="W343" i="7"/>
  <c r="X343" i="7" s="1"/>
  <c r="W342" i="7"/>
  <c r="X342" i="7" s="1"/>
  <c r="I342" i="7"/>
  <c r="V341" i="7"/>
  <c r="U341" i="7"/>
  <c r="T341" i="7"/>
  <c r="S341" i="7"/>
  <c r="R341" i="7"/>
  <c r="Q341" i="7"/>
  <c r="P341" i="7"/>
  <c r="O341" i="7"/>
  <c r="W340" i="7"/>
  <c r="X340" i="7" s="1"/>
  <c r="W339" i="7"/>
  <c r="X339" i="7" s="1"/>
  <c r="I339" i="7"/>
  <c r="J339" i="7" s="1"/>
  <c r="V338" i="7"/>
  <c r="U338" i="7"/>
  <c r="T338" i="7"/>
  <c r="S338" i="7"/>
  <c r="R338" i="7"/>
  <c r="Q338" i="7"/>
  <c r="P338" i="7"/>
  <c r="O338" i="7"/>
  <c r="W338" i="7" s="1"/>
  <c r="X338" i="7" s="1"/>
  <c r="W337" i="7"/>
  <c r="X337" i="7" s="1"/>
  <c r="W336" i="7"/>
  <c r="X336" i="7" s="1"/>
  <c r="I336" i="7"/>
  <c r="J336" i="7" s="1"/>
  <c r="V335" i="7"/>
  <c r="U335" i="7"/>
  <c r="T335" i="7"/>
  <c r="S335" i="7"/>
  <c r="R335" i="7"/>
  <c r="Q335" i="7"/>
  <c r="P335" i="7"/>
  <c r="O335" i="7"/>
  <c r="X334" i="7"/>
  <c r="W334" i="7"/>
  <c r="W333" i="7"/>
  <c r="X333" i="7" s="1"/>
  <c r="J333" i="7"/>
  <c r="I333" i="7"/>
  <c r="V332" i="7"/>
  <c r="U332" i="7"/>
  <c r="T332" i="7"/>
  <c r="S332" i="7"/>
  <c r="R332" i="7"/>
  <c r="Q332" i="7"/>
  <c r="P332" i="7"/>
  <c r="O332" i="7"/>
  <c r="W331" i="7"/>
  <c r="X331" i="7" s="1"/>
  <c r="W330" i="7"/>
  <c r="X330" i="7" s="1"/>
  <c r="I330" i="7"/>
  <c r="V329" i="7"/>
  <c r="U329" i="7"/>
  <c r="T329" i="7"/>
  <c r="S329" i="7"/>
  <c r="R329" i="7"/>
  <c r="Q329" i="7"/>
  <c r="P329" i="7"/>
  <c r="O329" i="7"/>
  <c r="W328" i="7"/>
  <c r="X328" i="7" s="1"/>
  <c r="W327" i="7"/>
  <c r="X327" i="7" s="1"/>
  <c r="I327" i="7"/>
  <c r="V326" i="7"/>
  <c r="U326" i="7"/>
  <c r="T326" i="7"/>
  <c r="S326" i="7"/>
  <c r="R326" i="7"/>
  <c r="Q326" i="7"/>
  <c r="P326" i="7"/>
  <c r="O326" i="7"/>
  <c r="W325" i="7"/>
  <c r="X325" i="7" s="1"/>
  <c r="W324" i="7"/>
  <c r="X324" i="7" s="1"/>
  <c r="I324" i="7"/>
  <c r="V323" i="7"/>
  <c r="U323" i="7"/>
  <c r="T323" i="7"/>
  <c r="S323" i="7"/>
  <c r="R323" i="7"/>
  <c r="Q323" i="7"/>
  <c r="P323" i="7"/>
  <c r="O323" i="7"/>
  <c r="W322" i="7"/>
  <c r="X322" i="7" s="1"/>
  <c r="W321" i="7"/>
  <c r="X321" i="7" s="1"/>
  <c r="I321" i="7"/>
  <c r="J321" i="7" s="1"/>
  <c r="V320" i="7"/>
  <c r="U320" i="7"/>
  <c r="T320" i="7"/>
  <c r="S320" i="7"/>
  <c r="R320" i="7"/>
  <c r="Q320" i="7"/>
  <c r="P320" i="7"/>
  <c r="O320" i="7"/>
  <c r="W319" i="7"/>
  <c r="X319" i="7" s="1"/>
  <c r="W318" i="7"/>
  <c r="X318" i="7" s="1"/>
  <c r="I318" i="7"/>
  <c r="V317" i="7"/>
  <c r="U317" i="7"/>
  <c r="T317" i="7"/>
  <c r="S317" i="7"/>
  <c r="R317" i="7"/>
  <c r="Q317" i="7"/>
  <c r="P317" i="7"/>
  <c r="O317" i="7"/>
  <c r="W316" i="7"/>
  <c r="X316" i="7" s="1"/>
  <c r="X315" i="7"/>
  <c r="W315" i="7"/>
  <c r="I315" i="7"/>
  <c r="J315" i="7" s="1"/>
  <c r="V314" i="7"/>
  <c r="U314" i="7"/>
  <c r="T314" i="7"/>
  <c r="S314" i="7"/>
  <c r="R314" i="7"/>
  <c r="Q314" i="7"/>
  <c r="P314" i="7"/>
  <c r="O314" i="7"/>
  <c r="W313" i="7"/>
  <c r="X313" i="7" s="1"/>
  <c r="X312" i="7"/>
  <c r="W312" i="7"/>
  <c r="I312" i="7"/>
  <c r="V311" i="7"/>
  <c r="U311" i="7"/>
  <c r="T311" i="7"/>
  <c r="S311" i="7"/>
  <c r="R311" i="7"/>
  <c r="Q311" i="7"/>
  <c r="P311" i="7"/>
  <c r="O311" i="7"/>
  <c r="W310" i="7"/>
  <c r="X310" i="7" s="1"/>
  <c r="W309" i="7"/>
  <c r="X309" i="7" s="1"/>
  <c r="J309" i="7"/>
  <c r="I309" i="7"/>
  <c r="V308" i="7"/>
  <c r="U308" i="7"/>
  <c r="T308" i="7"/>
  <c r="S308" i="7"/>
  <c r="R308" i="7"/>
  <c r="Q308" i="7"/>
  <c r="P308" i="7"/>
  <c r="O308" i="7"/>
  <c r="X307" i="7"/>
  <c r="W307" i="7"/>
  <c r="W306" i="7"/>
  <c r="I306" i="7"/>
  <c r="V305" i="7"/>
  <c r="U305" i="7"/>
  <c r="T305" i="7"/>
  <c r="S305" i="7"/>
  <c r="R305" i="7"/>
  <c r="Q305" i="7"/>
  <c r="P305" i="7"/>
  <c r="O305" i="7"/>
  <c r="W304" i="7"/>
  <c r="X304" i="7" s="1"/>
  <c r="X303" i="7"/>
  <c r="W303" i="7"/>
  <c r="I303" i="7"/>
  <c r="V302" i="7"/>
  <c r="U302" i="7"/>
  <c r="T302" i="7"/>
  <c r="S302" i="7"/>
  <c r="R302" i="7"/>
  <c r="Q302" i="7"/>
  <c r="P302" i="7"/>
  <c r="O302" i="7"/>
  <c r="W301" i="7"/>
  <c r="X301" i="7" s="1"/>
  <c r="X300" i="7"/>
  <c r="W300" i="7"/>
  <c r="I300" i="7"/>
  <c r="V299" i="7"/>
  <c r="U299" i="7"/>
  <c r="T299" i="7"/>
  <c r="S299" i="7"/>
  <c r="R299" i="7"/>
  <c r="Q299" i="7"/>
  <c r="P299" i="7"/>
  <c r="O299" i="7"/>
  <c r="W298" i="7"/>
  <c r="X298" i="7" s="1"/>
  <c r="X297" i="7"/>
  <c r="W297" i="7"/>
  <c r="I297" i="7"/>
  <c r="J297" i="7" s="1"/>
  <c r="V296" i="7"/>
  <c r="U296" i="7"/>
  <c r="T296" i="7"/>
  <c r="S296" i="7"/>
  <c r="R296" i="7"/>
  <c r="Q296" i="7"/>
  <c r="P296" i="7"/>
  <c r="O296" i="7"/>
  <c r="X295" i="7"/>
  <c r="W295" i="7"/>
  <c r="W294" i="7"/>
  <c r="X294" i="7" s="1"/>
  <c r="I294" i="7"/>
  <c r="J294" i="7" s="1"/>
  <c r="V293" i="7"/>
  <c r="U293" i="7"/>
  <c r="T293" i="7"/>
  <c r="S293" i="7"/>
  <c r="R293" i="7"/>
  <c r="Q293" i="7"/>
  <c r="P293" i="7"/>
  <c r="O293" i="7"/>
  <c r="W293" i="7" s="1"/>
  <c r="X293" i="7" s="1"/>
  <c r="X292" i="7"/>
  <c r="W292" i="7"/>
  <c r="W291" i="7"/>
  <c r="I291" i="7"/>
  <c r="V290" i="7"/>
  <c r="U290" i="7"/>
  <c r="T290" i="7"/>
  <c r="S290" i="7"/>
  <c r="R290" i="7"/>
  <c r="Q290" i="7"/>
  <c r="P290" i="7"/>
  <c r="O290" i="7"/>
  <c r="W289" i="7"/>
  <c r="X289" i="7" s="1"/>
  <c r="W288" i="7"/>
  <c r="X288" i="7" s="1"/>
  <c r="I288" i="7"/>
  <c r="J288" i="7" s="1"/>
  <c r="V287" i="7"/>
  <c r="U287" i="7"/>
  <c r="T287" i="7"/>
  <c r="S287" i="7"/>
  <c r="R287" i="7"/>
  <c r="Q287" i="7"/>
  <c r="P287" i="7"/>
  <c r="O287" i="7"/>
  <c r="W286" i="7"/>
  <c r="X286" i="7" s="1"/>
  <c r="W285" i="7"/>
  <c r="X285" i="7" s="1"/>
  <c r="I285" i="7"/>
  <c r="J285" i="7" s="1"/>
  <c r="V284" i="7"/>
  <c r="U284" i="7"/>
  <c r="T284" i="7"/>
  <c r="S284" i="7"/>
  <c r="R284" i="7"/>
  <c r="Q284" i="7"/>
  <c r="P284" i="7"/>
  <c r="O284" i="7"/>
  <c r="X283" i="7"/>
  <c r="W283" i="7"/>
  <c r="W282" i="7"/>
  <c r="X282" i="7" s="1"/>
  <c r="J282" i="7"/>
  <c r="I282" i="7"/>
  <c r="V281" i="7"/>
  <c r="U281" i="7"/>
  <c r="T281" i="7"/>
  <c r="S281" i="7"/>
  <c r="R281" i="7"/>
  <c r="Q281" i="7"/>
  <c r="P281" i="7"/>
  <c r="O281" i="7"/>
  <c r="W280" i="7"/>
  <c r="X280" i="7" s="1"/>
  <c r="W279" i="7"/>
  <c r="I279" i="7"/>
  <c r="V278" i="7"/>
  <c r="U278" i="7"/>
  <c r="T278" i="7"/>
  <c r="S278" i="7"/>
  <c r="R278" i="7"/>
  <c r="Q278" i="7"/>
  <c r="P278" i="7"/>
  <c r="O278" i="7"/>
  <c r="W277" i="7"/>
  <c r="X277" i="7" s="1"/>
  <c r="W276" i="7"/>
  <c r="X276" i="7" s="1"/>
  <c r="I276" i="7"/>
  <c r="V275" i="7"/>
  <c r="U275" i="7"/>
  <c r="T275" i="7"/>
  <c r="S275" i="7"/>
  <c r="R275" i="7"/>
  <c r="Q275" i="7"/>
  <c r="P275" i="7"/>
  <c r="O275" i="7"/>
  <c r="W274" i="7"/>
  <c r="X274" i="7" s="1"/>
  <c r="W273" i="7"/>
  <c r="X273" i="7" s="1"/>
  <c r="I273" i="7"/>
  <c r="V272" i="7"/>
  <c r="U272" i="7"/>
  <c r="T272" i="7"/>
  <c r="S272" i="7"/>
  <c r="R272" i="7"/>
  <c r="Q272" i="7"/>
  <c r="P272" i="7"/>
  <c r="O272" i="7"/>
  <c r="W271" i="7"/>
  <c r="X271" i="7" s="1"/>
  <c r="W270" i="7"/>
  <c r="X270" i="7" s="1"/>
  <c r="I270" i="7"/>
  <c r="V269" i="7"/>
  <c r="U269" i="7"/>
  <c r="T269" i="7"/>
  <c r="S269" i="7"/>
  <c r="R269" i="7"/>
  <c r="Q269" i="7"/>
  <c r="P269" i="7"/>
  <c r="O269" i="7"/>
  <c r="W268" i="7"/>
  <c r="X268" i="7" s="1"/>
  <c r="W267" i="7"/>
  <c r="I267" i="7"/>
  <c r="V266" i="7"/>
  <c r="U266" i="7"/>
  <c r="T266" i="7"/>
  <c r="S266" i="7"/>
  <c r="R266" i="7"/>
  <c r="Q266" i="7"/>
  <c r="P266" i="7"/>
  <c r="O266" i="7"/>
  <c r="W265" i="7"/>
  <c r="X265" i="7" s="1"/>
  <c r="X264" i="7"/>
  <c r="W264" i="7"/>
  <c r="I264" i="7"/>
  <c r="V263" i="7"/>
  <c r="U263" i="7"/>
  <c r="T263" i="7"/>
  <c r="S263" i="7"/>
  <c r="R263" i="7"/>
  <c r="Q263" i="7"/>
  <c r="P263" i="7"/>
  <c r="O263" i="7"/>
  <c r="W262" i="7"/>
  <c r="X262" i="7" s="1"/>
  <c r="X261" i="7"/>
  <c r="W261" i="7"/>
  <c r="I261" i="7"/>
  <c r="V260" i="7"/>
  <c r="U260" i="7"/>
  <c r="T260" i="7"/>
  <c r="S260" i="7"/>
  <c r="R260" i="7"/>
  <c r="Q260" i="7"/>
  <c r="P260" i="7"/>
  <c r="O260" i="7"/>
  <c r="W259" i="7"/>
  <c r="X259" i="7" s="1"/>
  <c r="W258" i="7"/>
  <c r="X258" i="7" s="1"/>
  <c r="I258" i="7"/>
  <c r="V257" i="7"/>
  <c r="U257" i="7"/>
  <c r="T257" i="7"/>
  <c r="S257" i="7"/>
  <c r="R257" i="7"/>
  <c r="Q257" i="7"/>
  <c r="P257" i="7"/>
  <c r="O257" i="7"/>
  <c r="X256" i="7"/>
  <c r="W256" i="7"/>
  <c r="W255" i="7"/>
  <c r="I255" i="7"/>
  <c r="V254" i="7"/>
  <c r="U254" i="7"/>
  <c r="T254" i="7"/>
  <c r="S254" i="7"/>
  <c r="R254" i="7"/>
  <c r="Q254" i="7"/>
  <c r="P254" i="7"/>
  <c r="O254" i="7"/>
  <c r="W253" i="7"/>
  <c r="X253" i="7" s="1"/>
  <c r="X252" i="7"/>
  <c r="W252" i="7"/>
  <c r="I252" i="7"/>
  <c r="J252" i="7" s="1"/>
  <c r="V251" i="7"/>
  <c r="U251" i="7"/>
  <c r="T251" i="7"/>
  <c r="S251" i="7"/>
  <c r="Q251" i="7"/>
  <c r="P251" i="7"/>
  <c r="O251" i="7"/>
  <c r="W250" i="7"/>
  <c r="X250" i="7" s="1"/>
  <c r="X249" i="7"/>
  <c r="W249" i="7"/>
  <c r="I249" i="7"/>
  <c r="V248" i="7"/>
  <c r="U248" i="7"/>
  <c r="T248" i="7"/>
  <c r="S248" i="7"/>
  <c r="R248" i="7"/>
  <c r="Q248" i="7"/>
  <c r="P248" i="7"/>
  <c r="O248" i="7"/>
  <c r="W247" i="7"/>
  <c r="X247" i="7" s="1"/>
  <c r="X246" i="7"/>
  <c r="W246" i="7"/>
  <c r="I246" i="7"/>
  <c r="V245" i="7"/>
  <c r="U245" i="7"/>
  <c r="T245" i="7"/>
  <c r="S245" i="7"/>
  <c r="R245" i="7"/>
  <c r="Q245" i="7"/>
  <c r="P245" i="7"/>
  <c r="O245" i="7"/>
  <c r="W244" i="7"/>
  <c r="X244" i="7" s="1"/>
  <c r="W243" i="7"/>
  <c r="X243" i="7" s="1"/>
  <c r="I243" i="7"/>
  <c r="J243" i="7" s="1"/>
  <c r="V242" i="7"/>
  <c r="U242" i="7"/>
  <c r="T242" i="7"/>
  <c r="S242" i="7"/>
  <c r="R242" i="7"/>
  <c r="Q242" i="7"/>
  <c r="P242" i="7"/>
  <c r="O242" i="7"/>
  <c r="X241" i="7"/>
  <c r="W241" i="7"/>
  <c r="W240" i="7"/>
  <c r="X240" i="7" s="1"/>
  <c r="I240" i="7"/>
  <c r="J240" i="7" s="1"/>
  <c r="V239" i="7"/>
  <c r="U239" i="7"/>
  <c r="T239" i="7"/>
  <c r="S239" i="7"/>
  <c r="R239" i="7"/>
  <c r="Q239" i="7"/>
  <c r="P239" i="7"/>
  <c r="O239" i="7"/>
  <c r="W238" i="7"/>
  <c r="X238" i="7" s="1"/>
  <c r="W237" i="7"/>
  <c r="X237" i="7" s="1"/>
  <c r="I237" i="7"/>
  <c r="J237" i="7" s="1"/>
  <c r="V236" i="7"/>
  <c r="U236" i="7"/>
  <c r="T236" i="7"/>
  <c r="S236" i="7"/>
  <c r="R236" i="7"/>
  <c r="Q236" i="7"/>
  <c r="P236" i="7"/>
  <c r="O236" i="7"/>
  <c r="W235" i="7"/>
  <c r="X235" i="7" s="1"/>
  <c r="X234" i="7"/>
  <c r="W234" i="7"/>
  <c r="I234" i="7"/>
  <c r="V233" i="7"/>
  <c r="U233" i="7"/>
  <c r="T233" i="7"/>
  <c r="S233" i="7"/>
  <c r="R233" i="7"/>
  <c r="Q233" i="7"/>
  <c r="P233" i="7"/>
  <c r="O233" i="7"/>
  <c r="W232" i="7"/>
  <c r="X232" i="7" s="1"/>
  <c r="W231" i="7"/>
  <c r="X231" i="7" s="1"/>
  <c r="I231" i="7"/>
  <c r="V230" i="7"/>
  <c r="U230" i="7"/>
  <c r="T230" i="7"/>
  <c r="S230" i="7"/>
  <c r="R230" i="7"/>
  <c r="Q230" i="7"/>
  <c r="P230" i="7"/>
  <c r="O230" i="7"/>
  <c r="W229" i="7"/>
  <c r="X229" i="7" s="1"/>
  <c r="W228" i="7"/>
  <c r="X228" i="7" s="1"/>
  <c r="I228" i="7"/>
  <c r="V227" i="7"/>
  <c r="U227" i="7"/>
  <c r="T227" i="7"/>
  <c r="S227" i="7"/>
  <c r="R227" i="7"/>
  <c r="Q227" i="7"/>
  <c r="P227" i="7"/>
  <c r="O227" i="7"/>
  <c r="W226" i="7"/>
  <c r="X226" i="7" s="1"/>
  <c r="W225" i="7"/>
  <c r="X225" i="7" s="1"/>
  <c r="I225" i="7"/>
  <c r="V224" i="7"/>
  <c r="U224" i="7"/>
  <c r="T224" i="7"/>
  <c r="S224" i="7"/>
  <c r="R224" i="7"/>
  <c r="Q224" i="7"/>
  <c r="P224" i="7"/>
  <c r="O224" i="7"/>
  <c r="W223" i="7"/>
  <c r="X223" i="7" s="1"/>
  <c r="X222" i="7"/>
  <c r="W222" i="7"/>
  <c r="I222" i="7"/>
  <c r="V221" i="7"/>
  <c r="U221" i="7"/>
  <c r="T221" i="7"/>
  <c r="S221" i="7"/>
  <c r="R221" i="7"/>
  <c r="Q221" i="7"/>
  <c r="P221" i="7"/>
  <c r="O221" i="7"/>
  <c r="W220" i="7"/>
  <c r="X220" i="7" s="1"/>
  <c r="W219" i="7"/>
  <c r="X219" i="7" s="1"/>
  <c r="I219" i="7"/>
  <c r="V218" i="7"/>
  <c r="U218" i="7"/>
  <c r="T218" i="7"/>
  <c r="S218" i="7"/>
  <c r="R218" i="7"/>
  <c r="Q218" i="7"/>
  <c r="P218" i="7"/>
  <c r="O218" i="7"/>
  <c r="W217" i="7"/>
  <c r="X217" i="7" s="1"/>
  <c r="W216" i="7"/>
  <c r="X216" i="7" s="1"/>
  <c r="I216" i="7"/>
  <c r="J216" i="7" s="1"/>
  <c r="V215" i="7"/>
  <c r="U215" i="7"/>
  <c r="T215" i="7"/>
  <c r="S215" i="7"/>
  <c r="R215" i="7"/>
  <c r="Q215" i="7"/>
  <c r="P215" i="7"/>
  <c r="O215" i="7"/>
  <c r="W214" i="7"/>
  <c r="X214" i="7" s="1"/>
  <c r="X213" i="7"/>
  <c r="W213" i="7"/>
  <c r="I213" i="7"/>
  <c r="V212" i="7"/>
  <c r="U212" i="7"/>
  <c r="T212" i="7"/>
  <c r="S212" i="7"/>
  <c r="R212" i="7"/>
  <c r="Q212" i="7"/>
  <c r="P212" i="7"/>
  <c r="O212" i="7"/>
  <c r="W211" i="7"/>
  <c r="X211" i="7" s="1"/>
  <c r="X210" i="7"/>
  <c r="W210" i="7"/>
  <c r="I210" i="7"/>
  <c r="J210" i="7" s="1"/>
  <c r="V209" i="7"/>
  <c r="U209" i="7"/>
  <c r="T209" i="7"/>
  <c r="S209" i="7"/>
  <c r="R209" i="7"/>
  <c r="Q209" i="7"/>
  <c r="P209" i="7"/>
  <c r="O209" i="7"/>
  <c r="W208" i="7"/>
  <c r="X208" i="7" s="1"/>
  <c r="W207" i="7"/>
  <c r="X207" i="7" s="1"/>
  <c r="I207" i="7"/>
  <c r="V206" i="7"/>
  <c r="U206" i="7"/>
  <c r="T206" i="7"/>
  <c r="S206" i="7"/>
  <c r="R206" i="7"/>
  <c r="Q206" i="7"/>
  <c r="P206" i="7"/>
  <c r="O206" i="7"/>
  <c r="W205" i="7"/>
  <c r="X205" i="7" s="1"/>
  <c r="W204" i="7"/>
  <c r="X204" i="7" s="1"/>
  <c r="I204" i="7"/>
  <c r="J204" i="7" s="1"/>
  <c r="V203" i="7"/>
  <c r="U203" i="7"/>
  <c r="T203" i="7"/>
  <c r="R203" i="7"/>
  <c r="Q203" i="7"/>
  <c r="P203" i="7"/>
  <c r="O203" i="7"/>
  <c r="W202" i="7"/>
  <c r="X202" i="7" s="1"/>
  <c r="W201" i="7"/>
  <c r="X201" i="7" s="1"/>
  <c r="I201" i="7"/>
  <c r="V200" i="7"/>
  <c r="U200" i="7"/>
  <c r="T200" i="7"/>
  <c r="S200" i="7"/>
  <c r="R200" i="7"/>
  <c r="Q200" i="7"/>
  <c r="P200" i="7"/>
  <c r="O200" i="7"/>
  <c r="W199" i="7"/>
  <c r="X199" i="7" s="1"/>
  <c r="W198" i="7"/>
  <c r="X198" i="7" s="1"/>
  <c r="I198" i="7"/>
  <c r="V197" i="7"/>
  <c r="U197" i="7"/>
  <c r="T197" i="7"/>
  <c r="S197" i="7"/>
  <c r="R197" i="7"/>
  <c r="Q197" i="7"/>
  <c r="P197" i="7"/>
  <c r="O197" i="7"/>
  <c r="W196" i="7"/>
  <c r="X196" i="7" s="1"/>
  <c r="W195" i="7"/>
  <c r="X195" i="7" s="1"/>
  <c r="I195" i="7"/>
  <c r="J195" i="7" s="1"/>
  <c r="V194" i="7"/>
  <c r="U194" i="7"/>
  <c r="T194" i="7"/>
  <c r="S194" i="7"/>
  <c r="R194" i="7"/>
  <c r="Q194" i="7"/>
  <c r="P194" i="7"/>
  <c r="O194" i="7"/>
  <c r="X193" i="7"/>
  <c r="W193" i="7"/>
  <c r="W192" i="7"/>
  <c r="X192" i="7" s="1"/>
  <c r="J192" i="7"/>
  <c r="I192" i="7"/>
  <c r="V191" i="7"/>
  <c r="U191" i="7"/>
  <c r="T191" i="7"/>
  <c r="S191" i="7"/>
  <c r="R191" i="7"/>
  <c r="Q191" i="7"/>
  <c r="P191" i="7"/>
  <c r="O191" i="7"/>
  <c r="W190" i="7"/>
  <c r="X190" i="7" s="1"/>
  <c r="W189" i="7"/>
  <c r="X189" i="7" s="1"/>
  <c r="I189" i="7"/>
  <c r="V188" i="7"/>
  <c r="U188" i="7"/>
  <c r="T188" i="7"/>
  <c r="S188" i="7"/>
  <c r="R188" i="7"/>
  <c r="Q188" i="7"/>
  <c r="P188" i="7"/>
  <c r="O188" i="7"/>
  <c r="W187" i="7"/>
  <c r="X187" i="7" s="1"/>
  <c r="W186" i="7"/>
  <c r="X186" i="7" s="1"/>
  <c r="I186" i="7"/>
  <c r="V185" i="7"/>
  <c r="U185" i="7"/>
  <c r="T185" i="7"/>
  <c r="S185" i="7"/>
  <c r="R185" i="7"/>
  <c r="Q185" i="7"/>
  <c r="P185" i="7"/>
  <c r="O185" i="7"/>
  <c r="W184" i="7"/>
  <c r="X184" i="7" s="1"/>
  <c r="W183" i="7"/>
  <c r="X183" i="7" s="1"/>
  <c r="I183" i="7"/>
  <c r="J183" i="7" s="1"/>
  <c r="V182" i="7"/>
  <c r="U182" i="7"/>
  <c r="T182" i="7"/>
  <c r="S182" i="7"/>
  <c r="R182" i="7"/>
  <c r="Q182" i="7"/>
  <c r="P182" i="7"/>
  <c r="O182" i="7"/>
  <c r="X181" i="7"/>
  <c r="W181" i="7"/>
  <c r="W180" i="7"/>
  <c r="X180" i="7" s="1"/>
  <c r="J180" i="7"/>
  <c r="I180" i="7"/>
  <c r="V179" i="7"/>
  <c r="U179" i="7"/>
  <c r="T179" i="7"/>
  <c r="S179" i="7"/>
  <c r="R179" i="7"/>
  <c r="Q179" i="7"/>
  <c r="P179" i="7"/>
  <c r="O179" i="7"/>
  <c r="W178" i="7"/>
  <c r="X178" i="7" s="1"/>
  <c r="W177" i="7"/>
  <c r="X177" i="7" s="1"/>
  <c r="I177" i="7"/>
  <c r="V176" i="7"/>
  <c r="U176" i="7"/>
  <c r="T176" i="7"/>
  <c r="S176" i="7"/>
  <c r="R176" i="7"/>
  <c r="Q176" i="7"/>
  <c r="P176" i="7"/>
  <c r="O176" i="7"/>
  <c r="W175" i="7"/>
  <c r="X175" i="7" s="1"/>
  <c r="W174" i="7"/>
  <c r="X174" i="7" s="1"/>
  <c r="I174" i="7"/>
  <c r="V173" i="7"/>
  <c r="U173" i="7"/>
  <c r="T173" i="7"/>
  <c r="S173" i="7"/>
  <c r="R173" i="7"/>
  <c r="Q173" i="7"/>
  <c r="P173" i="7"/>
  <c r="O173" i="7"/>
  <c r="W172" i="7"/>
  <c r="X172" i="7" s="1"/>
  <c r="W171" i="7"/>
  <c r="X171" i="7" s="1"/>
  <c r="I171" i="7"/>
  <c r="J171" i="7" s="1"/>
  <c r="V170" i="7"/>
  <c r="U170" i="7"/>
  <c r="T170" i="7"/>
  <c r="S170" i="7"/>
  <c r="R170" i="7"/>
  <c r="Q170" i="7"/>
  <c r="P170" i="7"/>
  <c r="O170" i="7"/>
  <c r="X169" i="7"/>
  <c r="W169" i="7"/>
  <c r="W168" i="7"/>
  <c r="X168" i="7" s="1"/>
  <c r="J168" i="7"/>
  <c r="I168" i="7"/>
  <c r="V167" i="7"/>
  <c r="U167" i="7"/>
  <c r="T167" i="7"/>
  <c r="S167" i="7"/>
  <c r="R167" i="7"/>
  <c r="Q167" i="7"/>
  <c r="P167" i="7"/>
  <c r="O167" i="7"/>
  <c r="W166" i="7"/>
  <c r="X166" i="7" s="1"/>
  <c r="W165" i="7"/>
  <c r="X165" i="7" s="1"/>
  <c r="I165" i="7"/>
  <c r="V164" i="7"/>
  <c r="U164" i="7"/>
  <c r="T164" i="7"/>
  <c r="S164" i="7"/>
  <c r="R164" i="7"/>
  <c r="Q164" i="7"/>
  <c r="P164" i="7"/>
  <c r="O164" i="7"/>
  <c r="W163" i="7"/>
  <c r="X163" i="7" s="1"/>
  <c r="W162" i="7"/>
  <c r="X162" i="7" s="1"/>
  <c r="I162" i="7"/>
  <c r="V161" i="7"/>
  <c r="U161" i="7"/>
  <c r="T161" i="7"/>
  <c r="S161" i="7"/>
  <c r="R161" i="7"/>
  <c r="Q161" i="7"/>
  <c r="P161" i="7"/>
  <c r="O161" i="7"/>
  <c r="W160" i="7"/>
  <c r="X160" i="7" s="1"/>
  <c r="W159" i="7"/>
  <c r="X159" i="7" s="1"/>
  <c r="I159" i="7"/>
  <c r="J159" i="7" s="1"/>
  <c r="V158" i="7"/>
  <c r="U158" i="7"/>
  <c r="T158" i="7"/>
  <c r="S158" i="7"/>
  <c r="R158" i="7"/>
  <c r="Q158" i="7"/>
  <c r="P158" i="7"/>
  <c r="O158" i="7"/>
  <c r="X157" i="7"/>
  <c r="W157" i="7"/>
  <c r="W156" i="7"/>
  <c r="X156" i="7" s="1"/>
  <c r="J156" i="7"/>
  <c r="I156" i="7"/>
  <c r="V155" i="7"/>
  <c r="U155" i="7"/>
  <c r="T155" i="7"/>
  <c r="S155" i="7"/>
  <c r="R155" i="7"/>
  <c r="Q155" i="7"/>
  <c r="P155" i="7"/>
  <c r="O155" i="7"/>
  <c r="W154" i="7"/>
  <c r="X154" i="7" s="1"/>
  <c r="W153" i="7"/>
  <c r="X153" i="7" s="1"/>
  <c r="I153" i="7"/>
  <c r="V152" i="7"/>
  <c r="U152" i="7"/>
  <c r="T152" i="7"/>
  <c r="S152" i="7"/>
  <c r="R152" i="7"/>
  <c r="Q152" i="7"/>
  <c r="P152" i="7"/>
  <c r="O152" i="7"/>
  <c r="W151" i="7"/>
  <c r="X151" i="7" s="1"/>
  <c r="W150" i="7"/>
  <c r="X150" i="7" s="1"/>
  <c r="I150" i="7"/>
  <c r="V149" i="7"/>
  <c r="U149" i="7"/>
  <c r="T149" i="7"/>
  <c r="S149" i="7"/>
  <c r="R149" i="7"/>
  <c r="Q149" i="7"/>
  <c r="P149" i="7"/>
  <c r="O149" i="7"/>
  <c r="W148" i="7"/>
  <c r="X148" i="7" s="1"/>
  <c r="W147" i="7"/>
  <c r="X147" i="7" s="1"/>
  <c r="I147" i="7"/>
  <c r="J147" i="7" s="1"/>
  <c r="V146" i="7"/>
  <c r="U146" i="7"/>
  <c r="T146" i="7"/>
  <c r="S146" i="7"/>
  <c r="R146" i="7"/>
  <c r="Q146" i="7"/>
  <c r="P146" i="7"/>
  <c r="O146" i="7"/>
  <c r="X145" i="7"/>
  <c r="W145" i="7"/>
  <c r="W144" i="7"/>
  <c r="X144" i="7" s="1"/>
  <c r="J144" i="7"/>
  <c r="I144" i="7"/>
  <c r="V143" i="7"/>
  <c r="U143" i="7"/>
  <c r="T143" i="7"/>
  <c r="S143" i="7"/>
  <c r="R143" i="7"/>
  <c r="Q143" i="7"/>
  <c r="P143" i="7"/>
  <c r="O143" i="7"/>
  <c r="W142" i="7"/>
  <c r="X142" i="7" s="1"/>
  <c r="W141" i="7"/>
  <c r="X141" i="7" s="1"/>
  <c r="I141" i="7"/>
  <c r="V140" i="7"/>
  <c r="U140" i="7"/>
  <c r="T140" i="7"/>
  <c r="S140" i="7"/>
  <c r="R140" i="7"/>
  <c r="Q140" i="7"/>
  <c r="P140" i="7"/>
  <c r="O140" i="7"/>
  <c r="W139" i="7"/>
  <c r="X139" i="7" s="1"/>
  <c r="W138" i="7"/>
  <c r="X138" i="7" s="1"/>
  <c r="I138" i="7"/>
  <c r="V137" i="7"/>
  <c r="U137" i="7"/>
  <c r="T137" i="7"/>
  <c r="S137" i="7"/>
  <c r="R137" i="7"/>
  <c r="Q137" i="7"/>
  <c r="P137" i="7"/>
  <c r="O137" i="7"/>
  <c r="W136" i="7"/>
  <c r="X136" i="7" s="1"/>
  <c r="W135" i="7"/>
  <c r="X135" i="7" s="1"/>
  <c r="I135" i="7"/>
  <c r="J135" i="7" s="1"/>
  <c r="V134" i="7"/>
  <c r="U134" i="7"/>
  <c r="T134" i="7"/>
  <c r="S134" i="7"/>
  <c r="R134" i="7"/>
  <c r="Q134" i="7"/>
  <c r="P134" i="7"/>
  <c r="O134" i="7"/>
  <c r="X133" i="7"/>
  <c r="W133" i="7"/>
  <c r="W132" i="7"/>
  <c r="X132" i="7" s="1"/>
  <c r="J132" i="7"/>
  <c r="I132" i="7"/>
  <c r="V131" i="7"/>
  <c r="U131" i="7"/>
  <c r="T131" i="7"/>
  <c r="S131" i="7"/>
  <c r="R131" i="7"/>
  <c r="Q131" i="7"/>
  <c r="P131" i="7"/>
  <c r="O131" i="7"/>
  <c r="W130" i="7"/>
  <c r="X130" i="7" s="1"/>
  <c r="W129" i="7"/>
  <c r="X129" i="7" s="1"/>
  <c r="I129" i="7"/>
  <c r="V128" i="7"/>
  <c r="U128" i="7"/>
  <c r="T128" i="7"/>
  <c r="S128" i="7"/>
  <c r="R128" i="7"/>
  <c r="Q128" i="7"/>
  <c r="P128" i="7"/>
  <c r="O128" i="7"/>
  <c r="W127" i="7"/>
  <c r="X127" i="7" s="1"/>
  <c r="W126" i="7"/>
  <c r="X126" i="7" s="1"/>
  <c r="I126" i="7"/>
  <c r="V125" i="7"/>
  <c r="U125" i="7"/>
  <c r="T125" i="7"/>
  <c r="S125" i="7"/>
  <c r="R125" i="7"/>
  <c r="Q125" i="7"/>
  <c r="P125" i="7"/>
  <c r="O125" i="7"/>
  <c r="W124" i="7"/>
  <c r="X124" i="7" s="1"/>
  <c r="W123" i="7"/>
  <c r="X123" i="7" s="1"/>
  <c r="I123" i="7"/>
  <c r="J123" i="7" s="1"/>
  <c r="V122" i="7"/>
  <c r="U122" i="7"/>
  <c r="T122" i="7"/>
  <c r="S122" i="7"/>
  <c r="R122" i="7"/>
  <c r="Q122" i="7"/>
  <c r="P122" i="7"/>
  <c r="O122" i="7"/>
  <c r="X121" i="7"/>
  <c r="W121" i="7"/>
  <c r="W120" i="7"/>
  <c r="X120" i="7" s="1"/>
  <c r="J120" i="7"/>
  <c r="I120" i="7"/>
  <c r="V119" i="7"/>
  <c r="U119" i="7"/>
  <c r="T119" i="7"/>
  <c r="S119" i="7"/>
  <c r="R119" i="7"/>
  <c r="Q119" i="7"/>
  <c r="P119" i="7"/>
  <c r="O119" i="7"/>
  <c r="W118" i="7"/>
  <c r="X118" i="7" s="1"/>
  <c r="W117" i="7"/>
  <c r="X117" i="7" s="1"/>
  <c r="I117" i="7"/>
  <c r="V116" i="7"/>
  <c r="U116" i="7"/>
  <c r="T116" i="7"/>
  <c r="S116" i="7"/>
  <c r="R116" i="7"/>
  <c r="Q116" i="7"/>
  <c r="P116" i="7"/>
  <c r="O116" i="7"/>
  <c r="W115" i="7"/>
  <c r="X115" i="7" s="1"/>
  <c r="X114" i="7"/>
  <c r="W114" i="7"/>
  <c r="J114" i="7" s="1"/>
  <c r="I114" i="7"/>
  <c r="V113" i="7"/>
  <c r="U113" i="7"/>
  <c r="T113" i="7"/>
  <c r="S113" i="7"/>
  <c r="R113" i="7"/>
  <c r="Q113" i="7"/>
  <c r="P113" i="7"/>
  <c r="O113" i="7"/>
  <c r="W112" i="7"/>
  <c r="X112" i="7" s="1"/>
  <c r="X111" i="7"/>
  <c r="W111" i="7"/>
  <c r="I111" i="7"/>
  <c r="V110" i="7"/>
  <c r="U110" i="7"/>
  <c r="T110" i="7"/>
  <c r="S110" i="7"/>
  <c r="R110" i="7"/>
  <c r="Q110" i="7"/>
  <c r="P110" i="7"/>
  <c r="O110" i="7"/>
  <c r="W109" i="7"/>
  <c r="X109" i="7" s="1"/>
  <c r="X108" i="7"/>
  <c r="W108" i="7"/>
  <c r="I108" i="7"/>
  <c r="V107" i="7"/>
  <c r="U107" i="7"/>
  <c r="T107" i="7"/>
  <c r="S107" i="7"/>
  <c r="R107" i="7"/>
  <c r="Q107" i="7"/>
  <c r="P107" i="7"/>
  <c r="O107" i="7"/>
  <c r="W106" i="7"/>
  <c r="X106" i="7" s="1"/>
  <c r="W105" i="7"/>
  <c r="X105" i="7" s="1"/>
  <c r="I105" i="7"/>
  <c r="J105" i="7" s="1"/>
  <c r="V104" i="7"/>
  <c r="U104" i="7"/>
  <c r="T104" i="7"/>
  <c r="S104" i="7"/>
  <c r="R104" i="7"/>
  <c r="Q104" i="7"/>
  <c r="P104" i="7"/>
  <c r="O104" i="7"/>
  <c r="X103" i="7"/>
  <c r="W103" i="7"/>
  <c r="W102" i="7"/>
  <c r="J102" i="7" s="1"/>
  <c r="I102" i="7"/>
  <c r="V101" i="7"/>
  <c r="U101" i="7"/>
  <c r="T101" i="7"/>
  <c r="S101" i="7"/>
  <c r="R101" i="7"/>
  <c r="Q101" i="7"/>
  <c r="P101" i="7"/>
  <c r="O101" i="7"/>
  <c r="W100" i="7"/>
  <c r="X100" i="7" s="1"/>
  <c r="X99" i="7"/>
  <c r="W99" i="7"/>
  <c r="I99" i="7"/>
  <c r="J99" i="7" s="1"/>
  <c r="V98" i="7"/>
  <c r="U98" i="7"/>
  <c r="T98" i="7"/>
  <c r="S98" i="7"/>
  <c r="R98" i="7"/>
  <c r="Q98" i="7"/>
  <c r="P98" i="7"/>
  <c r="O98" i="7"/>
  <c r="X97" i="7"/>
  <c r="X96" i="7"/>
  <c r="W96" i="7"/>
  <c r="I96" i="7"/>
  <c r="V95" i="7"/>
  <c r="U95" i="7"/>
  <c r="T95" i="7"/>
  <c r="S95" i="7"/>
  <c r="R95" i="7"/>
  <c r="Q95" i="7"/>
  <c r="P95" i="7"/>
  <c r="O95" i="7"/>
  <c r="X94" i="7"/>
  <c r="W94" i="7"/>
  <c r="W93" i="7"/>
  <c r="X93" i="7" s="1"/>
  <c r="I93" i="7"/>
  <c r="J93" i="7" s="1"/>
  <c r="V92" i="7"/>
  <c r="U92" i="7"/>
  <c r="T92" i="7"/>
  <c r="S92" i="7"/>
  <c r="R92" i="7"/>
  <c r="Q92" i="7"/>
  <c r="P92" i="7"/>
  <c r="O92" i="7"/>
  <c r="W92" i="7" s="1"/>
  <c r="X92" i="7" s="1"/>
  <c r="X91" i="7"/>
  <c r="W91" i="7"/>
  <c r="W90" i="7"/>
  <c r="X90" i="7" s="1"/>
  <c r="I90" i="7"/>
  <c r="V89" i="7"/>
  <c r="U89" i="7"/>
  <c r="T89" i="7"/>
  <c r="S89" i="7"/>
  <c r="R89" i="7"/>
  <c r="Q89" i="7"/>
  <c r="P89" i="7"/>
  <c r="O89" i="7"/>
  <c r="W88" i="7"/>
  <c r="X88" i="7" s="1"/>
  <c r="W87" i="7"/>
  <c r="X87" i="7" s="1"/>
  <c r="I87" i="7"/>
  <c r="V86" i="7"/>
  <c r="U86" i="7"/>
  <c r="T86" i="7"/>
  <c r="S86" i="7"/>
  <c r="R86" i="7"/>
  <c r="Q86" i="7"/>
  <c r="P86" i="7"/>
  <c r="O86" i="7"/>
  <c r="W85" i="7"/>
  <c r="X85" i="7" s="1"/>
  <c r="X84" i="7"/>
  <c r="W84" i="7"/>
  <c r="I84" i="7"/>
  <c r="J84" i="7" s="1"/>
  <c r="V83" i="7"/>
  <c r="U83" i="7"/>
  <c r="T83" i="7"/>
  <c r="S83" i="7"/>
  <c r="R83" i="7"/>
  <c r="Q83" i="7"/>
  <c r="P83" i="7"/>
  <c r="O83" i="7"/>
  <c r="X82" i="7"/>
  <c r="W82" i="7"/>
  <c r="W81" i="7"/>
  <c r="X81" i="7" s="1"/>
  <c r="I81" i="7"/>
  <c r="J81" i="7" s="1"/>
  <c r="V80" i="7"/>
  <c r="U80" i="7"/>
  <c r="T80" i="7"/>
  <c r="S80" i="7"/>
  <c r="R80" i="7"/>
  <c r="Q80" i="7"/>
  <c r="P80" i="7"/>
  <c r="O80" i="7"/>
  <c r="W80" i="7" s="1"/>
  <c r="X80" i="7" s="1"/>
  <c r="X79" i="7"/>
  <c r="W79" i="7"/>
  <c r="W78" i="7"/>
  <c r="X78" i="7" s="1"/>
  <c r="I78" i="7"/>
  <c r="V77" i="7"/>
  <c r="U77" i="7"/>
  <c r="T77" i="7"/>
  <c r="S77" i="7"/>
  <c r="R77" i="7"/>
  <c r="Q77" i="7"/>
  <c r="P77" i="7"/>
  <c r="O77" i="7"/>
  <c r="W76" i="7"/>
  <c r="X76" i="7" s="1"/>
  <c r="W75" i="7"/>
  <c r="X75" i="7" s="1"/>
  <c r="I75" i="7"/>
  <c r="V74" i="7"/>
  <c r="U74" i="7"/>
  <c r="T74" i="7"/>
  <c r="S74" i="7"/>
  <c r="R74" i="7"/>
  <c r="Q74" i="7"/>
  <c r="P74" i="7"/>
  <c r="O74" i="7"/>
  <c r="W73" i="7"/>
  <c r="X73" i="7" s="1"/>
  <c r="X72" i="7"/>
  <c r="W72" i="7"/>
  <c r="I72" i="7"/>
  <c r="J72" i="7" s="1"/>
  <c r="V71" i="7"/>
  <c r="U71" i="7"/>
  <c r="T71" i="7"/>
  <c r="S71" i="7"/>
  <c r="R71" i="7"/>
  <c r="Q71" i="7"/>
  <c r="P71" i="7"/>
  <c r="O71" i="7"/>
  <c r="X70" i="7"/>
  <c r="W70" i="7"/>
  <c r="W69" i="7"/>
  <c r="X69" i="7" s="1"/>
  <c r="I69" i="7"/>
  <c r="J69" i="7" s="1"/>
  <c r="V68" i="7"/>
  <c r="U68" i="7"/>
  <c r="T68" i="7"/>
  <c r="S68" i="7"/>
  <c r="R68" i="7"/>
  <c r="Q68" i="7"/>
  <c r="P68" i="7"/>
  <c r="O68" i="7"/>
  <c r="W68" i="7" s="1"/>
  <c r="X68" i="7" s="1"/>
  <c r="X67" i="7"/>
  <c r="W67" i="7"/>
  <c r="W66" i="7"/>
  <c r="X66" i="7" s="1"/>
  <c r="I66" i="7"/>
  <c r="V65" i="7"/>
  <c r="U65" i="7"/>
  <c r="T65" i="7"/>
  <c r="S65" i="7"/>
  <c r="R65" i="7"/>
  <c r="Q65" i="7"/>
  <c r="P65" i="7"/>
  <c r="O65" i="7"/>
  <c r="W64" i="7"/>
  <c r="X64" i="7" s="1"/>
  <c r="W63" i="7"/>
  <c r="X63" i="7" s="1"/>
  <c r="I63" i="7"/>
  <c r="V62" i="7"/>
  <c r="U62" i="7"/>
  <c r="T62" i="7"/>
  <c r="S62" i="7"/>
  <c r="R62" i="7"/>
  <c r="Q62" i="7"/>
  <c r="P62" i="7"/>
  <c r="O62" i="7"/>
  <c r="W61" i="7"/>
  <c r="X61" i="7" s="1"/>
  <c r="X60" i="7"/>
  <c r="W60" i="7"/>
  <c r="I60" i="7"/>
  <c r="J60" i="7" s="1"/>
  <c r="V59" i="7"/>
  <c r="U59" i="7"/>
  <c r="T59" i="7"/>
  <c r="S59" i="7"/>
  <c r="R59" i="7"/>
  <c r="Q59" i="7"/>
  <c r="P59" i="7"/>
  <c r="O59" i="7"/>
  <c r="X58" i="7"/>
  <c r="W58" i="7"/>
  <c r="W57" i="7"/>
  <c r="X57" i="7" s="1"/>
  <c r="I57" i="7"/>
  <c r="J57" i="7" s="1"/>
  <c r="V56" i="7"/>
  <c r="U56" i="7"/>
  <c r="T56" i="7"/>
  <c r="S56" i="7"/>
  <c r="R56" i="7"/>
  <c r="Q56" i="7"/>
  <c r="P56" i="7"/>
  <c r="O56" i="7"/>
  <c r="W56" i="7" s="1"/>
  <c r="X56" i="7" s="1"/>
  <c r="X55" i="7"/>
  <c r="W55" i="7"/>
  <c r="W54" i="7"/>
  <c r="X54" i="7" s="1"/>
  <c r="I54" i="7"/>
  <c r="V53" i="7"/>
  <c r="U53" i="7"/>
  <c r="T53" i="7"/>
  <c r="S53" i="7"/>
  <c r="R53" i="7"/>
  <c r="Q53" i="7"/>
  <c r="P53" i="7"/>
  <c r="O53" i="7"/>
  <c r="W52" i="7"/>
  <c r="X52" i="7" s="1"/>
  <c r="W51" i="7"/>
  <c r="X51" i="7" s="1"/>
  <c r="I51" i="7"/>
  <c r="V50" i="7"/>
  <c r="U50" i="7"/>
  <c r="T50" i="7"/>
  <c r="S50" i="7"/>
  <c r="R50" i="7"/>
  <c r="Q50" i="7"/>
  <c r="P50" i="7"/>
  <c r="O50" i="7"/>
  <c r="W49" i="7"/>
  <c r="X49" i="7" s="1"/>
  <c r="X48" i="7"/>
  <c r="W48" i="7"/>
  <c r="I48" i="7"/>
  <c r="J48" i="7" s="1"/>
  <c r="V47" i="7"/>
  <c r="U47" i="7"/>
  <c r="T47" i="7"/>
  <c r="S47" i="7"/>
  <c r="R47" i="7"/>
  <c r="Q47" i="7"/>
  <c r="P47" i="7"/>
  <c r="O47" i="7"/>
  <c r="X46" i="7"/>
  <c r="W46" i="7"/>
  <c r="W45" i="7"/>
  <c r="X45" i="7" s="1"/>
  <c r="I45" i="7"/>
  <c r="J45" i="7" s="1"/>
  <c r="V44" i="7"/>
  <c r="U44" i="7"/>
  <c r="T44" i="7"/>
  <c r="S44" i="7"/>
  <c r="R44" i="7"/>
  <c r="Q44" i="7"/>
  <c r="P44" i="7"/>
  <c r="O44" i="7"/>
  <c r="W44" i="7" s="1"/>
  <c r="X44" i="7" s="1"/>
  <c r="X43" i="7"/>
  <c r="W43" i="7"/>
  <c r="W42" i="7"/>
  <c r="X42" i="7" s="1"/>
  <c r="I42" i="7"/>
  <c r="V41" i="7"/>
  <c r="U41" i="7"/>
  <c r="T41" i="7"/>
  <c r="S41" i="7"/>
  <c r="R41" i="7"/>
  <c r="Q41" i="7"/>
  <c r="P41" i="7"/>
  <c r="O41" i="7"/>
  <c r="W40" i="7"/>
  <c r="X40" i="7" s="1"/>
  <c r="W39" i="7"/>
  <c r="X39" i="7" s="1"/>
  <c r="I39" i="7"/>
  <c r="V38" i="7"/>
  <c r="U38" i="7"/>
  <c r="T38" i="7"/>
  <c r="S38" i="7"/>
  <c r="R38" i="7"/>
  <c r="Q38" i="7"/>
  <c r="P38" i="7"/>
  <c r="O38" i="7"/>
  <c r="W37" i="7"/>
  <c r="X37" i="7" s="1"/>
  <c r="X36" i="7"/>
  <c r="W36" i="7"/>
  <c r="I36" i="7"/>
  <c r="J36" i="7" s="1"/>
  <c r="V35" i="7"/>
  <c r="U35" i="7"/>
  <c r="T35" i="7"/>
  <c r="S35" i="7"/>
  <c r="R35" i="7"/>
  <c r="Q35" i="7"/>
  <c r="P35" i="7"/>
  <c r="O35" i="7"/>
  <c r="X34" i="7"/>
  <c r="W34" i="7"/>
  <c r="W33" i="7"/>
  <c r="X33" i="7" s="1"/>
  <c r="I33" i="7"/>
  <c r="J33" i="7" s="1"/>
  <c r="V32" i="7"/>
  <c r="U32" i="7"/>
  <c r="T32" i="7"/>
  <c r="S32" i="7"/>
  <c r="R32" i="7"/>
  <c r="Q32" i="7"/>
  <c r="P32" i="7"/>
  <c r="O32" i="7"/>
  <c r="W32" i="7" s="1"/>
  <c r="X32" i="7" s="1"/>
  <c r="X31" i="7"/>
  <c r="W31" i="7"/>
  <c r="W30" i="7"/>
  <c r="X30" i="7" s="1"/>
  <c r="I30" i="7"/>
  <c r="V29" i="7"/>
  <c r="U29" i="7"/>
  <c r="T29" i="7"/>
  <c r="S29" i="7"/>
  <c r="R29" i="7"/>
  <c r="Q29" i="7"/>
  <c r="P29" i="7"/>
  <c r="O29" i="7"/>
  <c r="W28" i="7"/>
  <c r="X28" i="7" s="1"/>
  <c r="W27" i="7"/>
  <c r="X27" i="7" s="1"/>
  <c r="I27" i="7"/>
  <c r="V26" i="7"/>
  <c r="U26" i="7"/>
  <c r="T26" i="7"/>
  <c r="S26" i="7"/>
  <c r="R26" i="7"/>
  <c r="Q26" i="7"/>
  <c r="P26" i="7"/>
  <c r="O26" i="7"/>
  <c r="W25" i="7"/>
  <c r="X25" i="7" s="1"/>
  <c r="X24" i="7"/>
  <c r="W24" i="7"/>
  <c r="I24" i="7"/>
  <c r="J24" i="7" s="1"/>
  <c r="V23" i="7"/>
  <c r="U23" i="7"/>
  <c r="T23" i="7"/>
  <c r="S23" i="7"/>
  <c r="R23" i="7"/>
  <c r="Q23" i="7"/>
  <c r="P23" i="7"/>
  <c r="O23" i="7"/>
  <c r="X22" i="7"/>
  <c r="W22" i="7"/>
  <c r="W21" i="7"/>
  <c r="X21" i="7" s="1"/>
  <c r="I21" i="7"/>
  <c r="J21" i="7" s="1"/>
  <c r="V20" i="7"/>
  <c r="U20" i="7"/>
  <c r="T20" i="7"/>
  <c r="S20" i="7"/>
  <c r="R20" i="7"/>
  <c r="Q20" i="7"/>
  <c r="P20" i="7"/>
  <c r="O20" i="7"/>
  <c r="W20" i="7" s="1"/>
  <c r="X20" i="7" s="1"/>
  <c r="X19" i="7"/>
  <c r="W19" i="7"/>
  <c r="W18" i="7"/>
  <c r="X18" i="7" s="1"/>
  <c r="I18" i="7"/>
  <c r="V17" i="7"/>
  <c r="U17" i="7"/>
  <c r="T17" i="7"/>
  <c r="S17" i="7"/>
  <c r="R17" i="7"/>
  <c r="Q17" i="7"/>
  <c r="P17" i="7"/>
  <c r="O17" i="7"/>
  <c r="W16" i="7"/>
  <c r="X16" i="7" s="1"/>
  <c r="W15" i="7"/>
  <c r="X15" i="7" s="1"/>
  <c r="I15" i="7"/>
  <c r="V14" i="7"/>
  <c r="U14" i="7"/>
  <c r="T14" i="7"/>
  <c r="S14" i="7"/>
  <c r="R14" i="7"/>
  <c r="Q14" i="7"/>
  <c r="P14" i="7"/>
  <c r="O14" i="7"/>
  <c r="W13" i="7"/>
  <c r="X13" i="7" s="1"/>
  <c r="X12" i="7"/>
  <c r="W12" i="7"/>
  <c r="I12" i="7"/>
  <c r="V11" i="7"/>
  <c r="U11" i="7"/>
  <c r="T11" i="7"/>
  <c r="S11" i="7"/>
  <c r="R11" i="7"/>
  <c r="Q11" i="7"/>
  <c r="P11" i="7"/>
  <c r="O11" i="7"/>
  <c r="W10" i="7"/>
  <c r="X10" i="7" s="1"/>
  <c r="X9" i="7"/>
  <c r="W9" i="7"/>
  <c r="I9" i="7"/>
  <c r="V8" i="7"/>
  <c r="U8" i="7"/>
  <c r="T8" i="7"/>
  <c r="S8" i="7"/>
  <c r="R8" i="7"/>
  <c r="Q8" i="7"/>
  <c r="P8" i="7"/>
  <c r="O8" i="7"/>
  <c r="W7" i="7"/>
  <c r="X7" i="7" s="1"/>
  <c r="X6" i="7"/>
  <c r="W6" i="7"/>
  <c r="I6" i="7"/>
  <c r="J6" i="7" s="1"/>
  <c r="D6" i="7"/>
  <c r="D9" i="7" s="1"/>
  <c r="D12" i="7" s="1"/>
  <c r="D15" i="7" s="1"/>
  <c r="D18" i="7" s="1"/>
  <c r="D21" i="7" s="1"/>
  <c r="D24" i="7" s="1"/>
  <c r="D27" i="7" s="1"/>
  <c r="D30" i="7" s="1"/>
  <c r="D33" i="7" s="1"/>
  <c r="D36" i="7" s="1"/>
  <c r="D39" i="7" s="1"/>
  <c r="D42" i="7" s="1"/>
  <c r="D45" i="7" s="1"/>
  <c r="D48" i="7" s="1"/>
  <c r="D51" i="7" s="1"/>
  <c r="D54" i="7" s="1"/>
  <c r="D57" i="7" s="1"/>
  <c r="D60" i="7" s="1"/>
  <c r="D63" i="7" s="1"/>
  <c r="D66" i="7" s="1"/>
  <c r="D69" i="7" s="1"/>
  <c r="D72" i="7" s="1"/>
  <c r="D75" i="7" s="1"/>
  <c r="D78" i="7" s="1"/>
  <c r="D81" i="7" s="1"/>
  <c r="D84" i="7" s="1"/>
  <c r="D87" i="7" s="1"/>
  <c r="D90" i="7" s="1"/>
  <c r="D93" i="7" s="1"/>
  <c r="D96" i="7" s="1"/>
  <c r="D99" i="7" s="1"/>
  <c r="D102" i="7" s="1"/>
  <c r="D105" i="7" s="1"/>
  <c r="D108" i="7" s="1"/>
  <c r="D111" i="7" s="1"/>
  <c r="D114" i="7" s="1"/>
  <c r="D117" i="7" s="1"/>
  <c r="D120" i="7" s="1"/>
  <c r="D123" i="7" s="1"/>
  <c r="D126" i="7" s="1"/>
  <c r="D129" i="7" s="1"/>
  <c r="D132" i="7" s="1"/>
  <c r="D135" i="7" s="1"/>
  <c r="D138" i="7" s="1"/>
  <c r="D141" i="7" s="1"/>
  <c r="D144" i="7" s="1"/>
  <c r="D147" i="7" s="1"/>
  <c r="D150" i="7" s="1"/>
  <c r="D153" i="7" s="1"/>
  <c r="D156" i="7" s="1"/>
  <c r="D159" i="7" s="1"/>
  <c r="D162" i="7" s="1"/>
  <c r="D165" i="7" s="1"/>
  <c r="D168" i="7" s="1"/>
  <c r="D171" i="7" s="1"/>
  <c r="D174" i="7" s="1"/>
  <c r="D177" i="7" s="1"/>
  <c r="D180" i="7" s="1"/>
  <c r="D183" i="7" s="1"/>
  <c r="D186" i="7" s="1"/>
  <c r="D189" i="7" s="1"/>
  <c r="D192" i="7" s="1"/>
  <c r="D195" i="7" s="1"/>
  <c r="D198" i="7" s="1"/>
  <c r="D201" i="7" s="1"/>
  <c r="D204" i="7" s="1"/>
  <c r="D207" i="7" s="1"/>
  <c r="D210" i="7" s="1"/>
  <c r="D213" i="7" s="1"/>
  <c r="D216" i="7" s="1"/>
  <c r="D219" i="7" s="1"/>
  <c r="D222" i="7" s="1"/>
  <c r="D225" i="7" s="1"/>
  <c r="D228" i="7" s="1"/>
  <c r="D231" i="7" s="1"/>
  <c r="D234" i="7" s="1"/>
  <c r="D237" i="7" s="1"/>
  <c r="D240" i="7" s="1"/>
  <c r="D243" i="7" s="1"/>
  <c r="D246" i="7" s="1"/>
  <c r="D249" i="7" s="1"/>
  <c r="D252" i="7" s="1"/>
  <c r="D255" i="7" s="1"/>
  <c r="D258" i="7" s="1"/>
  <c r="D261" i="7" s="1"/>
  <c r="D264" i="7" s="1"/>
  <c r="D267" i="7" s="1"/>
  <c r="D270" i="7" s="1"/>
  <c r="D273" i="7" s="1"/>
  <c r="D276" i="7" s="1"/>
  <c r="D279" i="7" s="1"/>
  <c r="D282" i="7" s="1"/>
  <c r="D285" i="7" s="1"/>
  <c r="D288" i="7" s="1"/>
  <c r="D291" i="7" s="1"/>
  <c r="D294" i="7" s="1"/>
  <c r="D297" i="7" s="1"/>
  <c r="D300" i="7" s="1"/>
  <c r="D303" i="7" s="1"/>
  <c r="D306" i="7" s="1"/>
  <c r="D309" i="7" s="1"/>
  <c r="D312" i="7" s="1"/>
  <c r="D315" i="7" s="1"/>
  <c r="D318" i="7" s="1"/>
  <c r="D321" i="7" s="1"/>
  <c r="D324" i="7" s="1"/>
  <c r="D327" i="7" s="1"/>
  <c r="D330" i="7" s="1"/>
  <c r="D333" i="7" s="1"/>
  <c r="D336" i="7" s="1"/>
  <c r="D339" i="7" s="1"/>
  <c r="D342" i="7" s="1"/>
  <c r="D345" i="7" s="1"/>
  <c r="D348" i="7" s="1"/>
  <c r="D351" i="7" s="1"/>
  <c r="D354" i="7" s="1"/>
  <c r="D357" i="7" s="1"/>
  <c r="D360" i="7" s="1"/>
  <c r="D363" i="7" s="1"/>
  <c r="D366" i="7" s="1"/>
  <c r="D369" i="7" s="1"/>
  <c r="D372" i="7" s="1"/>
  <c r="D375" i="7" s="1"/>
  <c r="D378" i="7" s="1"/>
  <c r="D381" i="7" s="1"/>
  <c r="D384" i="7" s="1"/>
  <c r="D387" i="7" s="1"/>
  <c r="D390" i="7" s="1"/>
  <c r="D393" i="7" s="1"/>
  <c r="D396" i="7" s="1"/>
  <c r="D399" i="7" s="1"/>
  <c r="D402" i="7" s="1"/>
  <c r="D405" i="7" s="1"/>
  <c r="D408" i="7" s="1"/>
  <c r="D411" i="7" s="1"/>
  <c r="D414" i="7" s="1"/>
  <c r="D417" i="7" s="1"/>
  <c r="D420" i="7" s="1"/>
  <c r="D423" i="7" s="1"/>
  <c r="D426" i="7" s="1"/>
  <c r="D429" i="7" s="1"/>
  <c r="D432" i="7" s="1"/>
  <c r="D435" i="7" s="1"/>
  <c r="D438" i="7" s="1"/>
  <c r="D441" i="7" s="1"/>
  <c r="D444" i="7" s="1"/>
  <c r="D447" i="7" s="1"/>
  <c r="D450" i="7" s="1"/>
  <c r="D453" i="7" s="1"/>
  <c r="D456" i="7" s="1"/>
  <c r="D459" i="7" s="1"/>
  <c r="D462" i="7" s="1"/>
  <c r="D465" i="7" s="1"/>
  <c r="D468" i="7" s="1"/>
  <c r="D471" i="7" s="1"/>
  <c r="D474" i="7" s="1"/>
  <c r="D477" i="7" s="1"/>
  <c r="D480" i="7" s="1"/>
  <c r="D483" i="7" s="1"/>
  <c r="D486" i="7" s="1"/>
  <c r="D489" i="7" s="1"/>
  <c r="D492" i="7" s="1"/>
  <c r="D495" i="7" s="1"/>
  <c r="D498" i="7" s="1"/>
  <c r="D501" i="7" s="1"/>
  <c r="D504" i="7" s="1"/>
  <c r="D507" i="7" s="1"/>
  <c r="D510" i="7" s="1"/>
  <c r="V5" i="7"/>
  <c r="U5" i="7"/>
  <c r="T5" i="7"/>
  <c r="S5" i="7"/>
  <c r="R5" i="7"/>
  <c r="Q5" i="7"/>
  <c r="P5" i="7"/>
  <c r="O5" i="7"/>
  <c r="X4" i="7"/>
  <c r="W4" i="7"/>
  <c r="W3" i="7"/>
  <c r="X3" i="7" s="1"/>
  <c r="J3" i="7"/>
  <c r="I3" i="7"/>
  <c r="V389" i="6"/>
  <c r="U389" i="6"/>
  <c r="T389" i="6"/>
  <c r="S389" i="6"/>
  <c r="R389" i="6"/>
  <c r="Q389" i="6"/>
  <c r="P389" i="6"/>
  <c r="O389" i="6"/>
  <c r="W388" i="6"/>
  <c r="X388" i="6" s="1"/>
  <c r="W387" i="6"/>
  <c r="X387" i="6" s="1"/>
  <c r="I387" i="6"/>
  <c r="V386" i="6"/>
  <c r="U386" i="6"/>
  <c r="T386" i="6"/>
  <c r="S386" i="6"/>
  <c r="R386" i="6"/>
  <c r="Q386" i="6"/>
  <c r="P386" i="6"/>
  <c r="O386" i="6"/>
  <c r="W385" i="6"/>
  <c r="X385" i="6" s="1"/>
  <c r="X384" i="6"/>
  <c r="W384" i="6"/>
  <c r="I384" i="6"/>
  <c r="J384" i="6" s="1"/>
  <c r="V383" i="6"/>
  <c r="U383" i="6"/>
  <c r="T383" i="6"/>
  <c r="S383" i="6"/>
  <c r="R383" i="6"/>
  <c r="Q383" i="6"/>
  <c r="P383" i="6"/>
  <c r="O383" i="6"/>
  <c r="X382" i="6"/>
  <c r="W382" i="6"/>
  <c r="W381" i="6"/>
  <c r="X381" i="6" s="1"/>
  <c r="I381" i="6"/>
  <c r="V380" i="6"/>
  <c r="U380" i="6"/>
  <c r="T380" i="6"/>
  <c r="S380" i="6"/>
  <c r="R380" i="6"/>
  <c r="Q380" i="6"/>
  <c r="P380" i="6"/>
  <c r="O380" i="6"/>
  <c r="W379" i="6"/>
  <c r="X379" i="6" s="1"/>
  <c r="W378" i="6"/>
  <c r="I378" i="6"/>
  <c r="V377" i="6"/>
  <c r="U377" i="6"/>
  <c r="T377" i="6"/>
  <c r="S377" i="6"/>
  <c r="R377" i="6"/>
  <c r="Q377" i="6"/>
  <c r="P377" i="6"/>
  <c r="O377" i="6"/>
  <c r="W376" i="6"/>
  <c r="X376" i="6" s="1"/>
  <c r="W375" i="6"/>
  <c r="X375" i="6" s="1"/>
  <c r="I375" i="6"/>
  <c r="V374" i="6"/>
  <c r="U374" i="6"/>
  <c r="T374" i="6"/>
  <c r="S374" i="6"/>
  <c r="R374" i="6"/>
  <c r="Q374" i="6"/>
  <c r="P374" i="6"/>
  <c r="O374" i="6"/>
  <c r="W373" i="6"/>
  <c r="X373" i="6" s="1"/>
  <c r="W372" i="6"/>
  <c r="J372" i="6" s="1"/>
  <c r="I372" i="6"/>
  <c r="V371" i="6"/>
  <c r="U371" i="6"/>
  <c r="T371" i="6"/>
  <c r="S371" i="6"/>
  <c r="R371" i="6"/>
  <c r="Q371" i="6"/>
  <c r="P371" i="6"/>
  <c r="O371" i="6"/>
  <c r="X370" i="6"/>
  <c r="W370" i="6"/>
  <c r="W369" i="6"/>
  <c r="X369" i="6" s="1"/>
  <c r="I369" i="6"/>
  <c r="V368" i="6"/>
  <c r="U368" i="6"/>
  <c r="T368" i="6"/>
  <c r="S368" i="6"/>
  <c r="R368" i="6"/>
  <c r="Q368" i="6"/>
  <c r="P368" i="6"/>
  <c r="O368" i="6"/>
  <c r="W368" i="6" s="1"/>
  <c r="X368" i="6" s="1"/>
  <c r="W367" i="6"/>
  <c r="X367" i="6" s="1"/>
  <c r="X366" i="6"/>
  <c r="W366" i="6"/>
  <c r="I366" i="6"/>
  <c r="V365" i="6"/>
  <c r="U365" i="6"/>
  <c r="T365" i="6"/>
  <c r="S365" i="6"/>
  <c r="R365" i="6"/>
  <c r="Q365" i="6"/>
  <c r="P365" i="6"/>
  <c r="O365" i="6"/>
  <c r="W364" i="6"/>
  <c r="X364" i="6" s="1"/>
  <c r="W363" i="6"/>
  <c r="X363" i="6" s="1"/>
  <c r="I363" i="6"/>
  <c r="V362" i="6"/>
  <c r="U362" i="6"/>
  <c r="T362" i="6"/>
  <c r="S362" i="6"/>
  <c r="R362" i="6"/>
  <c r="Q362" i="6"/>
  <c r="P362" i="6"/>
  <c r="O362" i="6"/>
  <c r="W361" i="6"/>
  <c r="X361" i="6" s="1"/>
  <c r="X360" i="6"/>
  <c r="W360" i="6"/>
  <c r="I360" i="6"/>
  <c r="J360" i="6" s="1"/>
  <c r="V359" i="6"/>
  <c r="U359" i="6"/>
  <c r="T359" i="6"/>
  <c r="S359" i="6"/>
  <c r="R359" i="6"/>
  <c r="Q359" i="6"/>
  <c r="P359" i="6"/>
  <c r="O359" i="6"/>
  <c r="W358" i="6"/>
  <c r="X358" i="6" s="1"/>
  <c r="W357" i="6"/>
  <c r="X357" i="6" s="1"/>
  <c r="I357" i="6"/>
  <c r="V356" i="6"/>
  <c r="U356" i="6"/>
  <c r="T356" i="6"/>
  <c r="S356" i="6"/>
  <c r="R356" i="6"/>
  <c r="Q356" i="6"/>
  <c r="P356" i="6"/>
  <c r="O356" i="6"/>
  <c r="W356" i="6" s="1"/>
  <c r="X356" i="6" s="1"/>
  <c r="X355" i="6"/>
  <c r="W355" i="6"/>
  <c r="W354" i="6"/>
  <c r="I354" i="6"/>
  <c r="V353" i="6"/>
  <c r="U353" i="6"/>
  <c r="T353" i="6"/>
  <c r="S353" i="6"/>
  <c r="R353" i="6"/>
  <c r="Q353" i="6"/>
  <c r="P353" i="6"/>
  <c r="O353" i="6"/>
  <c r="W352" i="6"/>
  <c r="X352" i="6" s="1"/>
  <c r="W351" i="6"/>
  <c r="X351" i="6" s="1"/>
  <c r="I351" i="6"/>
  <c r="V350" i="6"/>
  <c r="U350" i="6"/>
  <c r="T350" i="6"/>
  <c r="S350" i="6"/>
  <c r="R350" i="6"/>
  <c r="Q350" i="6"/>
  <c r="P350" i="6"/>
  <c r="O350" i="6"/>
  <c r="X349" i="6"/>
  <c r="W349" i="6"/>
  <c r="W348" i="6"/>
  <c r="X348" i="6" s="1"/>
  <c r="I348" i="6"/>
  <c r="J348" i="6" s="1"/>
  <c r="V347" i="6"/>
  <c r="U347" i="6"/>
  <c r="T347" i="6"/>
  <c r="S347" i="6"/>
  <c r="R347" i="6"/>
  <c r="Q347" i="6"/>
  <c r="P347" i="6"/>
  <c r="O347" i="6"/>
  <c r="X346" i="6"/>
  <c r="W346" i="6"/>
  <c r="W345" i="6"/>
  <c r="X345" i="6" s="1"/>
  <c r="I345" i="6"/>
  <c r="V344" i="6"/>
  <c r="U344" i="6"/>
  <c r="T344" i="6"/>
  <c r="S344" i="6"/>
  <c r="R344" i="6"/>
  <c r="Q344" i="6"/>
  <c r="P344" i="6"/>
  <c r="O344" i="6"/>
  <c r="W343" i="6"/>
  <c r="X343" i="6" s="1"/>
  <c r="W342" i="6"/>
  <c r="X342" i="6" s="1"/>
  <c r="I342" i="6"/>
  <c r="V341" i="6"/>
  <c r="U341" i="6"/>
  <c r="T341" i="6"/>
  <c r="S341" i="6"/>
  <c r="R341" i="6"/>
  <c r="Q341" i="6"/>
  <c r="P341" i="6"/>
  <c r="O341" i="6"/>
  <c r="W341" i="6" s="1"/>
  <c r="X341" i="6" s="1"/>
  <c r="W340" i="6"/>
  <c r="X340" i="6" s="1"/>
  <c r="X339" i="6"/>
  <c r="W339" i="6"/>
  <c r="I339" i="6"/>
  <c r="V338" i="6"/>
  <c r="U338" i="6"/>
  <c r="T338" i="6"/>
  <c r="S338" i="6"/>
  <c r="R338" i="6"/>
  <c r="Q338" i="6"/>
  <c r="P338" i="6"/>
  <c r="O338" i="6"/>
  <c r="W337" i="6"/>
  <c r="X337" i="6" s="1"/>
  <c r="W336" i="6"/>
  <c r="X336" i="6" s="1"/>
  <c r="I336" i="6"/>
  <c r="J336" i="6" s="1"/>
  <c r="V335" i="6"/>
  <c r="U335" i="6"/>
  <c r="T335" i="6"/>
  <c r="S335" i="6"/>
  <c r="R335" i="6"/>
  <c r="Q335" i="6"/>
  <c r="P335" i="6"/>
  <c r="O335" i="6"/>
  <c r="W335" i="6" s="1"/>
  <c r="X335" i="6" s="1"/>
  <c r="W334" i="6"/>
  <c r="X334" i="6" s="1"/>
  <c r="W333" i="6"/>
  <c r="X333" i="6" s="1"/>
  <c r="I333" i="6"/>
  <c r="J333" i="6" s="1"/>
  <c r="V332" i="6"/>
  <c r="U332" i="6"/>
  <c r="T332" i="6"/>
  <c r="S332" i="6"/>
  <c r="R332" i="6"/>
  <c r="Q332" i="6"/>
  <c r="P332" i="6"/>
  <c r="O332" i="6"/>
  <c r="W331" i="6"/>
  <c r="X331" i="6" s="1"/>
  <c r="W330" i="6"/>
  <c r="J330" i="6" s="1"/>
  <c r="I330" i="6"/>
  <c r="V329" i="6"/>
  <c r="U329" i="6"/>
  <c r="T329" i="6"/>
  <c r="S329" i="6"/>
  <c r="R329" i="6"/>
  <c r="Q329" i="6"/>
  <c r="P329" i="6"/>
  <c r="O329" i="6"/>
  <c r="W328" i="6"/>
  <c r="X328" i="6" s="1"/>
  <c r="X327" i="6"/>
  <c r="W327" i="6"/>
  <c r="I327" i="6"/>
  <c r="J327" i="6" s="1"/>
  <c r="V326" i="6"/>
  <c r="U326" i="6"/>
  <c r="T326" i="6"/>
  <c r="S326" i="6"/>
  <c r="R326" i="6"/>
  <c r="Q326" i="6"/>
  <c r="P326" i="6"/>
  <c r="O326" i="6"/>
  <c r="W325" i="6"/>
  <c r="X325" i="6" s="1"/>
  <c r="X324" i="6"/>
  <c r="W324" i="6"/>
  <c r="J324" i="6"/>
  <c r="I324" i="6"/>
  <c r="V323" i="6"/>
  <c r="U323" i="6"/>
  <c r="T323" i="6"/>
  <c r="S323" i="6"/>
  <c r="R323" i="6"/>
  <c r="Q323" i="6"/>
  <c r="P323" i="6"/>
  <c r="O323" i="6"/>
  <c r="W322" i="6"/>
  <c r="X322" i="6" s="1"/>
  <c r="W321" i="6"/>
  <c r="X321" i="6" s="1"/>
  <c r="I321" i="6"/>
  <c r="J321" i="6" s="1"/>
  <c r="V320" i="6"/>
  <c r="U320" i="6"/>
  <c r="T320" i="6"/>
  <c r="S320" i="6"/>
  <c r="R320" i="6"/>
  <c r="Q320" i="6"/>
  <c r="P320" i="6"/>
  <c r="O320" i="6"/>
  <c r="X319" i="6"/>
  <c r="W319" i="6"/>
  <c r="W318" i="6"/>
  <c r="X318" i="6" s="1"/>
  <c r="I318" i="6"/>
  <c r="V317" i="6"/>
  <c r="U317" i="6"/>
  <c r="T317" i="6"/>
  <c r="S317" i="6"/>
  <c r="R317" i="6"/>
  <c r="Q317" i="6"/>
  <c r="P317" i="6"/>
  <c r="O317" i="6"/>
  <c r="W316" i="6"/>
  <c r="X316" i="6" s="1"/>
  <c r="W315" i="6"/>
  <c r="X315" i="6" s="1"/>
  <c r="I315" i="6"/>
  <c r="V314" i="6"/>
  <c r="U314" i="6"/>
  <c r="T314" i="6"/>
  <c r="S314" i="6"/>
  <c r="R314" i="6"/>
  <c r="Q314" i="6"/>
  <c r="P314" i="6"/>
  <c r="O314" i="6"/>
  <c r="W314" i="6" s="1"/>
  <c r="X314" i="6" s="1"/>
  <c r="W313" i="6"/>
  <c r="X313" i="6" s="1"/>
  <c r="X312" i="6"/>
  <c r="W312" i="6"/>
  <c r="I312" i="6"/>
  <c r="V311" i="6"/>
  <c r="U311" i="6"/>
  <c r="T311" i="6"/>
  <c r="S311" i="6"/>
  <c r="R311" i="6"/>
  <c r="Q311" i="6"/>
  <c r="P311" i="6"/>
  <c r="O311" i="6"/>
  <c r="W310" i="6"/>
  <c r="X310" i="6" s="1"/>
  <c r="W309" i="6"/>
  <c r="X309" i="6" s="1"/>
  <c r="I309" i="6"/>
  <c r="J309" i="6" s="1"/>
  <c r="V308" i="6"/>
  <c r="U308" i="6"/>
  <c r="T308" i="6"/>
  <c r="S308" i="6"/>
  <c r="R308" i="6"/>
  <c r="Q308" i="6"/>
  <c r="P308" i="6"/>
  <c r="O308" i="6"/>
  <c r="W308" i="6" s="1"/>
  <c r="X308" i="6" s="1"/>
  <c r="W307" i="6"/>
  <c r="X307" i="6" s="1"/>
  <c r="W306" i="6"/>
  <c r="X306" i="6" s="1"/>
  <c r="I306" i="6"/>
  <c r="J306" i="6" s="1"/>
  <c r="V305" i="6"/>
  <c r="U305" i="6"/>
  <c r="T305" i="6"/>
  <c r="S305" i="6"/>
  <c r="R305" i="6"/>
  <c r="Q305" i="6"/>
  <c r="P305" i="6"/>
  <c r="O305" i="6"/>
  <c r="W304" i="6"/>
  <c r="X304" i="6" s="1"/>
  <c r="W303" i="6"/>
  <c r="X303" i="6" s="1"/>
  <c r="I303" i="6"/>
  <c r="V302" i="6"/>
  <c r="U302" i="6"/>
  <c r="T302" i="6"/>
  <c r="S302" i="6"/>
  <c r="R302" i="6"/>
  <c r="Q302" i="6"/>
  <c r="P302" i="6"/>
  <c r="O302" i="6"/>
  <c r="W301" i="6"/>
  <c r="X301" i="6" s="1"/>
  <c r="X300" i="6"/>
  <c r="W300" i="6"/>
  <c r="I300" i="6"/>
  <c r="J300" i="6" s="1"/>
  <c r="U299" i="6"/>
  <c r="T299" i="6"/>
  <c r="S299" i="6"/>
  <c r="R299" i="6"/>
  <c r="Q299" i="6"/>
  <c r="P299" i="6"/>
  <c r="O299" i="6"/>
  <c r="W298" i="6"/>
  <c r="X298" i="6" s="1"/>
  <c r="W297" i="6"/>
  <c r="X297" i="6" s="1"/>
  <c r="I297" i="6"/>
  <c r="J297" i="6" s="1"/>
  <c r="V296" i="6"/>
  <c r="U296" i="6"/>
  <c r="T296" i="6"/>
  <c r="S296" i="6"/>
  <c r="R296" i="6"/>
  <c r="Q296" i="6"/>
  <c r="P296" i="6"/>
  <c r="O296" i="6"/>
  <c r="W296" i="6" s="1"/>
  <c r="X296" i="6" s="1"/>
  <c r="W295" i="6"/>
  <c r="X295" i="6" s="1"/>
  <c r="X294" i="6"/>
  <c r="W294" i="6"/>
  <c r="I294" i="6"/>
  <c r="V293" i="6"/>
  <c r="U293" i="6"/>
  <c r="T293" i="6"/>
  <c r="S293" i="6"/>
  <c r="R293" i="6"/>
  <c r="Q293" i="6"/>
  <c r="P293" i="6"/>
  <c r="O293" i="6"/>
  <c r="X292" i="6"/>
  <c r="W292" i="6"/>
  <c r="W291" i="6"/>
  <c r="X291" i="6" s="1"/>
  <c r="J291" i="6"/>
  <c r="I291" i="6"/>
  <c r="V290" i="6"/>
  <c r="U290" i="6"/>
  <c r="T290" i="6"/>
  <c r="S290" i="6"/>
  <c r="R290" i="6"/>
  <c r="Q290" i="6"/>
  <c r="P290" i="6"/>
  <c r="O290" i="6"/>
  <c r="X289" i="6"/>
  <c r="W289" i="6"/>
  <c r="W288" i="6"/>
  <c r="X288" i="6" s="1"/>
  <c r="I288" i="6"/>
  <c r="V287" i="6"/>
  <c r="U287" i="6"/>
  <c r="T287" i="6"/>
  <c r="S287" i="6"/>
  <c r="R287" i="6"/>
  <c r="Q287" i="6"/>
  <c r="P287" i="6"/>
  <c r="O287" i="6"/>
  <c r="W286" i="6"/>
  <c r="X286" i="6" s="1"/>
  <c r="W285" i="6"/>
  <c r="X285" i="6" s="1"/>
  <c r="I285" i="6"/>
  <c r="V284" i="6"/>
  <c r="U284" i="6"/>
  <c r="T284" i="6"/>
  <c r="S284" i="6"/>
  <c r="R284" i="6"/>
  <c r="Q284" i="6"/>
  <c r="P284" i="6"/>
  <c r="O284" i="6"/>
  <c r="W283" i="6"/>
  <c r="X283" i="6" s="1"/>
  <c r="W282" i="6"/>
  <c r="X282" i="6" s="1"/>
  <c r="I282" i="6"/>
  <c r="V281" i="6"/>
  <c r="U281" i="6"/>
  <c r="T281" i="6"/>
  <c r="S281" i="6"/>
  <c r="R281" i="6"/>
  <c r="Q281" i="6"/>
  <c r="P281" i="6"/>
  <c r="O281" i="6"/>
  <c r="W280" i="6"/>
  <c r="X280" i="6" s="1"/>
  <c r="W279" i="6"/>
  <c r="X279" i="6" s="1"/>
  <c r="I279" i="6"/>
  <c r="J279" i="6" s="1"/>
  <c r="V278" i="6"/>
  <c r="U278" i="6"/>
  <c r="T278" i="6"/>
  <c r="S278" i="6"/>
  <c r="R278" i="6"/>
  <c r="Q278" i="6"/>
  <c r="P278" i="6"/>
  <c r="O278" i="6"/>
  <c r="W277" i="6"/>
  <c r="X277" i="6" s="1"/>
  <c r="W276" i="6"/>
  <c r="X276" i="6" s="1"/>
  <c r="I276" i="6"/>
  <c r="V275" i="6"/>
  <c r="U275" i="6"/>
  <c r="T275" i="6"/>
  <c r="S275" i="6"/>
  <c r="R275" i="6"/>
  <c r="Q275" i="6"/>
  <c r="P275" i="6"/>
  <c r="O275" i="6"/>
  <c r="W274" i="6"/>
  <c r="X274" i="6" s="1"/>
  <c r="X273" i="6"/>
  <c r="W273" i="6"/>
  <c r="I273" i="6"/>
  <c r="J273" i="6" s="1"/>
  <c r="V272" i="6"/>
  <c r="U272" i="6"/>
  <c r="T272" i="6"/>
  <c r="S272" i="6"/>
  <c r="R272" i="6"/>
  <c r="Q272" i="6"/>
  <c r="P272" i="6"/>
  <c r="O272" i="6"/>
  <c r="W271" i="6"/>
  <c r="X271" i="6" s="1"/>
  <c r="W270" i="6"/>
  <c r="X270" i="6" s="1"/>
  <c r="I270" i="6"/>
  <c r="V269" i="6"/>
  <c r="U269" i="6"/>
  <c r="T269" i="6"/>
  <c r="S269" i="6"/>
  <c r="R269" i="6"/>
  <c r="Q269" i="6"/>
  <c r="P269" i="6"/>
  <c r="O269" i="6"/>
  <c r="W268" i="6"/>
  <c r="X268" i="6" s="1"/>
  <c r="W267" i="6"/>
  <c r="X267" i="6" s="1"/>
  <c r="J267" i="6"/>
  <c r="I267" i="6"/>
  <c r="V266" i="6"/>
  <c r="U266" i="6"/>
  <c r="T266" i="6"/>
  <c r="S266" i="6"/>
  <c r="R266" i="6"/>
  <c r="Q266" i="6"/>
  <c r="P266" i="6"/>
  <c r="O266" i="6"/>
  <c r="W265" i="6"/>
  <c r="X265" i="6" s="1"/>
  <c r="W264" i="6"/>
  <c r="X264" i="6" s="1"/>
  <c r="I264" i="6"/>
  <c r="V263" i="6"/>
  <c r="U263" i="6"/>
  <c r="T263" i="6"/>
  <c r="S263" i="6"/>
  <c r="R263" i="6"/>
  <c r="Q263" i="6"/>
  <c r="P263" i="6"/>
  <c r="O263" i="6"/>
  <c r="W262" i="6"/>
  <c r="X262" i="6" s="1"/>
  <c r="W261" i="6"/>
  <c r="X261" i="6" s="1"/>
  <c r="I261" i="6"/>
  <c r="V260" i="6"/>
  <c r="U260" i="6"/>
  <c r="T260" i="6"/>
  <c r="S260" i="6"/>
  <c r="R260" i="6"/>
  <c r="Q260" i="6"/>
  <c r="P260" i="6"/>
  <c r="O260" i="6"/>
  <c r="W259" i="6"/>
  <c r="X259" i="6" s="1"/>
  <c r="W258" i="6"/>
  <c r="X258" i="6" s="1"/>
  <c r="I258" i="6"/>
  <c r="J258" i="6" s="1"/>
  <c r="V257" i="6"/>
  <c r="U257" i="6"/>
  <c r="T257" i="6"/>
  <c r="S257" i="6"/>
  <c r="R257" i="6"/>
  <c r="Q257" i="6"/>
  <c r="P257" i="6"/>
  <c r="O257" i="6"/>
  <c r="X256" i="6"/>
  <c r="W256" i="6"/>
  <c r="W255" i="6"/>
  <c r="X255" i="6" s="1"/>
  <c r="I255" i="6"/>
  <c r="J255" i="6" s="1"/>
  <c r="V254" i="6"/>
  <c r="U254" i="6"/>
  <c r="T254" i="6"/>
  <c r="S254" i="6"/>
  <c r="R254" i="6"/>
  <c r="Q254" i="6"/>
  <c r="P254" i="6"/>
  <c r="O254" i="6"/>
  <c r="W253" i="6"/>
  <c r="X253" i="6" s="1"/>
  <c r="W252" i="6"/>
  <c r="X252" i="6" s="1"/>
  <c r="I252" i="6"/>
  <c r="V251" i="6"/>
  <c r="U251" i="6"/>
  <c r="T251" i="6"/>
  <c r="S251" i="6"/>
  <c r="R251" i="6"/>
  <c r="Q251" i="6"/>
  <c r="P251" i="6"/>
  <c r="O251" i="6"/>
  <c r="W251" i="6" s="1"/>
  <c r="X251" i="6" s="1"/>
  <c r="W250" i="6"/>
  <c r="X250" i="6" s="1"/>
  <c r="X249" i="6"/>
  <c r="W249" i="6"/>
  <c r="I249" i="6"/>
  <c r="J249" i="6" s="1"/>
  <c r="V248" i="6"/>
  <c r="U248" i="6"/>
  <c r="T248" i="6"/>
  <c r="S248" i="6"/>
  <c r="R248" i="6"/>
  <c r="Q248" i="6"/>
  <c r="P248" i="6"/>
  <c r="O248" i="6"/>
  <c r="W247" i="6"/>
  <c r="X247" i="6" s="1"/>
  <c r="W246" i="6"/>
  <c r="X246" i="6" s="1"/>
  <c r="I246" i="6"/>
  <c r="J246" i="6" s="1"/>
  <c r="V245" i="6"/>
  <c r="U245" i="6"/>
  <c r="T245" i="6"/>
  <c r="S245" i="6"/>
  <c r="R245" i="6"/>
  <c r="Q245" i="6"/>
  <c r="P245" i="6"/>
  <c r="O245" i="6"/>
  <c r="W245" i="6" s="1"/>
  <c r="X245" i="6" s="1"/>
  <c r="W244" i="6"/>
  <c r="X244" i="6" s="1"/>
  <c r="W243" i="6"/>
  <c r="X243" i="6" s="1"/>
  <c r="J243" i="6"/>
  <c r="I243" i="6"/>
  <c r="V242" i="6"/>
  <c r="U242" i="6"/>
  <c r="T242" i="6"/>
  <c r="S242" i="6"/>
  <c r="R242" i="6"/>
  <c r="Q242" i="6"/>
  <c r="P242" i="6"/>
  <c r="O242" i="6"/>
  <c r="W241" i="6"/>
  <c r="X241" i="6" s="1"/>
  <c r="W240" i="6"/>
  <c r="X240" i="6" s="1"/>
  <c r="I240" i="6"/>
  <c r="V239" i="6"/>
  <c r="U239" i="6"/>
  <c r="T239" i="6"/>
  <c r="S239" i="6"/>
  <c r="R239" i="6"/>
  <c r="Q239" i="6"/>
  <c r="P239" i="6"/>
  <c r="O239" i="6"/>
  <c r="W238" i="6"/>
  <c r="X238" i="6" s="1"/>
  <c r="W237" i="6"/>
  <c r="X237" i="6" s="1"/>
  <c r="I237" i="6"/>
  <c r="V236" i="6"/>
  <c r="U236" i="6"/>
  <c r="T236" i="6"/>
  <c r="S236" i="6"/>
  <c r="R236" i="6"/>
  <c r="Q236" i="6"/>
  <c r="P236" i="6"/>
  <c r="O236" i="6"/>
  <c r="W235" i="6"/>
  <c r="X235" i="6" s="1"/>
  <c r="W234" i="6"/>
  <c r="X234" i="6" s="1"/>
  <c r="I234" i="6"/>
  <c r="V233" i="6"/>
  <c r="U233" i="6"/>
  <c r="T233" i="6"/>
  <c r="S233" i="6"/>
  <c r="R233" i="6"/>
  <c r="Q233" i="6"/>
  <c r="P233" i="6"/>
  <c r="O233" i="6"/>
  <c r="X232" i="6"/>
  <c r="W232" i="6"/>
  <c r="W231" i="6"/>
  <c r="X231" i="6" s="1"/>
  <c r="I231" i="6"/>
  <c r="J231" i="6" s="1"/>
  <c r="V230" i="6"/>
  <c r="U230" i="6"/>
  <c r="T230" i="6"/>
  <c r="S230" i="6"/>
  <c r="R230" i="6"/>
  <c r="Q230" i="6"/>
  <c r="P230" i="6"/>
  <c r="O230" i="6"/>
  <c r="W229" i="6"/>
  <c r="X229" i="6" s="1"/>
  <c r="W228" i="6"/>
  <c r="X228" i="6" s="1"/>
  <c r="I228" i="6"/>
  <c r="V227" i="6"/>
  <c r="U227" i="6"/>
  <c r="T227" i="6"/>
  <c r="S227" i="6"/>
  <c r="R227" i="6"/>
  <c r="Q227" i="6"/>
  <c r="P227" i="6"/>
  <c r="O227" i="6"/>
  <c r="W226" i="6"/>
  <c r="X226" i="6" s="1"/>
  <c r="X225" i="6"/>
  <c r="W225" i="6"/>
  <c r="I225" i="6"/>
  <c r="J225" i="6" s="1"/>
  <c r="V224" i="6"/>
  <c r="U224" i="6"/>
  <c r="T224" i="6"/>
  <c r="S224" i="6"/>
  <c r="R224" i="6"/>
  <c r="Q224" i="6"/>
  <c r="P224" i="6"/>
  <c r="O224" i="6"/>
  <c r="W223" i="6"/>
  <c r="X223" i="6" s="1"/>
  <c r="X222" i="6"/>
  <c r="W222" i="6"/>
  <c r="I222" i="6"/>
  <c r="J222" i="6" s="1"/>
  <c r="V221" i="6"/>
  <c r="U221" i="6"/>
  <c r="T221" i="6"/>
  <c r="S221" i="6"/>
  <c r="R221" i="6"/>
  <c r="Q221" i="6"/>
  <c r="P221" i="6"/>
  <c r="O221" i="6"/>
  <c r="W220" i="6"/>
  <c r="X220" i="6" s="1"/>
  <c r="W219" i="6"/>
  <c r="X219" i="6" s="1"/>
  <c r="I219" i="6"/>
  <c r="J219" i="6" s="1"/>
  <c r="V218" i="6"/>
  <c r="U218" i="6"/>
  <c r="T218" i="6"/>
  <c r="S218" i="6"/>
  <c r="R218" i="6"/>
  <c r="Q218" i="6"/>
  <c r="P218" i="6"/>
  <c r="O218" i="6"/>
  <c r="X217" i="6"/>
  <c r="W217" i="6"/>
  <c r="W216" i="6"/>
  <c r="X216" i="6" s="1"/>
  <c r="I216" i="6"/>
  <c r="V215" i="6"/>
  <c r="U215" i="6"/>
  <c r="T215" i="6"/>
  <c r="S215" i="6"/>
  <c r="R215" i="6"/>
  <c r="Q215" i="6"/>
  <c r="P215" i="6"/>
  <c r="O215" i="6"/>
  <c r="W214" i="6"/>
  <c r="X214" i="6" s="1"/>
  <c r="W213" i="6"/>
  <c r="X213" i="6" s="1"/>
  <c r="I213" i="6"/>
  <c r="J213" i="6" s="1"/>
  <c r="D213" i="6"/>
  <c r="D216" i="6" s="1"/>
  <c r="D219" i="6" s="1"/>
  <c r="D222" i="6" s="1"/>
  <c r="D225" i="6" s="1"/>
  <c r="D228" i="6" s="1"/>
  <c r="D231" i="6" s="1"/>
  <c r="D234" i="6" s="1"/>
  <c r="D237" i="6" s="1"/>
  <c r="D240" i="6" s="1"/>
  <c r="D243" i="6" s="1"/>
  <c r="D246" i="6" s="1"/>
  <c r="D249" i="6" s="1"/>
  <c r="D252" i="6" s="1"/>
  <c r="D255" i="6" s="1"/>
  <c r="D258" i="6" s="1"/>
  <c r="D261" i="6" s="1"/>
  <c r="D264" i="6" s="1"/>
  <c r="D267" i="6" s="1"/>
  <c r="D270" i="6" s="1"/>
  <c r="D273" i="6" s="1"/>
  <c r="D276" i="6" s="1"/>
  <c r="D279" i="6" s="1"/>
  <c r="D282" i="6" s="1"/>
  <c r="D285" i="6" s="1"/>
  <c r="D288" i="6" s="1"/>
  <c r="D291" i="6" s="1"/>
  <c r="D294" i="6" s="1"/>
  <c r="D297" i="6" s="1"/>
  <c r="D300" i="6" s="1"/>
  <c r="D303" i="6" s="1"/>
  <c r="D306" i="6" s="1"/>
  <c r="D309" i="6" s="1"/>
  <c r="D312" i="6" s="1"/>
  <c r="D315" i="6" s="1"/>
  <c r="D318" i="6" s="1"/>
  <c r="D321" i="6" s="1"/>
  <c r="D324" i="6" s="1"/>
  <c r="D327" i="6" s="1"/>
  <c r="D330" i="6" s="1"/>
  <c r="D333" i="6" s="1"/>
  <c r="D336" i="6" s="1"/>
  <c r="D339" i="6" s="1"/>
  <c r="D342" i="6" s="1"/>
  <c r="D345" i="6" s="1"/>
  <c r="D348" i="6" s="1"/>
  <c r="D351" i="6" s="1"/>
  <c r="D354" i="6" s="1"/>
  <c r="D357" i="6" s="1"/>
  <c r="D360" i="6" s="1"/>
  <c r="D363" i="6" s="1"/>
  <c r="D366" i="6" s="1"/>
  <c r="D369" i="6" s="1"/>
  <c r="D372" i="6" s="1"/>
  <c r="D375" i="6" s="1"/>
  <c r="D378" i="6" s="1"/>
  <c r="D381" i="6" s="1"/>
  <c r="D384" i="6" s="1"/>
  <c r="D387" i="6" s="1"/>
  <c r="V212" i="6"/>
  <c r="U212" i="6"/>
  <c r="T212" i="6"/>
  <c r="S212" i="6"/>
  <c r="R212" i="6"/>
  <c r="Q212" i="6"/>
  <c r="P212" i="6"/>
  <c r="O212" i="6"/>
  <c r="W212" i="6" s="1"/>
  <c r="X212" i="6" s="1"/>
  <c r="W211" i="6"/>
  <c r="X211" i="6" s="1"/>
  <c r="X210" i="6"/>
  <c r="W210" i="6"/>
  <c r="I210" i="6"/>
  <c r="J210" i="6" s="1"/>
  <c r="D210" i="6"/>
  <c r="V209" i="6"/>
  <c r="U209" i="6"/>
  <c r="T209" i="6"/>
  <c r="S209" i="6"/>
  <c r="R209" i="6"/>
  <c r="Q209" i="6"/>
  <c r="P209" i="6"/>
  <c r="O209" i="6"/>
  <c r="W208" i="6"/>
  <c r="X208" i="6" s="1"/>
  <c r="W207" i="6"/>
  <c r="X207" i="6" s="1"/>
  <c r="I207" i="6"/>
  <c r="J207" i="6" s="1"/>
  <c r="V206" i="6"/>
  <c r="U206" i="6"/>
  <c r="T206" i="6"/>
  <c r="S206" i="6"/>
  <c r="R206" i="6"/>
  <c r="Q206" i="6"/>
  <c r="P206" i="6"/>
  <c r="O206" i="6"/>
  <c r="W205" i="6"/>
  <c r="X205" i="6" s="1"/>
  <c r="W204" i="6"/>
  <c r="X204" i="6" s="1"/>
  <c r="I204" i="6"/>
  <c r="J204" i="6" s="1"/>
  <c r="V203" i="6"/>
  <c r="U203" i="6"/>
  <c r="T203" i="6"/>
  <c r="S203" i="6"/>
  <c r="R203" i="6"/>
  <c r="Q203" i="6"/>
  <c r="P203" i="6"/>
  <c r="O203" i="6"/>
  <c r="X202" i="6"/>
  <c r="W202" i="6"/>
  <c r="W201" i="6"/>
  <c r="X201" i="6" s="1"/>
  <c r="I201" i="6"/>
  <c r="V200" i="6"/>
  <c r="U200" i="6"/>
  <c r="T200" i="6"/>
  <c r="S200" i="6"/>
  <c r="R200" i="6"/>
  <c r="Q200" i="6"/>
  <c r="P200" i="6"/>
  <c r="O200" i="6"/>
  <c r="W199" i="6"/>
  <c r="X199" i="6" s="1"/>
  <c r="W198" i="6"/>
  <c r="X198" i="6" s="1"/>
  <c r="I198" i="6"/>
  <c r="J198" i="6" s="1"/>
  <c r="V197" i="6"/>
  <c r="U197" i="6"/>
  <c r="T197" i="6"/>
  <c r="S197" i="6"/>
  <c r="R197" i="6"/>
  <c r="Q197" i="6"/>
  <c r="P197" i="6"/>
  <c r="O197" i="6"/>
  <c r="W196" i="6"/>
  <c r="X196" i="6" s="1"/>
  <c r="W195" i="6"/>
  <c r="X195" i="6" s="1"/>
  <c r="I195" i="6"/>
  <c r="V194" i="6"/>
  <c r="U194" i="6"/>
  <c r="T194" i="6"/>
  <c r="S194" i="6"/>
  <c r="R194" i="6"/>
  <c r="Q194" i="6"/>
  <c r="P194" i="6"/>
  <c r="O194" i="6"/>
  <c r="X193" i="6"/>
  <c r="W193" i="6"/>
  <c r="W192" i="6"/>
  <c r="X192" i="6" s="1"/>
  <c r="I192" i="6"/>
  <c r="J192" i="6" s="1"/>
  <c r="V191" i="6"/>
  <c r="U191" i="6"/>
  <c r="T191" i="6"/>
  <c r="S191" i="6"/>
  <c r="R191" i="6"/>
  <c r="Q191" i="6"/>
  <c r="P191" i="6"/>
  <c r="O191" i="6"/>
  <c r="W191" i="6" s="1"/>
  <c r="X191" i="6" s="1"/>
  <c r="W190" i="6"/>
  <c r="X190" i="6" s="1"/>
  <c r="W189" i="6"/>
  <c r="X189" i="6" s="1"/>
  <c r="I189" i="6"/>
  <c r="V188" i="6"/>
  <c r="U188" i="6"/>
  <c r="T188" i="6"/>
  <c r="S188" i="6"/>
  <c r="R188" i="6"/>
  <c r="Q188" i="6"/>
  <c r="P188" i="6"/>
  <c r="O188" i="6"/>
  <c r="W187" i="6"/>
  <c r="X187" i="6" s="1"/>
  <c r="W186" i="6"/>
  <c r="X186" i="6" s="1"/>
  <c r="I186" i="6"/>
  <c r="J186" i="6" s="1"/>
  <c r="V185" i="6"/>
  <c r="U185" i="6"/>
  <c r="T185" i="6"/>
  <c r="S185" i="6"/>
  <c r="R185" i="6"/>
  <c r="Q185" i="6"/>
  <c r="P185" i="6"/>
  <c r="O185" i="6"/>
  <c r="W185" i="6" s="1"/>
  <c r="X185" i="6" s="1"/>
  <c r="W184" i="6"/>
  <c r="X184" i="6" s="1"/>
  <c r="X183" i="6"/>
  <c r="W183" i="6"/>
  <c r="I183" i="6"/>
  <c r="J183" i="6" s="1"/>
  <c r="V182" i="6"/>
  <c r="U182" i="6"/>
  <c r="T182" i="6"/>
  <c r="S182" i="6"/>
  <c r="R182" i="6"/>
  <c r="Q182" i="6"/>
  <c r="P182" i="6"/>
  <c r="O182" i="6"/>
  <c r="W181" i="6"/>
  <c r="X181" i="6" s="1"/>
  <c r="W180" i="6"/>
  <c r="X180" i="6" s="1"/>
  <c r="J180" i="6"/>
  <c r="I180" i="6"/>
  <c r="V179" i="6"/>
  <c r="U179" i="6"/>
  <c r="T179" i="6"/>
  <c r="S179" i="6"/>
  <c r="R179" i="6"/>
  <c r="Q179" i="6"/>
  <c r="P179" i="6"/>
  <c r="O179" i="6"/>
  <c r="X178" i="6"/>
  <c r="W178" i="6"/>
  <c r="W177" i="6"/>
  <c r="X177" i="6" s="1"/>
  <c r="I177" i="6"/>
  <c r="V176" i="6"/>
  <c r="U176" i="6"/>
  <c r="T176" i="6"/>
  <c r="S176" i="6"/>
  <c r="R176" i="6"/>
  <c r="Q176" i="6"/>
  <c r="P176" i="6"/>
  <c r="O176" i="6"/>
  <c r="W175" i="6"/>
  <c r="X175" i="6" s="1"/>
  <c r="W174" i="6"/>
  <c r="X174" i="6" s="1"/>
  <c r="I174" i="6"/>
  <c r="V173" i="6"/>
  <c r="U173" i="6"/>
  <c r="T173" i="6"/>
  <c r="S173" i="6"/>
  <c r="R173" i="6"/>
  <c r="Q173" i="6"/>
  <c r="P173" i="6"/>
  <c r="O173" i="6"/>
  <c r="W172" i="6"/>
  <c r="X172" i="6" s="1"/>
  <c r="W171" i="6"/>
  <c r="X171" i="6" s="1"/>
  <c r="I171" i="6"/>
  <c r="V170" i="6"/>
  <c r="U170" i="6"/>
  <c r="T170" i="6"/>
  <c r="S170" i="6"/>
  <c r="R170" i="6"/>
  <c r="Q170" i="6"/>
  <c r="P170" i="6"/>
  <c r="O170" i="6"/>
  <c r="W169" i="6"/>
  <c r="X169" i="6" s="1"/>
  <c r="W168" i="6"/>
  <c r="X168" i="6" s="1"/>
  <c r="I168" i="6"/>
  <c r="J168" i="6" s="1"/>
  <c r="V167" i="6"/>
  <c r="U167" i="6"/>
  <c r="T167" i="6"/>
  <c r="S167" i="6"/>
  <c r="R167" i="6"/>
  <c r="Q167" i="6"/>
  <c r="P167" i="6"/>
  <c r="O167" i="6"/>
  <c r="W166" i="6"/>
  <c r="X166" i="6" s="1"/>
  <c r="W165" i="6"/>
  <c r="X165" i="6" s="1"/>
  <c r="I165" i="6"/>
  <c r="V164" i="6"/>
  <c r="U164" i="6"/>
  <c r="T164" i="6"/>
  <c r="S164" i="6"/>
  <c r="R164" i="6"/>
  <c r="Q164" i="6"/>
  <c r="P164" i="6"/>
  <c r="O164" i="6"/>
  <c r="W163" i="6"/>
  <c r="X163" i="6" s="1"/>
  <c r="X162" i="6"/>
  <c r="W162" i="6"/>
  <c r="I162" i="6"/>
  <c r="J162" i="6" s="1"/>
  <c r="V161" i="6"/>
  <c r="U161" i="6"/>
  <c r="T161" i="6"/>
  <c r="S161" i="6"/>
  <c r="R161" i="6"/>
  <c r="Q161" i="6"/>
  <c r="P161" i="6"/>
  <c r="O161" i="6"/>
  <c r="W160" i="6"/>
  <c r="X160" i="6" s="1"/>
  <c r="X159" i="6"/>
  <c r="W159" i="6"/>
  <c r="I159" i="6"/>
  <c r="J159" i="6" s="1"/>
  <c r="V158" i="6"/>
  <c r="U158" i="6"/>
  <c r="T158" i="6"/>
  <c r="S158" i="6"/>
  <c r="R158" i="6"/>
  <c r="Q158" i="6"/>
  <c r="P158" i="6"/>
  <c r="O158" i="6"/>
  <c r="W157" i="6"/>
  <c r="X157" i="6" s="1"/>
  <c r="W156" i="6"/>
  <c r="X156" i="6" s="1"/>
  <c r="J156" i="6"/>
  <c r="I156" i="6"/>
  <c r="V155" i="6"/>
  <c r="U155" i="6"/>
  <c r="T155" i="6"/>
  <c r="S155" i="6"/>
  <c r="R155" i="6"/>
  <c r="Q155" i="6"/>
  <c r="P155" i="6"/>
  <c r="O155" i="6"/>
  <c r="X154" i="6"/>
  <c r="W154" i="6"/>
  <c r="W153" i="6"/>
  <c r="X153" i="6" s="1"/>
  <c r="I153" i="6"/>
  <c r="V152" i="6"/>
  <c r="U152" i="6"/>
  <c r="T152" i="6"/>
  <c r="S152" i="6"/>
  <c r="R152" i="6"/>
  <c r="Q152" i="6"/>
  <c r="P152" i="6"/>
  <c r="O152" i="6"/>
  <c r="W151" i="6"/>
  <c r="X151" i="6" s="1"/>
  <c r="W150" i="6"/>
  <c r="X150" i="6" s="1"/>
  <c r="I150" i="6"/>
  <c r="V149" i="6"/>
  <c r="U149" i="6"/>
  <c r="T149" i="6"/>
  <c r="S149" i="6"/>
  <c r="R149" i="6"/>
  <c r="Q149" i="6"/>
  <c r="P149" i="6"/>
  <c r="O149" i="6"/>
  <c r="W148" i="6"/>
  <c r="X148" i="6" s="1"/>
  <c r="W147" i="6"/>
  <c r="X147" i="6" s="1"/>
  <c r="I147" i="6"/>
  <c r="J147" i="6" s="1"/>
  <c r="V146" i="6"/>
  <c r="U146" i="6"/>
  <c r="T146" i="6"/>
  <c r="S146" i="6"/>
  <c r="R146" i="6"/>
  <c r="Q146" i="6"/>
  <c r="P146" i="6"/>
  <c r="O146" i="6"/>
  <c r="X145" i="6"/>
  <c r="W145" i="6"/>
  <c r="W144" i="6"/>
  <c r="X144" i="6" s="1"/>
  <c r="I144" i="6"/>
  <c r="J144" i="6" s="1"/>
  <c r="V143" i="6"/>
  <c r="U143" i="6"/>
  <c r="T143" i="6"/>
  <c r="S143" i="6"/>
  <c r="R143" i="6"/>
  <c r="Q143" i="6"/>
  <c r="P143" i="6"/>
  <c r="O143" i="6"/>
  <c r="W142" i="6"/>
  <c r="X142" i="6" s="1"/>
  <c r="W141" i="6"/>
  <c r="X141" i="6" s="1"/>
  <c r="I141" i="6"/>
  <c r="V140" i="6"/>
  <c r="U140" i="6"/>
  <c r="T140" i="6"/>
  <c r="S140" i="6"/>
  <c r="R140" i="6"/>
  <c r="Q140" i="6"/>
  <c r="P140" i="6"/>
  <c r="O140" i="6"/>
  <c r="W140" i="6" s="1"/>
  <c r="X140" i="6" s="1"/>
  <c r="W139" i="6"/>
  <c r="X139" i="6" s="1"/>
  <c r="X138" i="6"/>
  <c r="W138" i="6"/>
  <c r="I138" i="6"/>
  <c r="J138" i="6" s="1"/>
  <c r="V137" i="6"/>
  <c r="U137" i="6"/>
  <c r="T137" i="6"/>
  <c r="S137" i="6"/>
  <c r="R137" i="6"/>
  <c r="Q137" i="6"/>
  <c r="P137" i="6"/>
  <c r="O137" i="6"/>
  <c r="W136" i="6"/>
  <c r="X136" i="6" s="1"/>
  <c r="W135" i="6"/>
  <c r="X135" i="6" s="1"/>
  <c r="I135" i="6"/>
  <c r="J135" i="6" s="1"/>
  <c r="V134" i="6"/>
  <c r="U134" i="6"/>
  <c r="T134" i="6"/>
  <c r="S134" i="6"/>
  <c r="R134" i="6"/>
  <c r="Q134" i="6"/>
  <c r="P134" i="6"/>
  <c r="O134" i="6"/>
  <c r="W134" i="6" s="1"/>
  <c r="X134" i="6" s="1"/>
  <c r="W133" i="6"/>
  <c r="X133" i="6" s="1"/>
  <c r="W132" i="6"/>
  <c r="X132" i="6" s="1"/>
  <c r="J132" i="6"/>
  <c r="I132" i="6"/>
  <c r="V131" i="6"/>
  <c r="U131" i="6"/>
  <c r="T131" i="6"/>
  <c r="S131" i="6"/>
  <c r="R131" i="6"/>
  <c r="Q131" i="6"/>
  <c r="P131" i="6"/>
  <c r="O131" i="6"/>
  <c r="W130" i="6"/>
  <c r="X130" i="6" s="1"/>
  <c r="W129" i="6"/>
  <c r="X129" i="6" s="1"/>
  <c r="I129" i="6"/>
  <c r="V128" i="6"/>
  <c r="U128" i="6"/>
  <c r="T128" i="6"/>
  <c r="S128" i="6"/>
  <c r="R128" i="6"/>
  <c r="Q128" i="6"/>
  <c r="P128" i="6"/>
  <c r="O128" i="6"/>
  <c r="W127" i="6"/>
  <c r="X127" i="6" s="1"/>
  <c r="W126" i="6"/>
  <c r="X126" i="6" s="1"/>
  <c r="I126" i="6"/>
  <c r="V125" i="6"/>
  <c r="U125" i="6"/>
  <c r="T125" i="6"/>
  <c r="S125" i="6"/>
  <c r="R125" i="6"/>
  <c r="Q125" i="6"/>
  <c r="P125" i="6"/>
  <c r="O125" i="6"/>
  <c r="W124" i="6"/>
  <c r="X124" i="6" s="1"/>
  <c r="W123" i="6"/>
  <c r="X123" i="6" s="1"/>
  <c r="I123" i="6"/>
  <c r="V122" i="6"/>
  <c r="U122" i="6"/>
  <c r="T122" i="6"/>
  <c r="S122" i="6"/>
  <c r="R122" i="6"/>
  <c r="Q122" i="6"/>
  <c r="P122" i="6"/>
  <c r="O122" i="6"/>
  <c r="W121" i="6"/>
  <c r="X121" i="6" s="1"/>
  <c r="W120" i="6"/>
  <c r="X120" i="6" s="1"/>
  <c r="I120" i="6"/>
  <c r="V119" i="6"/>
  <c r="U119" i="6"/>
  <c r="T119" i="6"/>
  <c r="S119" i="6"/>
  <c r="R119" i="6"/>
  <c r="Q119" i="6"/>
  <c r="P119" i="6"/>
  <c r="O119" i="6"/>
  <c r="W118" i="6"/>
  <c r="X118" i="6" s="1"/>
  <c r="W117" i="6"/>
  <c r="X117" i="6" s="1"/>
  <c r="I117" i="6"/>
  <c r="J117" i="6" s="1"/>
  <c r="V116" i="6"/>
  <c r="U116" i="6"/>
  <c r="T116" i="6"/>
  <c r="S116" i="6"/>
  <c r="R116" i="6"/>
  <c r="Q116" i="6"/>
  <c r="P116" i="6"/>
  <c r="O116" i="6"/>
  <c r="W115" i="6"/>
  <c r="X115" i="6" s="1"/>
  <c r="W114" i="6"/>
  <c r="X114" i="6" s="1"/>
  <c r="I114" i="6"/>
  <c r="V113" i="6"/>
  <c r="U113" i="6"/>
  <c r="T113" i="6"/>
  <c r="S113" i="6"/>
  <c r="R113" i="6"/>
  <c r="Q113" i="6"/>
  <c r="P113" i="6"/>
  <c r="O113" i="6"/>
  <c r="W112" i="6"/>
  <c r="X112" i="6" s="1"/>
  <c r="X111" i="6"/>
  <c r="W111" i="6"/>
  <c r="I111" i="6"/>
  <c r="J111" i="6" s="1"/>
  <c r="D111" i="6"/>
  <c r="D114" i="6" s="1"/>
  <c r="D117" i="6" s="1"/>
  <c r="D120" i="6" s="1"/>
  <c r="D123" i="6" s="1"/>
  <c r="D126" i="6" s="1"/>
  <c r="D129" i="6" s="1"/>
  <c r="D132" i="6" s="1"/>
  <c r="D135" i="6" s="1"/>
  <c r="D138" i="6" s="1"/>
  <c r="D141" i="6" s="1"/>
  <c r="D144" i="6" s="1"/>
  <c r="D147" i="6" s="1"/>
  <c r="D150" i="6" s="1"/>
  <c r="D153" i="6" s="1"/>
  <c r="D156" i="6" s="1"/>
  <c r="D159" i="6" s="1"/>
  <c r="D162" i="6" s="1"/>
  <c r="D165" i="6" s="1"/>
  <c r="D168" i="6" s="1"/>
  <c r="D171" i="6" s="1"/>
  <c r="D174" i="6" s="1"/>
  <c r="D177" i="6" s="1"/>
  <c r="D180" i="6" s="1"/>
  <c r="D183" i="6" s="1"/>
  <c r="D186" i="6" s="1"/>
  <c r="D189" i="6" s="1"/>
  <c r="D192" i="6" s="1"/>
  <c r="D195" i="6" s="1"/>
  <c r="D198" i="6" s="1"/>
  <c r="D201" i="6" s="1"/>
  <c r="D204" i="6" s="1"/>
  <c r="V110" i="6"/>
  <c r="U110" i="6"/>
  <c r="T110" i="6"/>
  <c r="S110" i="6"/>
  <c r="R110" i="6"/>
  <c r="Q110" i="6"/>
  <c r="P110" i="6"/>
  <c r="O110" i="6"/>
  <c r="W109" i="6"/>
  <c r="X109" i="6" s="1"/>
  <c r="W108" i="6"/>
  <c r="X108" i="6" s="1"/>
  <c r="I108" i="6"/>
  <c r="J108" i="6" s="1"/>
  <c r="V107" i="6"/>
  <c r="U107" i="6"/>
  <c r="T107" i="6"/>
  <c r="S107" i="6"/>
  <c r="R107" i="6"/>
  <c r="Q107" i="6"/>
  <c r="P107" i="6"/>
  <c r="O107" i="6"/>
  <c r="W107" i="6" s="1"/>
  <c r="X107" i="6" s="1"/>
  <c r="W106" i="6"/>
  <c r="X106" i="6" s="1"/>
  <c r="W105" i="6"/>
  <c r="J105" i="6" s="1"/>
  <c r="V104" i="6"/>
  <c r="U104" i="6"/>
  <c r="T104" i="6"/>
  <c r="S104" i="6"/>
  <c r="R104" i="6"/>
  <c r="Q104" i="6"/>
  <c r="P104" i="6"/>
  <c r="O104" i="6"/>
  <c r="W103" i="6"/>
  <c r="X103" i="6" s="1"/>
  <c r="W102" i="6"/>
  <c r="X102" i="6" s="1"/>
  <c r="I102" i="6"/>
  <c r="J102" i="6" s="1"/>
  <c r="V101" i="6"/>
  <c r="U101" i="6"/>
  <c r="T101" i="6"/>
  <c r="S101" i="6"/>
  <c r="R101" i="6"/>
  <c r="Q101" i="6"/>
  <c r="P101" i="6"/>
  <c r="O101" i="6"/>
  <c r="W100" i="6"/>
  <c r="X100" i="6" s="1"/>
  <c r="W99" i="6"/>
  <c r="X99" i="6" s="1"/>
  <c r="I99" i="6"/>
  <c r="V98" i="6"/>
  <c r="U98" i="6"/>
  <c r="T98" i="6"/>
  <c r="S98" i="6"/>
  <c r="R98" i="6"/>
  <c r="Q98" i="6"/>
  <c r="P98" i="6"/>
  <c r="O98" i="6"/>
  <c r="X97" i="6"/>
  <c r="W97" i="6"/>
  <c r="W96" i="6"/>
  <c r="X96" i="6" s="1"/>
  <c r="I96" i="6"/>
  <c r="J96" i="6" s="1"/>
  <c r="V95" i="6"/>
  <c r="U95" i="6"/>
  <c r="T95" i="6"/>
  <c r="S95" i="6"/>
  <c r="R95" i="6"/>
  <c r="Q95" i="6"/>
  <c r="P95" i="6"/>
  <c r="O95" i="6"/>
  <c r="W95" i="6" s="1"/>
  <c r="X95" i="6" s="1"/>
  <c r="W94" i="6"/>
  <c r="X94" i="6" s="1"/>
  <c r="W93" i="6"/>
  <c r="I93" i="6"/>
  <c r="V92" i="6"/>
  <c r="U92" i="6"/>
  <c r="T92" i="6"/>
  <c r="S92" i="6"/>
  <c r="R92" i="6"/>
  <c r="Q92" i="6"/>
  <c r="P92" i="6"/>
  <c r="O92" i="6"/>
  <c r="W91" i="6"/>
  <c r="X91" i="6" s="1"/>
  <c r="W90" i="6"/>
  <c r="X90" i="6" s="1"/>
  <c r="I90" i="6"/>
  <c r="J90" i="6" s="1"/>
  <c r="V89" i="6"/>
  <c r="U89" i="6"/>
  <c r="T89" i="6"/>
  <c r="S89" i="6"/>
  <c r="R89" i="6"/>
  <c r="Q89" i="6"/>
  <c r="P89" i="6"/>
  <c r="O89" i="6"/>
  <c r="W88" i="6"/>
  <c r="X88" i="6" s="1"/>
  <c r="X87" i="6"/>
  <c r="W87" i="6"/>
  <c r="I87" i="6"/>
  <c r="V86" i="6"/>
  <c r="U86" i="6"/>
  <c r="T86" i="6"/>
  <c r="S86" i="6"/>
  <c r="R86" i="6"/>
  <c r="Q86" i="6"/>
  <c r="P86" i="6"/>
  <c r="O86" i="6"/>
  <c r="W85" i="6"/>
  <c r="X85" i="6" s="1"/>
  <c r="W84" i="6"/>
  <c r="X84" i="6" s="1"/>
  <c r="J84" i="6"/>
  <c r="I84" i="6"/>
  <c r="V83" i="6"/>
  <c r="U83" i="6"/>
  <c r="T83" i="6"/>
  <c r="S83" i="6"/>
  <c r="R83" i="6"/>
  <c r="Q83" i="6"/>
  <c r="P83" i="6"/>
  <c r="O83" i="6"/>
  <c r="X82" i="6"/>
  <c r="W82" i="6"/>
  <c r="W81" i="6"/>
  <c r="I81" i="6"/>
  <c r="V80" i="6"/>
  <c r="U80" i="6"/>
  <c r="T80" i="6"/>
  <c r="S80" i="6"/>
  <c r="R80" i="6"/>
  <c r="Q80" i="6"/>
  <c r="P80" i="6"/>
  <c r="O80" i="6"/>
  <c r="W79" i="6"/>
  <c r="X79" i="6" s="1"/>
  <c r="W78" i="6"/>
  <c r="X78" i="6" s="1"/>
  <c r="I78" i="6"/>
  <c r="V77" i="6"/>
  <c r="U77" i="6"/>
  <c r="T77" i="6"/>
  <c r="S77" i="6"/>
  <c r="R77" i="6"/>
  <c r="Q77" i="6"/>
  <c r="P77" i="6"/>
  <c r="O77" i="6"/>
  <c r="W76" i="6"/>
  <c r="X76" i="6" s="1"/>
  <c r="W75" i="6"/>
  <c r="X75" i="6" s="1"/>
  <c r="I75" i="6"/>
  <c r="V74" i="6"/>
  <c r="U74" i="6"/>
  <c r="T74" i="6"/>
  <c r="S74" i="6"/>
  <c r="R74" i="6"/>
  <c r="Q74" i="6"/>
  <c r="P74" i="6"/>
  <c r="O74" i="6"/>
  <c r="W74" i="6" s="1"/>
  <c r="X74" i="6" s="1"/>
  <c r="W73" i="6"/>
  <c r="X73" i="6" s="1"/>
  <c r="W72" i="6"/>
  <c r="X72" i="6" s="1"/>
  <c r="I72" i="6"/>
  <c r="J72" i="6" s="1"/>
  <c r="V71" i="6"/>
  <c r="U71" i="6"/>
  <c r="T71" i="6"/>
  <c r="S71" i="6"/>
  <c r="R71" i="6"/>
  <c r="Q71" i="6"/>
  <c r="P71" i="6"/>
  <c r="O71" i="6"/>
  <c r="W71" i="6" s="1"/>
  <c r="X71" i="6" s="1"/>
  <c r="W70" i="6"/>
  <c r="X70" i="6" s="1"/>
  <c r="W69" i="6"/>
  <c r="I69" i="6"/>
  <c r="V68" i="6"/>
  <c r="U68" i="6"/>
  <c r="T68" i="6"/>
  <c r="S68" i="6"/>
  <c r="R68" i="6"/>
  <c r="Q68" i="6"/>
  <c r="P68" i="6"/>
  <c r="O68" i="6"/>
  <c r="W67" i="6"/>
  <c r="X67" i="6" s="1"/>
  <c r="X66" i="6"/>
  <c r="W66" i="6"/>
  <c r="I66" i="6"/>
  <c r="J66" i="6" s="1"/>
  <c r="V65" i="6"/>
  <c r="U65" i="6"/>
  <c r="T65" i="6"/>
  <c r="S65" i="6"/>
  <c r="R65" i="6"/>
  <c r="Q65" i="6"/>
  <c r="P65" i="6"/>
  <c r="O65" i="6"/>
  <c r="W64" i="6"/>
  <c r="X64" i="6" s="1"/>
  <c r="X63" i="6"/>
  <c r="W63" i="6"/>
  <c r="I63" i="6"/>
  <c r="J63" i="6" s="1"/>
  <c r="V62" i="6"/>
  <c r="U62" i="6"/>
  <c r="T62" i="6"/>
  <c r="S62" i="6"/>
  <c r="R62" i="6"/>
  <c r="Q62" i="6"/>
  <c r="P62" i="6"/>
  <c r="O62" i="6"/>
  <c r="W61" i="6"/>
  <c r="X61" i="6" s="1"/>
  <c r="W60" i="6"/>
  <c r="X60" i="6" s="1"/>
  <c r="J60" i="6"/>
  <c r="I60" i="6"/>
  <c r="V59" i="6"/>
  <c r="U59" i="6"/>
  <c r="T59" i="6"/>
  <c r="S59" i="6"/>
  <c r="R59" i="6"/>
  <c r="Q59" i="6"/>
  <c r="P59" i="6"/>
  <c r="O59" i="6"/>
  <c r="X58" i="6"/>
  <c r="W58" i="6"/>
  <c r="W57" i="6"/>
  <c r="I57" i="6"/>
  <c r="V56" i="6"/>
  <c r="U56" i="6"/>
  <c r="T56" i="6"/>
  <c r="S56" i="6"/>
  <c r="R56" i="6"/>
  <c r="Q56" i="6"/>
  <c r="P56" i="6"/>
  <c r="O56" i="6"/>
  <c r="W55" i="6"/>
  <c r="X55" i="6" s="1"/>
  <c r="W54" i="6"/>
  <c r="X54" i="6" s="1"/>
  <c r="I54" i="6"/>
  <c r="V53" i="6"/>
  <c r="U53" i="6"/>
  <c r="T53" i="6"/>
  <c r="S53" i="6"/>
  <c r="R53" i="6"/>
  <c r="Q53" i="6"/>
  <c r="P53" i="6"/>
  <c r="O53" i="6"/>
  <c r="W52" i="6"/>
  <c r="X52" i="6" s="1"/>
  <c r="W51" i="6"/>
  <c r="X51" i="6" s="1"/>
  <c r="I51" i="6"/>
  <c r="J51" i="6" s="1"/>
  <c r="V50" i="6"/>
  <c r="U50" i="6"/>
  <c r="T50" i="6"/>
  <c r="S50" i="6"/>
  <c r="R50" i="6"/>
  <c r="Q50" i="6"/>
  <c r="P50" i="6"/>
  <c r="O50" i="6"/>
  <c r="X49" i="6"/>
  <c r="W49" i="6"/>
  <c r="W48" i="6"/>
  <c r="X48" i="6" s="1"/>
  <c r="I48" i="6"/>
  <c r="J48" i="6" s="1"/>
  <c r="V47" i="6"/>
  <c r="U47" i="6"/>
  <c r="T47" i="6"/>
  <c r="S47" i="6"/>
  <c r="R47" i="6"/>
  <c r="Q47" i="6"/>
  <c r="P47" i="6"/>
  <c r="O47" i="6"/>
  <c r="W46" i="6"/>
  <c r="X46" i="6" s="1"/>
  <c r="W45" i="6"/>
  <c r="I45" i="6"/>
  <c r="V44" i="6"/>
  <c r="U44" i="6"/>
  <c r="T44" i="6"/>
  <c r="S44" i="6"/>
  <c r="R44" i="6"/>
  <c r="Q44" i="6"/>
  <c r="P44" i="6"/>
  <c r="O44" i="6"/>
  <c r="W43" i="6"/>
  <c r="X43" i="6" s="1"/>
  <c r="X42" i="6"/>
  <c r="W42" i="6"/>
  <c r="I42" i="6"/>
  <c r="J42" i="6" s="1"/>
  <c r="V41" i="6"/>
  <c r="U41" i="6"/>
  <c r="T41" i="6"/>
  <c r="S41" i="6"/>
  <c r="R41" i="6"/>
  <c r="Q41" i="6"/>
  <c r="P41" i="6"/>
  <c r="O41" i="6"/>
  <c r="W40" i="6"/>
  <c r="X40" i="6" s="1"/>
  <c r="W39" i="6"/>
  <c r="X39" i="6" s="1"/>
  <c r="I39" i="6"/>
  <c r="J39" i="6" s="1"/>
  <c r="V38" i="6"/>
  <c r="U38" i="6"/>
  <c r="T38" i="6"/>
  <c r="S38" i="6"/>
  <c r="R38" i="6"/>
  <c r="Q38" i="6"/>
  <c r="P38" i="6"/>
  <c r="O38" i="6"/>
  <c r="W37" i="6"/>
  <c r="X37" i="6" s="1"/>
  <c r="W36" i="6"/>
  <c r="X36" i="6" s="1"/>
  <c r="J36" i="6"/>
  <c r="I36" i="6"/>
  <c r="V35" i="6"/>
  <c r="U35" i="6"/>
  <c r="T35" i="6"/>
  <c r="S35" i="6"/>
  <c r="R35" i="6"/>
  <c r="Q35" i="6"/>
  <c r="P35" i="6"/>
  <c r="O35" i="6"/>
  <c r="W34" i="6"/>
  <c r="X34" i="6" s="1"/>
  <c r="W33" i="6"/>
  <c r="I33" i="6"/>
  <c r="V32" i="6"/>
  <c r="U32" i="6"/>
  <c r="T32" i="6"/>
  <c r="S32" i="6"/>
  <c r="R32" i="6"/>
  <c r="Q32" i="6"/>
  <c r="P32" i="6"/>
  <c r="O32" i="6"/>
  <c r="W31" i="6"/>
  <c r="X31" i="6" s="1"/>
  <c r="W30" i="6"/>
  <c r="X30" i="6" s="1"/>
  <c r="I30" i="6"/>
  <c r="V29" i="6"/>
  <c r="U29" i="6"/>
  <c r="T29" i="6"/>
  <c r="S29" i="6"/>
  <c r="R29" i="6"/>
  <c r="Q29" i="6"/>
  <c r="P29" i="6"/>
  <c r="O29" i="6"/>
  <c r="W28" i="6"/>
  <c r="X28" i="6" s="1"/>
  <c r="W27" i="6"/>
  <c r="X27" i="6" s="1"/>
  <c r="I27" i="6"/>
  <c r="V26" i="6"/>
  <c r="U26" i="6"/>
  <c r="T26" i="6"/>
  <c r="S26" i="6"/>
  <c r="R26" i="6"/>
  <c r="Q26" i="6"/>
  <c r="P26" i="6"/>
  <c r="O26" i="6"/>
  <c r="X25" i="6"/>
  <c r="W25" i="6"/>
  <c r="W24" i="6"/>
  <c r="X24" i="6" s="1"/>
  <c r="I24" i="6"/>
  <c r="J24" i="6" s="1"/>
  <c r="V23" i="6"/>
  <c r="U23" i="6"/>
  <c r="T23" i="6"/>
  <c r="S23" i="6"/>
  <c r="R23" i="6"/>
  <c r="Q23" i="6"/>
  <c r="P23" i="6"/>
  <c r="O23" i="6"/>
  <c r="W22" i="6"/>
  <c r="X22" i="6" s="1"/>
  <c r="W21" i="6"/>
  <c r="I21" i="6"/>
  <c r="V20" i="6"/>
  <c r="U20" i="6"/>
  <c r="T20" i="6"/>
  <c r="S20" i="6"/>
  <c r="R20" i="6"/>
  <c r="Q20" i="6"/>
  <c r="P20" i="6"/>
  <c r="O20" i="6"/>
  <c r="W19" i="6"/>
  <c r="X19" i="6" s="1"/>
  <c r="X18" i="6"/>
  <c r="W18" i="6"/>
  <c r="I18" i="6"/>
  <c r="J18" i="6" s="1"/>
  <c r="V17" i="6"/>
  <c r="U17" i="6"/>
  <c r="T17" i="6"/>
  <c r="S17" i="6"/>
  <c r="R17" i="6"/>
  <c r="Q17" i="6"/>
  <c r="P17" i="6"/>
  <c r="O17" i="6"/>
  <c r="W16" i="6"/>
  <c r="X16" i="6" s="1"/>
  <c r="X15" i="6"/>
  <c r="W15" i="6"/>
  <c r="I15" i="6"/>
  <c r="J15" i="6" s="1"/>
  <c r="V14" i="6"/>
  <c r="U14" i="6"/>
  <c r="T14" i="6"/>
  <c r="S14" i="6"/>
  <c r="R14" i="6"/>
  <c r="Q14" i="6"/>
  <c r="P14" i="6"/>
  <c r="O14" i="6"/>
  <c r="W13" i="6"/>
  <c r="X13" i="6" s="1"/>
  <c r="W12" i="6"/>
  <c r="X12" i="6" s="1"/>
  <c r="I12" i="6"/>
  <c r="V11" i="6"/>
  <c r="U11" i="6"/>
  <c r="T11" i="6"/>
  <c r="S11" i="6"/>
  <c r="R11" i="6"/>
  <c r="Q11" i="6"/>
  <c r="P11" i="6"/>
  <c r="O11" i="6"/>
  <c r="W10" i="6"/>
  <c r="X10" i="6" s="1"/>
  <c r="W9" i="6"/>
  <c r="J9" i="6" s="1"/>
  <c r="I9" i="6"/>
  <c r="D9" i="6"/>
  <c r="D12" i="6" s="1"/>
  <c r="D15" i="6" s="1"/>
  <c r="D18" i="6" s="1"/>
  <c r="D21" i="6" s="1"/>
  <c r="D24" i="6" s="1"/>
  <c r="D27" i="6" s="1"/>
  <c r="D30" i="6" s="1"/>
  <c r="D33" i="6" s="1"/>
  <c r="D36" i="6" s="1"/>
  <c r="D39" i="6" s="1"/>
  <c r="D42" i="6" s="1"/>
  <c r="D45" i="6" s="1"/>
  <c r="D48" i="6" s="1"/>
  <c r="D51" i="6" s="1"/>
  <c r="D54" i="6" s="1"/>
  <c r="D57" i="6" s="1"/>
  <c r="D60" i="6" s="1"/>
  <c r="D63" i="6" s="1"/>
  <c r="D66" i="6" s="1"/>
  <c r="D69" i="6" s="1"/>
  <c r="D72" i="6" s="1"/>
  <c r="D75" i="6" s="1"/>
  <c r="D78" i="6" s="1"/>
  <c r="D81" i="6" s="1"/>
  <c r="D84" i="6" s="1"/>
  <c r="D87" i="6" s="1"/>
  <c r="D90" i="6" s="1"/>
  <c r="D93" i="6" s="1"/>
  <c r="D96" i="6" s="1"/>
  <c r="D99" i="6" s="1"/>
  <c r="D102" i="6" s="1"/>
  <c r="V8" i="6"/>
  <c r="U8" i="6"/>
  <c r="T8" i="6"/>
  <c r="S8" i="6"/>
  <c r="R8" i="6"/>
  <c r="Q8" i="6"/>
  <c r="P8" i="6"/>
  <c r="O8" i="6"/>
  <c r="W7" i="6"/>
  <c r="X7" i="6" s="1"/>
  <c r="W6" i="6"/>
  <c r="X6" i="6" s="1"/>
  <c r="I6" i="6"/>
  <c r="J6" i="6" s="1"/>
  <c r="D6" i="6"/>
  <c r="V5" i="6"/>
  <c r="U5" i="6"/>
  <c r="T5" i="6"/>
  <c r="S5" i="6"/>
  <c r="R5" i="6"/>
  <c r="Q5" i="6"/>
  <c r="P5" i="6"/>
  <c r="O5" i="6"/>
  <c r="W4" i="6"/>
  <c r="X4" i="6" s="1"/>
  <c r="W3" i="6"/>
  <c r="X3" i="6" s="1"/>
  <c r="I3" i="6"/>
  <c r="V341" i="5"/>
  <c r="U341" i="5"/>
  <c r="T341" i="5"/>
  <c r="S341" i="5"/>
  <c r="R341" i="5"/>
  <c r="Q341" i="5"/>
  <c r="P341" i="5"/>
  <c r="O341" i="5"/>
  <c r="W340" i="5"/>
  <c r="X340" i="5" s="1"/>
  <c r="W339" i="5"/>
  <c r="X339" i="5" s="1"/>
  <c r="I339" i="5"/>
  <c r="V338" i="5"/>
  <c r="U338" i="5"/>
  <c r="T338" i="5"/>
  <c r="S338" i="5"/>
  <c r="R338" i="5"/>
  <c r="Q338" i="5"/>
  <c r="P338" i="5"/>
  <c r="O338" i="5"/>
  <c r="W337" i="5"/>
  <c r="X337" i="5" s="1"/>
  <c r="W336" i="5"/>
  <c r="X336" i="5" s="1"/>
  <c r="I336" i="5"/>
  <c r="V335" i="5"/>
  <c r="U335" i="5"/>
  <c r="T335" i="5"/>
  <c r="S335" i="5"/>
  <c r="R335" i="5"/>
  <c r="Q335" i="5"/>
  <c r="P335" i="5"/>
  <c r="O335" i="5"/>
  <c r="W334" i="5"/>
  <c r="X334" i="5" s="1"/>
  <c r="W333" i="5"/>
  <c r="X333" i="5" s="1"/>
  <c r="J333" i="5"/>
  <c r="I333" i="5"/>
  <c r="V332" i="5"/>
  <c r="U332" i="5"/>
  <c r="T332" i="5"/>
  <c r="S332" i="5"/>
  <c r="R332" i="5"/>
  <c r="Q332" i="5"/>
  <c r="P332" i="5"/>
  <c r="O332" i="5"/>
  <c r="X331" i="5"/>
  <c r="W331" i="5"/>
  <c r="W330" i="5"/>
  <c r="X330" i="5" s="1"/>
  <c r="I330" i="5"/>
  <c r="J330" i="5" s="1"/>
  <c r="V329" i="5"/>
  <c r="U329" i="5"/>
  <c r="T329" i="5"/>
  <c r="S329" i="5"/>
  <c r="R329" i="5"/>
  <c r="Q329" i="5"/>
  <c r="P329" i="5"/>
  <c r="O329" i="5"/>
  <c r="W328" i="5"/>
  <c r="X328" i="5" s="1"/>
  <c r="W327" i="5"/>
  <c r="X327" i="5" s="1"/>
  <c r="I327" i="5"/>
  <c r="V326" i="5"/>
  <c r="U326" i="5"/>
  <c r="T326" i="5"/>
  <c r="S326" i="5"/>
  <c r="R326" i="5"/>
  <c r="Q326" i="5"/>
  <c r="P326" i="5"/>
  <c r="O326" i="5"/>
  <c r="W325" i="5"/>
  <c r="X325" i="5" s="1"/>
  <c r="W324" i="5"/>
  <c r="X324" i="5" s="1"/>
  <c r="I324" i="5"/>
  <c r="V323" i="5"/>
  <c r="U323" i="5"/>
  <c r="T323" i="5"/>
  <c r="S323" i="5"/>
  <c r="R323" i="5"/>
  <c r="Q323" i="5"/>
  <c r="P323" i="5"/>
  <c r="O323" i="5"/>
  <c r="W322" i="5"/>
  <c r="X322" i="5" s="1"/>
  <c r="W321" i="5"/>
  <c r="X321" i="5" s="1"/>
  <c r="I321" i="5"/>
  <c r="J321" i="5" s="1"/>
  <c r="V320" i="5"/>
  <c r="U320" i="5"/>
  <c r="T320" i="5"/>
  <c r="S320" i="5"/>
  <c r="R320" i="5"/>
  <c r="Q320" i="5"/>
  <c r="P320" i="5"/>
  <c r="O320" i="5"/>
  <c r="W319" i="5"/>
  <c r="X319" i="5" s="1"/>
  <c r="W318" i="5"/>
  <c r="X318" i="5" s="1"/>
  <c r="I318" i="5"/>
  <c r="J318" i="5" s="1"/>
  <c r="V317" i="5"/>
  <c r="U317" i="5"/>
  <c r="T317" i="5"/>
  <c r="S317" i="5"/>
  <c r="R317" i="5"/>
  <c r="Q317" i="5"/>
  <c r="P317" i="5"/>
  <c r="O317" i="5"/>
  <c r="W316" i="5"/>
  <c r="X316" i="5" s="1"/>
  <c r="W315" i="5"/>
  <c r="X315" i="5" s="1"/>
  <c r="I315" i="5"/>
  <c r="D315" i="5"/>
  <c r="D318" i="5" s="1"/>
  <c r="D321" i="5" s="1"/>
  <c r="D324" i="5" s="1"/>
  <c r="D327" i="5" s="1"/>
  <c r="D330" i="5" s="1"/>
  <c r="D333" i="5" s="1"/>
  <c r="D336" i="5" s="1"/>
  <c r="D339" i="5" s="1"/>
  <c r="V314" i="5"/>
  <c r="U314" i="5"/>
  <c r="T314" i="5"/>
  <c r="S314" i="5"/>
  <c r="R314" i="5"/>
  <c r="Q314" i="5"/>
  <c r="P314" i="5"/>
  <c r="O314" i="5"/>
  <c r="W313" i="5"/>
  <c r="X313" i="5" s="1"/>
  <c r="W312" i="5"/>
  <c r="X312" i="5" s="1"/>
  <c r="I312" i="5"/>
  <c r="J312" i="5" s="1"/>
  <c r="V311" i="5"/>
  <c r="U311" i="5"/>
  <c r="T311" i="5"/>
  <c r="S311" i="5"/>
  <c r="R311" i="5"/>
  <c r="Q311" i="5"/>
  <c r="P311" i="5"/>
  <c r="O311" i="5"/>
  <c r="W310" i="5"/>
  <c r="X310" i="5" s="1"/>
  <c r="W309" i="5"/>
  <c r="X309" i="5" s="1"/>
  <c r="I309" i="5"/>
  <c r="V308" i="5"/>
  <c r="U308" i="5"/>
  <c r="T308" i="5"/>
  <c r="S308" i="5"/>
  <c r="R308" i="5"/>
  <c r="Q308" i="5"/>
  <c r="P308" i="5"/>
  <c r="O308" i="5"/>
  <c r="X307" i="5"/>
  <c r="W307" i="5"/>
  <c r="W306" i="5"/>
  <c r="X306" i="5" s="1"/>
  <c r="I306" i="5"/>
  <c r="J306" i="5" s="1"/>
  <c r="V305" i="5"/>
  <c r="U305" i="5"/>
  <c r="T305" i="5"/>
  <c r="S305" i="5"/>
  <c r="R305" i="5"/>
  <c r="Q305" i="5"/>
  <c r="P305" i="5"/>
  <c r="O305" i="5"/>
  <c r="X304" i="5"/>
  <c r="W304" i="5"/>
  <c r="W303" i="5"/>
  <c r="X303" i="5" s="1"/>
  <c r="I303" i="5"/>
  <c r="V302" i="5"/>
  <c r="T302" i="5"/>
  <c r="S302" i="5"/>
  <c r="R302" i="5"/>
  <c r="Q302" i="5"/>
  <c r="P302" i="5"/>
  <c r="O302" i="5"/>
  <c r="W301" i="5"/>
  <c r="X301" i="5" s="1"/>
  <c r="W300" i="5"/>
  <c r="X300" i="5" s="1"/>
  <c r="I300" i="5"/>
  <c r="V299" i="5"/>
  <c r="U299" i="5"/>
  <c r="T299" i="5"/>
  <c r="S299" i="5"/>
  <c r="R299" i="5"/>
  <c r="Q299" i="5"/>
  <c r="P299" i="5"/>
  <c r="O299" i="5"/>
  <c r="W298" i="5"/>
  <c r="X298" i="5" s="1"/>
  <c r="X297" i="5"/>
  <c r="J297" i="5"/>
  <c r="I297" i="5"/>
  <c r="V296" i="5"/>
  <c r="U296" i="5"/>
  <c r="T296" i="5"/>
  <c r="S296" i="5"/>
  <c r="R296" i="5"/>
  <c r="Q296" i="5"/>
  <c r="P296" i="5"/>
  <c r="O296" i="5"/>
  <c r="W295" i="5"/>
  <c r="X295" i="5" s="1"/>
  <c r="W294" i="5"/>
  <c r="I294" i="5"/>
  <c r="V293" i="5"/>
  <c r="U293" i="5"/>
  <c r="T293" i="5"/>
  <c r="S293" i="5"/>
  <c r="R293" i="5"/>
  <c r="Q293" i="5"/>
  <c r="P293" i="5"/>
  <c r="O293" i="5"/>
  <c r="W292" i="5"/>
  <c r="X292" i="5" s="1"/>
  <c r="X291" i="5"/>
  <c r="W291" i="5"/>
  <c r="I291" i="5"/>
  <c r="J291" i="5" s="1"/>
  <c r="V290" i="5"/>
  <c r="U290" i="5"/>
  <c r="T290" i="5"/>
  <c r="S290" i="5"/>
  <c r="R290" i="5"/>
  <c r="Q290" i="5"/>
  <c r="P290" i="5"/>
  <c r="O290" i="5"/>
  <c r="W289" i="5"/>
  <c r="X289" i="5" s="1"/>
  <c r="W288" i="5"/>
  <c r="X288" i="5" s="1"/>
  <c r="I288" i="5"/>
  <c r="J288" i="5" s="1"/>
  <c r="V287" i="5"/>
  <c r="U287" i="5"/>
  <c r="T287" i="5"/>
  <c r="S287" i="5"/>
  <c r="R287" i="5"/>
  <c r="Q287" i="5"/>
  <c r="P287" i="5"/>
  <c r="O287" i="5"/>
  <c r="W286" i="5"/>
  <c r="X286" i="5" s="1"/>
  <c r="W285" i="5"/>
  <c r="X285" i="5" s="1"/>
  <c r="I285" i="5"/>
  <c r="J285" i="5" s="1"/>
  <c r="V284" i="5"/>
  <c r="U284" i="5"/>
  <c r="T284" i="5"/>
  <c r="S284" i="5"/>
  <c r="R284" i="5"/>
  <c r="Q284" i="5"/>
  <c r="P284" i="5"/>
  <c r="O284" i="5"/>
  <c r="X283" i="5"/>
  <c r="W283" i="5"/>
  <c r="X282" i="5"/>
  <c r="W282" i="5"/>
  <c r="I282" i="5"/>
  <c r="V281" i="5"/>
  <c r="U281" i="5"/>
  <c r="T281" i="5"/>
  <c r="S281" i="5"/>
  <c r="R281" i="5"/>
  <c r="Q281" i="5"/>
  <c r="P281" i="5"/>
  <c r="O281" i="5"/>
  <c r="W280" i="5"/>
  <c r="X280" i="5" s="1"/>
  <c r="W279" i="5"/>
  <c r="X279" i="5" s="1"/>
  <c r="I279" i="5"/>
  <c r="J279" i="5" s="1"/>
  <c r="V278" i="5"/>
  <c r="U278" i="5"/>
  <c r="T278" i="5"/>
  <c r="S278" i="5"/>
  <c r="R278" i="5"/>
  <c r="Q278" i="5"/>
  <c r="P278" i="5"/>
  <c r="O278" i="5"/>
  <c r="W277" i="5"/>
  <c r="X277" i="5" s="1"/>
  <c r="W276" i="5"/>
  <c r="X276" i="5" s="1"/>
  <c r="J276" i="5"/>
  <c r="I276" i="5"/>
  <c r="V275" i="5"/>
  <c r="U275" i="5"/>
  <c r="T275" i="5"/>
  <c r="S275" i="5"/>
  <c r="R275" i="5"/>
  <c r="Q275" i="5"/>
  <c r="P275" i="5"/>
  <c r="O275" i="5"/>
  <c r="W274" i="5"/>
  <c r="X274" i="5" s="1"/>
  <c r="W273" i="5"/>
  <c r="X273" i="5" s="1"/>
  <c r="J273" i="5"/>
  <c r="I273" i="5"/>
  <c r="V272" i="5"/>
  <c r="U272" i="5"/>
  <c r="T272" i="5"/>
  <c r="S272" i="5"/>
  <c r="R272" i="5"/>
  <c r="Q272" i="5"/>
  <c r="P272" i="5"/>
  <c r="O272" i="5"/>
  <c r="W271" i="5"/>
  <c r="X271" i="5" s="1"/>
  <c r="W270" i="5"/>
  <c r="I270" i="5"/>
  <c r="V269" i="5"/>
  <c r="U269" i="5"/>
  <c r="T269" i="5"/>
  <c r="S269" i="5"/>
  <c r="R269" i="5"/>
  <c r="Q269" i="5"/>
  <c r="P269" i="5"/>
  <c r="O269" i="5"/>
  <c r="W268" i="5"/>
  <c r="X268" i="5" s="1"/>
  <c r="X267" i="5"/>
  <c r="W267" i="5"/>
  <c r="I267" i="5"/>
  <c r="J267" i="5" s="1"/>
  <c r="V266" i="5"/>
  <c r="U266" i="5"/>
  <c r="T266" i="5"/>
  <c r="S266" i="5"/>
  <c r="R266" i="5"/>
  <c r="Q266" i="5"/>
  <c r="P266" i="5"/>
  <c r="O266" i="5"/>
  <c r="X265" i="5"/>
  <c r="W265" i="5"/>
  <c r="W264" i="5"/>
  <c r="X264" i="5" s="1"/>
  <c r="I264" i="5"/>
  <c r="J264" i="5" s="1"/>
  <c r="V263" i="5"/>
  <c r="U263" i="5"/>
  <c r="T263" i="5"/>
  <c r="S263" i="5"/>
  <c r="R263" i="5"/>
  <c r="Q263" i="5"/>
  <c r="P263" i="5"/>
  <c r="O263" i="5"/>
  <c r="W262" i="5"/>
  <c r="X262" i="5" s="1"/>
  <c r="W261" i="5"/>
  <c r="X261" i="5" s="1"/>
  <c r="I261" i="5"/>
  <c r="J261" i="5" s="1"/>
  <c r="V260" i="5"/>
  <c r="U260" i="5"/>
  <c r="T260" i="5"/>
  <c r="S260" i="5"/>
  <c r="R260" i="5"/>
  <c r="Q260" i="5"/>
  <c r="P260" i="5"/>
  <c r="O260" i="5"/>
  <c r="X259" i="5"/>
  <c r="W259" i="5"/>
  <c r="X258" i="5"/>
  <c r="W258" i="5"/>
  <c r="J258" i="5" s="1"/>
  <c r="I258" i="5"/>
  <c r="V257" i="5"/>
  <c r="U257" i="5"/>
  <c r="T257" i="5"/>
  <c r="S257" i="5"/>
  <c r="R257" i="5"/>
  <c r="Q257" i="5"/>
  <c r="P257" i="5"/>
  <c r="O257" i="5"/>
  <c r="W256" i="5"/>
  <c r="X256" i="5" s="1"/>
  <c r="W255" i="5"/>
  <c r="X255" i="5" s="1"/>
  <c r="I255" i="5"/>
  <c r="J255" i="5" s="1"/>
  <c r="V254" i="5"/>
  <c r="U254" i="5"/>
  <c r="T254" i="5"/>
  <c r="S254" i="5"/>
  <c r="R254" i="5"/>
  <c r="Q254" i="5"/>
  <c r="P254" i="5"/>
  <c r="O254" i="5"/>
  <c r="W253" i="5"/>
  <c r="X253" i="5" s="1"/>
  <c r="W252" i="5"/>
  <c r="X252" i="5" s="1"/>
  <c r="J252" i="5"/>
  <c r="I252" i="5"/>
  <c r="V251" i="5"/>
  <c r="U251" i="5"/>
  <c r="T251" i="5"/>
  <c r="S251" i="5"/>
  <c r="R251" i="5"/>
  <c r="Q251" i="5"/>
  <c r="P251" i="5"/>
  <c r="O251" i="5"/>
  <c r="W250" i="5"/>
  <c r="X250" i="5" s="1"/>
  <c r="W249" i="5"/>
  <c r="X249" i="5" s="1"/>
  <c r="J249" i="5"/>
  <c r="I249" i="5"/>
  <c r="V248" i="5"/>
  <c r="U248" i="5"/>
  <c r="T248" i="5"/>
  <c r="S248" i="5"/>
  <c r="R248" i="5"/>
  <c r="Q248" i="5"/>
  <c r="P248" i="5"/>
  <c r="O248" i="5"/>
  <c r="W247" i="5"/>
  <c r="X247" i="5" s="1"/>
  <c r="W246" i="5"/>
  <c r="I246" i="5"/>
  <c r="V245" i="5"/>
  <c r="U245" i="5"/>
  <c r="T245" i="5"/>
  <c r="S245" i="5"/>
  <c r="R245" i="5"/>
  <c r="Q245" i="5"/>
  <c r="P245" i="5"/>
  <c r="O245" i="5"/>
  <c r="W244" i="5"/>
  <c r="X244" i="5" s="1"/>
  <c r="X243" i="5"/>
  <c r="W243" i="5"/>
  <c r="I243" i="5"/>
  <c r="J243" i="5" s="1"/>
  <c r="V242" i="5"/>
  <c r="U242" i="5"/>
  <c r="T242" i="5"/>
  <c r="S242" i="5"/>
  <c r="R242" i="5"/>
  <c r="Q242" i="5"/>
  <c r="P242" i="5"/>
  <c r="O242" i="5"/>
  <c r="X241" i="5"/>
  <c r="W241" i="5"/>
  <c r="W240" i="5"/>
  <c r="J240" i="5" s="1"/>
  <c r="I240" i="5"/>
  <c r="V239" i="5"/>
  <c r="U239" i="5"/>
  <c r="T239" i="5"/>
  <c r="S239" i="5"/>
  <c r="R239" i="5"/>
  <c r="Q239" i="5"/>
  <c r="P239" i="5"/>
  <c r="O239" i="5"/>
  <c r="W238" i="5"/>
  <c r="X238" i="5" s="1"/>
  <c r="W237" i="5"/>
  <c r="X237" i="5" s="1"/>
  <c r="I237" i="5"/>
  <c r="J237" i="5" s="1"/>
  <c r="V236" i="5"/>
  <c r="U236" i="5"/>
  <c r="T236" i="5"/>
  <c r="S236" i="5"/>
  <c r="R236" i="5"/>
  <c r="Q236" i="5"/>
  <c r="P236" i="5"/>
  <c r="O236" i="5"/>
  <c r="X235" i="5"/>
  <c r="W235" i="5"/>
  <c r="W234" i="5"/>
  <c r="J234" i="5" s="1"/>
  <c r="I234" i="5"/>
  <c r="V233" i="5"/>
  <c r="U233" i="5"/>
  <c r="T233" i="5"/>
  <c r="S233" i="5"/>
  <c r="R233" i="5"/>
  <c r="Q233" i="5"/>
  <c r="P233" i="5"/>
  <c r="O233" i="5"/>
  <c r="W232" i="5"/>
  <c r="X232" i="5" s="1"/>
  <c r="W231" i="5"/>
  <c r="X231" i="5" s="1"/>
  <c r="I231" i="5"/>
  <c r="J231" i="5" s="1"/>
  <c r="V230" i="5"/>
  <c r="U230" i="5"/>
  <c r="T230" i="5"/>
  <c r="S230" i="5"/>
  <c r="R230" i="5"/>
  <c r="Q230" i="5"/>
  <c r="P230" i="5"/>
  <c r="O230" i="5"/>
  <c r="X229" i="5"/>
  <c r="W229" i="5"/>
  <c r="W228" i="5"/>
  <c r="X228" i="5" s="1"/>
  <c r="J228" i="5"/>
  <c r="I228" i="5"/>
  <c r="V227" i="5"/>
  <c r="U227" i="5"/>
  <c r="T227" i="5"/>
  <c r="S227" i="5"/>
  <c r="R227" i="5"/>
  <c r="Q227" i="5"/>
  <c r="P227" i="5"/>
  <c r="O227" i="5"/>
  <c r="W226" i="5"/>
  <c r="X226" i="5" s="1"/>
  <c r="W225" i="5"/>
  <c r="X225" i="5" s="1"/>
  <c r="I225" i="5"/>
  <c r="J225" i="5" s="1"/>
  <c r="V224" i="5"/>
  <c r="U224" i="5"/>
  <c r="T224" i="5"/>
  <c r="S224" i="5"/>
  <c r="R224" i="5"/>
  <c r="Q224" i="5"/>
  <c r="P224" i="5"/>
  <c r="O224" i="5"/>
  <c r="W223" i="5"/>
  <c r="X223" i="5" s="1"/>
  <c r="W222" i="5"/>
  <c r="I222" i="5"/>
  <c r="V221" i="5"/>
  <c r="U221" i="5"/>
  <c r="T221" i="5"/>
  <c r="S221" i="5"/>
  <c r="R221" i="5"/>
  <c r="Q221" i="5"/>
  <c r="P221" i="5"/>
  <c r="O221" i="5"/>
  <c r="W220" i="5"/>
  <c r="X220" i="5" s="1"/>
  <c r="W219" i="5"/>
  <c r="X219" i="5" s="1"/>
  <c r="I219" i="5"/>
  <c r="V218" i="5"/>
  <c r="U218" i="5"/>
  <c r="T218" i="5"/>
  <c r="S218" i="5"/>
  <c r="R218" i="5"/>
  <c r="Q218" i="5"/>
  <c r="P218" i="5"/>
  <c r="O218" i="5"/>
  <c r="W217" i="5"/>
  <c r="X217" i="5" s="1"/>
  <c r="W216" i="5"/>
  <c r="J216" i="5" s="1"/>
  <c r="I216" i="5"/>
  <c r="V215" i="5"/>
  <c r="U215" i="5"/>
  <c r="T215" i="5"/>
  <c r="S215" i="5"/>
  <c r="R215" i="5"/>
  <c r="Q215" i="5"/>
  <c r="P215" i="5"/>
  <c r="O215" i="5"/>
  <c r="X214" i="5"/>
  <c r="W214" i="5"/>
  <c r="W213" i="5"/>
  <c r="X213" i="5" s="1"/>
  <c r="I213" i="5"/>
  <c r="V212" i="5"/>
  <c r="U212" i="5"/>
  <c r="T212" i="5"/>
  <c r="S212" i="5"/>
  <c r="R212" i="5"/>
  <c r="Q212" i="5"/>
  <c r="P212" i="5"/>
  <c r="O212" i="5"/>
  <c r="X211" i="5"/>
  <c r="W211" i="5"/>
  <c r="W210" i="5"/>
  <c r="J210" i="5" s="1"/>
  <c r="I210" i="5"/>
  <c r="V209" i="5"/>
  <c r="U209" i="5"/>
  <c r="T209" i="5"/>
  <c r="S209" i="5"/>
  <c r="R209" i="5"/>
  <c r="Q209" i="5"/>
  <c r="P209" i="5"/>
  <c r="O209" i="5"/>
  <c r="W208" i="5"/>
  <c r="X208" i="5" s="1"/>
  <c r="W207" i="5"/>
  <c r="X207" i="5" s="1"/>
  <c r="I207" i="5"/>
  <c r="J207" i="5" s="1"/>
  <c r="V206" i="5"/>
  <c r="U206" i="5"/>
  <c r="T206" i="5"/>
  <c r="S206" i="5"/>
  <c r="R206" i="5"/>
  <c r="Q206" i="5"/>
  <c r="P206" i="5"/>
  <c r="O206" i="5"/>
  <c r="X205" i="5"/>
  <c r="W205" i="5"/>
  <c r="X204" i="5"/>
  <c r="W204" i="5"/>
  <c r="J204" i="5"/>
  <c r="I204" i="5"/>
  <c r="V203" i="5"/>
  <c r="U203" i="5"/>
  <c r="T203" i="5"/>
  <c r="S203" i="5"/>
  <c r="R203" i="5"/>
  <c r="Q203" i="5"/>
  <c r="P203" i="5"/>
  <c r="O203" i="5"/>
  <c r="W202" i="5"/>
  <c r="X202" i="5" s="1"/>
  <c r="W201" i="5"/>
  <c r="X201" i="5" s="1"/>
  <c r="I201" i="5"/>
  <c r="J201" i="5" s="1"/>
  <c r="V200" i="5"/>
  <c r="U200" i="5"/>
  <c r="T200" i="5"/>
  <c r="S200" i="5"/>
  <c r="R200" i="5"/>
  <c r="Q200" i="5"/>
  <c r="P200" i="5"/>
  <c r="O200" i="5"/>
  <c r="W199" i="5"/>
  <c r="X199" i="5" s="1"/>
  <c r="X198" i="5"/>
  <c r="W198" i="5"/>
  <c r="I198" i="5"/>
  <c r="V197" i="5"/>
  <c r="U197" i="5"/>
  <c r="T197" i="5"/>
  <c r="S197" i="5"/>
  <c r="R197" i="5"/>
  <c r="Q197" i="5"/>
  <c r="P197" i="5"/>
  <c r="O197" i="5"/>
  <c r="W196" i="5"/>
  <c r="X196" i="5" s="1"/>
  <c r="W195" i="5"/>
  <c r="X195" i="5" s="1"/>
  <c r="I195" i="5"/>
  <c r="V194" i="5"/>
  <c r="U194" i="5"/>
  <c r="T194" i="5"/>
  <c r="S194" i="5"/>
  <c r="R194" i="5"/>
  <c r="Q194" i="5"/>
  <c r="P194" i="5"/>
  <c r="O194" i="5"/>
  <c r="W193" i="5"/>
  <c r="X193" i="5" s="1"/>
  <c r="W192" i="5"/>
  <c r="J192" i="5" s="1"/>
  <c r="I192" i="5"/>
  <c r="V191" i="5"/>
  <c r="U191" i="5"/>
  <c r="T191" i="5"/>
  <c r="S191" i="5"/>
  <c r="R191" i="5"/>
  <c r="Q191" i="5"/>
  <c r="P191" i="5"/>
  <c r="O191" i="5"/>
  <c r="X190" i="5"/>
  <c r="W190" i="5"/>
  <c r="W189" i="5"/>
  <c r="X189" i="5" s="1"/>
  <c r="I189" i="5"/>
  <c r="J189" i="5" s="1"/>
  <c r="V188" i="5"/>
  <c r="U188" i="5"/>
  <c r="T188" i="5"/>
  <c r="S188" i="5"/>
  <c r="R188" i="5"/>
  <c r="Q188" i="5"/>
  <c r="P188" i="5"/>
  <c r="O188" i="5"/>
  <c r="X187" i="5"/>
  <c r="W187" i="5"/>
  <c r="W186" i="5"/>
  <c r="J186" i="5" s="1"/>
  <c r="I186" i="5"/>
  <c r="V185" i="5"/>
  <c r="U185" i="5"/>
  <c r="T185" i="5"/>
  <c r="S185" i="5"/>
  <c r="R185" i="5"/>
  <c r="Q185" i="5"/>
  <c r="P185" i="5"/>
  <c r="O185" i="5"/>
  <c r="W184" i="5"/>
  <c r="X184" i="5" s="1"/>
  <c r="W183" i="5"/>
  <c r="X183" i="5" s="1"/>
  <c r="I183" i="5"/>
  <c r="J183" i="5" s="1"/>
  <c r="D183" i="5"/>
  <c r="D186" i="5" s="1"/>
  <c r="D189" i="5" s="1"/>
  <c r="D192" i="5" s="1"/>
  <c r="D195" i="5" s="1"/>
  <c r="D198" i="5" s="1"/>
  <c r="D201" i="5" s="1"/>
  <c r="D204" i="5" s="1"/>
  <c r="D207" i="5" s="1"/>
  <c r="D210" i="5" s="1"/>
  <c r="D213" i="5" s="1"/>
  <c r="D216" i="5" s="1"/>
  <c r="D219" i="5" s="1"/>
  <c r="D222" i="5" s="1"/>
  <c r="D225" i="5" s="1"/>
  <c r="D228" i="5" s="1"/>
  <c r="D231" i="5" s="1"/>
  <c r="D234" i="5" s="1"/>
  <c r="D237" i="5" s="1"/>
  <c r="D240" i="5" s="1"/>
  <c r="D243" i="5" s="1"/>
  <c r="D246" i="5" s="1"/>
  <c r="D249" i="5" s="1"/>
  <c r="D252" i="5" s="1"/>
  <c r="D255" i="5" s="1"/>
  <c r="D258" i="5" s="1"/>
  <c r="D261" i="5" s="1"/>
  <c r="D264" i="5" s="1"/>
  <c r="D267" i="5" s="1"/>
  <c r="D270" i="5" s="1"/>
  <c r="D273" i="5" s="1"/>
  <c r="D276" i="5" s="1"/>
  <c r="D279" i="5" s="1"/>
  <c r="D282" i="5" s="1"/>
  <c r="D285" i="5" s="1"/>
  <c r="D288" i="5" s="1"/>
  <c r="D291" i="5" s="1"/>
  <c r="D294" i="5" s="1"/>
  <c r="D297" i="5" s="1"/>
  <c r="D300" i="5" s="1"/>
  <c r="D303" i="5" s="1"/>
  <c r="D306" i="5" s="1"/>
  <c r="D309" i="5" s="1"/>
  <c r="V182" i="5"/>
  <c r="U182" i="5"/>
  <c r="T182" i="5"/>
  <c r="S182" i="5"/>
  <c r="R182" i="5"/>
  <c r="Q182" i="5"/>
  <c r="P182" i="5"/>
  <c r="O182" i="5"/>
  <c r="W181" i="5"/>
  <c r="X181" i="5" s="1"/>
  <c r="W180" i="5"/>
  <c r="X180" i="5" s="1"/>
  <c r="I180" i="5"/>
  <c r="J180" i="5" s="1"/>
  <c r="V179" i="5"/>
  <c r="U179" i="5"/>
  <c r="T179" i="5"/>
  <c r="S179" i="5"/>
  <c r="R179" i="5"/>
  <c r="Q179" i="5"/>
  <c r="P179" i="5"/>
  <c r="O179" i="5"/>
  <c r="X178" i="5"/>
  <c r="W178" i="5"/>
  <c r="W177" i="5"/>
  <c r="X177" i="5" s="1"/>
  <c r="I177" i="5"/>
  <c r="J177" i="5" s="1"/>
  <c r="V176" i="5"/>
  <c r="U176" i="5"/>
  <c r="T176" i="5"/>
  <c r="S176" i="5"/>
  <c r="R176" i="5"/>
  <c r="Q176" i="5"/>
  <c r="P176" i="5"/>
  <c r="O176" i="5"/>
  <c r="W175" i="5"/>
  <c r="X175" i="5" s="1"/>
  <c r="W174" i="5"/>
  <c r="X174" i="5" s="1"/>
  <c r="I174" i="5"/>
  <c r="V173" i="5"/>
  <c r="U173" i="5"/>
  <c r="T173" i="5"/>
  <c r="S173" i="5"/>
  <c r="R173" i="5"/>
  <c r="Q173" i="5"/>
  <c r="P173" i="5"/>
  <c r="O173" i="5"/>
  <c r="W172" i="5"/>
  <c r="X172" i="5" s="1"/>
  <c r="W171" i="5"/>
  <c r="J171" i="5" s="1"/>
  <c r="I171" i="5"/>
  <c r="V170" i="5"/>
  <c r="U170" i="5"/>
  <c r="T170" i="5"/>
  <c r="S170" i="5"/>
  <c r="R170" i="5"/>
  <c r="Q170" i="5"/>
  <c r="P170" i="5"/>
  <c r="O170" i="5"/>
  <c r="W169" i="5"/>
  <c r="X169" i="5" s="1"/>
  <c r="X168" i="5"/>
  <c r="W168" i="5"/>
  <c r="I168" i="5"/>
  <c r="V167" i="5"/>
  <c r="U167" i="5"/>
  <c r="T167" i="5"/>
  <c r="S167" i="5"/>
  <c r="R167" i="5"/>
  <c r="Q167" i="5"/>
  <c r="P167" i="5"/>
  <c r="O167" i="5"/>
  <c r="W166" i="5"/>
  <c r="X166" i="5" s="1"/>
  <c r="W165" i="5"/>
  <c r="X165" i="5" s="1"/>
  <c r="J165" i="5"/>
  <c r="I165" i="5"/>
  <c r="V164" i="5"/>
  <c r="U164" i="5"/>
  <c r="T164" i="5"/>
  <c r="S164" i="5"/>
  <c r="R164" i="5"/>
  <c r="Q164" i="5"/>
  <c r="P164" i="5"/>
  <c r="O164" i="5"/>
  <c r="W163" i="5"/>
  <c r="X163" i="5" s="1"/>
  <c r="W162" i="5"/>
  <c r="X162" i="5" s="1"/>
  <c r="J162" i="5"/>
  <c r="I162" i="5"/>
  <c r="V161" i="5"/>
  <c r="U161" i="5"/>
  <c r="T161" i="5"/>
  <c r="S161" i="5"/>
  <c r="R161" i="5"/>
  <c r="Q161" i="5"/>
  <c r="P161" i="5"/>
  <c r="O161" i="5"/>
  <c r="W160" i="5"/>
  <c r="X160" i="5" s="1"/>
  <c r="X159" i="5"/>
  <c r="W159" i="5"/>
  <c r="J159" i="5" s="1"/>
  <c r="I159" i="5"/>
  <c r="V158" i="5"/>
  <c r="U158" i="5"/>
  <c r="T158" i="5"/>
  <c r="S158" i="5"/>
  <c r="R158" i="5"/>
  <c r="Q158" i="5"/>
  <c r="P158" i="5"/>
  <c r="O158" i="5"/>
  <c r="W157" i="5"/>
  <c r="X157" i="5" s="1"/>
  <c r="X156" i="5"/>
  <c r="J156" i="5"/>
  <c r="I156" i="5"/>
  <c r="V155" i="5"/>
  <c r="U155" i="5"/>
  <c r="T155" i="5"/>
  <c r="S155" i="5"/>
  <c r="R155" i="5"/>
  <c r="Q155" i="5"/>
  <c r="P155" i="5"/>
  <c r="O155" i="5"/>
  <c r="W154" i="5"/>
  <c r="X154" i="5" s="1"/>
  <c r="X153" i="5"/>
  <c r="W153" i="5"/>
  <c r="I153" i="5"/>
  <c r="V152" i="5"/>
  <c r="U152" i="5"/>
  <c r="T152" i="5"/>
  <c r="S152" i="5"/>
  <c r="R152" i="5"/>
  <c r="Q152" i="5"/>
  <c r="P152" i="5"/>
  <c r="O152" i="5"/>
  <c r="W151" i="5"/>
  <c r="X151" i="5" s="1"/>
  <c r="W150" i="5"/>
  <c r="X150" i="5" s="1"/>
  <c r="J150" i="5"/>
  <c r="I150" i="5"/>
  <c r="V149" i="5"/>
  <c r="U149" i="5"/>
  <c r="T149" i="5"/>
  <c r="S149" i="5"/>
  <c r="R149" i="5"/>
  <c r="Q149" i="5"/>
  <c r="P149" i="5"/>
  <c r="O149" i="5"/>
  <c r="W148" i="5"/>
  <c r="X148" i="5" s="1"/>
  <c r="W147" i="5"/>
  <c r="X147" i="5" s="1"/>
  <c r="I147" i="5"/>
  <c r="J147" i="5" s="1"/>
  <c r="V146" i="5"/>
  <c r="U146" i="5"/>
  <c r="T146" i="5"/>
  <c r="S146" i="5"/>
  <c r="R146" i="5"/>
  <c r="Q146" i="5"/>
  <c r="P146" i="5"/>
  <c r="O146" i="5"/>
  <c r="W145" i="5"/>
  <c r="X145" i="5" s="1"/>
  <c r="W144" i="5"/>
  <c r="J144" i="5" s="1"/>
  <c r="I144" i="5"/>
  <c r="V143" i="5"/>
  <c r="U143" i="5"/>
  <c r="T143" i="5"/>
  <c r="S143" i="5"/>
  <c r="R143" i="5"/>
  <c r="Q143" i="5"/>
  <c r="P143" i="5"/>
  <c r="O143" i="5"/>
  <c r="W142" i="5"/>
  <c r="X142" i="5" s="1"/>
  <c r="W141" i="5"/>
  <c r="X141" i="5" s="1"/>
  <c r="I141" i="5"/>
  <c r="V140" i="5"/>
  <c r="U140" i="5"/>
  <c r="T140" i="5"/>
  <c r="S140" i="5"/>
  <c r="R140" i="5"/>
  <c r="Q140" i="5"/>
  <c r="P140" i="5"/>
  <c r="O140" i="5"/>
  <c r="W139" i="5"/>
  <c r="X139" i="5" s="1"/>
  <c r="W138" i="5"/>
  <c r="X138" i="5" s="1"/>
  <c r="I138" i="5"/>
  <c r="V137" i="5"/>
  <c r="U137" i="5"/>
  <c r="T137" i="5"/>
  <c r="S137" i="5"/>
  <c r="R137" i="5"/>
  <c r="Q137" i="5"/>
  <c r="P137" i="5"/>
  <c r="O137" i="5"/>
  <c r="W136" i="5"/>
  <c r="X136" i="5" s="1"/>
  <c r="W135" i="5"/>
  <c r="X135" i="5" s="1"/>
  <c r="I135" i="5"/>
  <c r="V134" i="5"/>
  <c r="U134" i="5"/>
  <c r="T134" i="5"/>
  <c r="S134" i="5"/>
  <c r="R134" i="5"/>
  <c r="Q134" i="5"/>
  <c r="P134" i="5"/>
  <c r="O134" i="5"/>
  <c r="W133" i="5"/>
  <c r="X133" i="5" s="1"/>
  <c r="W132" i="5"/>
  <c r="X132" i="5" s="1"/>
  <c r="I132" i="5"/>
  <c r="V131" i="5"/>
  <c r="U131" i="5"/>
  <c r="T131" i="5"/>
  <c r="S131" i="5"/>
  <c r="R131" i="5"/>
  <c r="Q131" i="5"/>
  <c r="P131" i="5"/>
  <c r="O131" i="5"/>
  <c r="X130" i="5"/>
  <c r="W130" i="5"/>
  <c r="X129" i="5"/>
  <c r="W129" i="5"/>
  <c r="I129" i="5"/>
  <c r="V128" i="5"/>
  <c r="U128" i="5"/>
  <c r="T128" i="5"/>
  <c r="S128" i="5"/>
  <c r="R128" i="5"/>
  <c r="Q128" i="5"/>
  <c r="P128" i="5"/>
  <c r="O128" i="5"/>
  <c r="W127" i="5"/>
  <c r="X127" i="5" s="1"/>
  <c r="X126" i="5"/>
  <c r="W126" i="5"/>
  <c r="I126" i="5"/>
  <c r="J126" i="5" s="1"/>
  <c r="V125" i="5"/>
  <c r="U125" i="5"/>
  <c r="T125" i="5"/>
  <c r="S125" i="5"/>
  <c r="R125" i="5"/>
  <c r="Q125" i="5"/>
  <c r="P125" i="5"/>
  <c r="O125" i="5"/>
  <c r="W124" i="5"/>
  <c r="X124" i="5" s="1"/>
  <c r="W123" i="5"/>
  <c r="X123" i="5" s="1"/>
  <c r="I123" i="5"/>
  <c r="V122" i="5"/>
  <c r="U122" i="5"/>
  <c r="T122" i="5"/>
  <c r="S122" i="5"/>
  <c r="R122" i="5"/>
  <c r="Q122" i="5"/>
  <c r="P122" i="5"/>
  <c r="O122" i="5"/>
  <c r="X121" i="5"/>
  <c r="W121" i="5"/>
  <c r="W120" i="5"/>
  <c r="X120" i="5" s="1"/>
  <c r="I120" i="5"/>
  <c r="V119" i="5"/>
  <c r="U119" i="5"/>
  <c r="T119" i="5"/>
  <c r="S119" i="5"/>
  <c r="R119" i="5"/>
  <c r="Q119" i="5"/>
  <c r="P119" i="5"/>
  <c r="O119" i="5"/>
  <c r="W118" i="5"/>
  <c r="X118" i="5" s="1"/>
  <c r="W117" i="5"/>
  <c r="X117" i="5" s="1"/>
  <c r="I117" i="5"/>
  <c r="J117" i="5" s="1"/>
  <c r="V116" i="5"/>
  <c r="U116" i="5"/>
  <c r="T116" i="5"/>
  <c r="S116" i="5"/>
  <c r="R116" i="5"/>
  <c r="Q116" i="5"/>
  <c r="P116" i="5"/>
  <c r="O116" i="5"/>
  <c r="W115" i="5"/>
  <c r="X115" i="5" s="1"/>
  <c r="X114" i="5"/>
  <c r="W114" i="5"/>
  <c r="I114" i="5"/>
  <c r="J114" i="5" s="1"/>
  <c r="V113" i="5"/>
  <c r="U113" i="5"/>
  <c r="T113" i="5"/>
  <c r="S113" i="5"/>
  <c r="R113" i="5"/>
  <c r="Q113" i="5"/>
  <c r="P113" i="5"/>
  <c r="O113" i="5"/>
  <c r="X112" i="5"/>
  <c r="W112" i="5"/>
  <c r="W111" i="5"/>
  <c r="X111" i="5" s="1"/>
  <c r="I111" i="5"/>
  <c r="J111" i="5" s="1"/>
  <c r="V110" i="5"/>
  <c r="U110" i="5"/>
  <c r="T110" i="5"/>
  <c r="S110" i="5"/>
  <c r="R110" i="5"/>
  <c r="Q110" i="5"/>
  <c r="P110" i="5"/>
  <c r="O110" i="5"/>
  <c r="W109" i="5"/>
  <c r="X109" i="5" s="1"/>
  <c r="W108" i="5"/>
  <c r="X108" i="5" s="1"/>
  <c r="I108" i="5"/>
  <c r="V107" i="5"/>
  <c r="U107" i="5"/>
  <c r="T107" i="5"/>
  <c r="S107" i="5"/>
  <c r="R107" i="5"/>
  <c r="Q107" i="5"/>
  <c r="P107" i="5"/>
  <c r="O107" i="5"/>
  <c r="X106" i="5"/>
  <c r="W105" i="5"/>
  <c r="X105" i="5" s="1"/>
  <c r="I105" i="5"/>
  <c r="V104" i="5"/>
  <c r="U104" i="5"/>
  <c r="T104" i="5"/>
  <c r="S104" i="5"/>
  <c r="R104" i="5"/>
  <c r="Q104" i="5"/>
  <c r="P104" i="5"/>
  <c r="O104" i="5"/>
  <c r="W103" i="5"/>
  <c r="X103" i="5" s="1"/>
  <c r="X102" i="5"/>
  <c r="W102" i="5"/>
  <c r="I102" i="5"/>
  <c r="J102" i="5" s="1"/>
  <c r="V101" i="5"/>
  <c r="U101" i="5"/>
  <c r="T101" i="5"/>
  <c r="S101" i="5"/>
  <c r="R101" i="5"/>
  <c r="Q101" i="5"/>
  <c r="P101" i="5"/>
  <c r="O101" i="5"/>
  <c r="W100" i="5"/>
  <c r="X100" i="5" s="1"/>
  <c r="W99" i="5"/>
  <c r="X99" i="5" s="1"/>
  <c r="I99" i="5"/>
  <c r="V98" i="5"/>
  <c r="U98" i="5"/>
  <c r="T98" i="5"/>
  <c r="S98" i="5"/>
  <c r="R98" i="5"/>
  <c r="Q98" i="5"/>
  <c r="P98" i="5"/>
  <c r="O98" i="5"/>
  <c r="W97" i="5"/>
  <c r="X97" i="5" s="1"/>
  <c r="X96" i="5"/>
  <c r="W96" i="5"/>
  <c r="J96" i="5"/>
  <c r="I96" i="5"/>
  <c r="V95" i="5"/>
  <c r="U95" i="5"/>
  <c r="T95" i="5"/>
  <c r="S95" i="5"/>
  <c r="R95" i="5"/>
  <c r="Q95" i="5"/>
  <c r="P95" i="5"/>
  <c r="O95" i="5"/>
  <c r="W94" i="5"/>
  <c r="X94" i="5" s="1"/>
  <c r="W93" i="5"/>
  <c r="X93" i="5" s="1"/>
  <c r="I93" i="5"/>
  <c r="V92" i="5"/>
  <c r="U92" i="5"/>
  <c r="T92" i="5"/>
  <c r="S92" i="5"/>
  <c r="R92" i="5"/>
  <c r="Q92" i="5"/>
  <c r="P92" i="5"/>
  <c r="O92" i="5"/>
  <c r="X91" i="5"/>
  <c r="W91" i="5"/>
  <c r="W90" i="5"/>
  <c r="X90" i="5" s="1"/>
  <c r="I90" i="5"/>
  <c r="J90" i="5" s="1"/>
  <c r="V89" i="5"/>
  <c r="U89" i="5"/>
  <c r="T89" i="5"/>
  <c r="S89" i="5"/>
  <c r="R89" i="5"/>
  <c r="Q89" i="5"/>
  <c r="P89" i="5"/>
  <c r="O89" i="5"/>
  <c r="W88" i="5"/>
  <c r="X88" i="5" s="1"/>
  <c r="W87" i="5"/>
  <c r="X87" i="5" s="1"/>
  <c r="I87" i="5"/>
  <c r="J87" i="5" s="1"/>
  <c r="V86" i="5"/>
  <c r="U86" i="5"/>
  <c r="T86" i="5"/>
  <c r="S86" i="5"/>
  <c r="R86" i="5"/>
  <c r="Q86" i="5"/>
  <c r="P86" i="5"/>
  <c r="O86" i="5"/>
  <c r="W86" i="5" s="1"/>
  <c r="X86" i="5" s="1"/>
  <c r="X85" i="5"/>
  <c r="W85" i="5"/>
  <c r="W84" i="5"/>
  <c r="X84" i="5" s="1"/>
  <c r="I84" i="5"/>
  <c r="J84" i="5" s="1"/>
  <c r="V83" i="5"/>
  <c r="U83" i="5"/>
  <c r="T83" i="5"/>
  <c r="S83" i="5"/>
  <c r="R83" i="5"/>
  <c r="Q83" i="5"/>
  <c r="P83" i="5"/>
  <c r="O83" i="5"/>
  <c r="W82" i="5"/>
  <c r="X82" i="5" s="1"/>
  <c r="W81" i="5"/>
  <c r="X81" i="5" s="1"/>
  <c r="I81" i="5"/>
  <c r="V80" i="5"/>
  <c r="U80" i="5"/>
  <c r="T80" i="5"/>
  <c r="S80" i="5"/>
  <c r="R80" i="5"/>
  <c r="Q80" i="5"/>
  <c r="P80" i="5"/>
  <c r="O80" i="5"/>
  <c r="W79" i="5"/>
  <c r="X79" i="5" s="1"/>
  <c r="W78" i="5"/>
  <c r="X78" i="5" s="1"/>
  <c r="I78" i="5"/>
  <c r="J78" i="5" s="1"/>
  <c r="V77" i="5"/>
  <c r="U77" i="5"/>
  <c r="T77" i="5"/>
  <c r="S77" i="5"/>
  <c r="R77" i="5"/>
  <c r="Q77" i="5"/>
  <c r="P77" i="5"/>
  <c r="O77" i="5"/>
  <c r="W76" i="5"/>
  <c r="X76" i="5" s="1"/>
  <c r="W75" i="5"/>
  <c r="X75" i="5" s="1"/>
  <c r="I75" i="5"/>
  <c r="V74" i="5"/>
  <c r="U74" i="5"/>
  <c r="T74" i="5"/>
  <c r="S74" i="5"/>
  <c r="R74" i="5"/>
  <c r="Q74" i="5"/>
  <c r="P74" i="5"/>
  <c r="O74" i="5"/>
  <c r="W73" i="5"/>
  <c r="X73" i="5" s="1"/>
  <c r="W72" i="5"/>
  <c r="X72" i="5" s="1"/>
  <c r="I72" i="5"/>
  <c r="J72" i="5" s="1"/>
  <c r="V71" i="5"/>
  <c r="U71" i="5"/>
  <c r="T71" i="5"/>
  <c r="S71" i="5"/>
  <c r="R71" i="5"/>
  <c r="Q71" i="5"/>
  <c r="P71" i="5"/>
  <c r="O71" i="5"/>
  <c r="W71" i="5" s="1"/>
  <c r="X71" i="5" s="1"/>
  <c r="W70" i="5"/>
  <c r="X70" i="5" s="1"/>
  <c r="W69" i="5"/>
  <c r="X69" i="5" s="1"/>
  <c r="I69" i="5"/>
  <c r="V68" i="5"/>
  <c r="U68" i="5"/>
  <c r="T68" i="5"/>
  <c r="S68" i="5"/>
  <c r="R68" i="5"/>
  <c r="Q68" i="5"/>
  <c r="P68" i="5"/>
  <c r="O68" i="5"/>
  <c r="W67" i="5"/>
  <c r="X67" i="5" s="1"/>
  <c r="W66" i="5"/>
  <c r="X66" i="5" s="1"/>
  <c r="J66" i="5"/>
  <c r="I66" i="5"/>
  <c r="V65" i="5"/>
  <c r="U65" i="5"/>
  <c r="T65" i="5"/>
  <c r="S65" i="5"/>
  <c r="R65" i="5"/>
  <c r="Q65" i="5"/>
  <c r="P65" i="5"/>
  <c r="O65" i="5"/>
  <c r="W64" i="5"/>
  <c r="X64" i="5" s="1"/>
  <c r="W63" i="5"/>
  <c r="X63" i="5" s="1"/>
  <c r="I63" i="5"/>
  <c r="V62" i="5"/>
  <c r="U62" i="5"/>
  <c r="T62" i="5"/>
  <c r="S62" i="5"/>
  <c r="R62" i="5"/>
  <c r="Q62" i="5"/>
  <c r="P62" i="5"/>
  <c r="O62" i="5"/>
  <c r="W61" i="5"/>
  <c r="X61" i="5" s="1"/>
  <c r="W60" i="5"/>
  <c r="J60" i="5" s="1"/>
  <c r="I60" i="5"/>
  <c r="V59" i="5"/>
  <c r="U59" i="5"/>
  <c r="T59" i="5"/>
  <c r="S59" i="5"/>
  <c r="R59" i="5"/>
  <c r="Q59" i="5"/>
  <c r="P59" i="5"/>
  <c r="O59" i="5"/>
  <c r="W58" i="5"/>
  <c r="X58" i="5" s="1"/>
  <c r="W57" i="5"/>
  <c r="X57" i="5" s="1"/>
  <c r="I57" i="5"/>
  <c r="V56" i="5"/>
  <c r="U56" i="5"/>
  <c r="T56" i="5"/>
  <c r="S56" i="5"/>
  <c r="R56" i="5"/>
  <c r="Q56" i="5"/>
  <c r="P56" i="5"/>
  <c r="O56" i="5"/>
  <c r="W55" i="5"/>
  <c r="X55" i="5" s="1"/>
  <c r="X54" i="5"/>
  <c r="W54" i="5"/>
  <c r="I54" i="5"/>
  <c r="J54" i="5" s="1"/>
  <c r="V53" i="5" a="1"/>
  <c r="V53" i="5" s="1"/>
  <c r="U53" i="5"/>
  <c r="T53" i="5"/>
  <c r="S53" i="5"/>
  <c r="R53" i="5"/>
  <c r="Q53" i="5"/>
  <c r="P53" i="5"/>
  <c r="O53" i="5"/>
  <c r="X52" i="5"/>
  <c r="W52" i="5"/>
  <c r="W51" i="5"/>
  <c r="X51" i="5" s="1"/>
  <c r="J51" i="5"/>
  <c r="I51" i="5"/>
  <c r="V50" i="5"/>
  <c r="U50" i="5"/>
  <c r="T50" i="5"/>
  <c r="S50" i="5"/>
  <c r="R50" i="5"/>
  <c r="Q50" i="5"/>
  <c r="P50" i="5"/>
  <c r="O50" i="5"/>
  <c r="W49" i="5"/>
  <c r="X49" i="5" s="1"/>
  <c r="W48" i="5"/>
  <c r="X48" i="5" s="1"/>
  <c r="I48" i="5"/>
  <c r="J48" i="5" s="1"/>
  <c r="V47" i="5"/>
  <c r="U47" i="5"/>
  <c r="T47" i="5"/>
  <c r="S47" i="5"/>
  <c r="R47" i="5"/>
  <c r="Q47" i="5"/>
  <c r="P47" i="5"/>
  <c r="O47" i="5"/>
  <c r="W46" i="5"/>
  <c r="X46" i="5" s="1"/>
  <c r="W45" i="5"/>
  <c r="X45" i="5" s="1"/>
  <c r="I45" i="5"/>
  <c r="J45" i="5" s="1"/>
  <c r="V44" i="5"/>
  <c r="U44" i="5"/>
  <c r="T44" i="5"/>
  <c r="S44" i="5"/>
  <c r="R44" i="5"/>
  <c r="Q44" i="5"/>
  <c r="P44" i="5"/>
  <c r="O44" i="5"/>
  <c r="W44" i="5" s="1"/>
  <c r="X44" i="5" s="1"/>
  <c r="W43" i="5"/>
  <c r="X43" i="5" s="1"/>
  <c r="W42" i="5"/>
  <c r="X42" i="5" s="1"/>
  <c r="I42" i="5"/>
  <c r="J42" i="5" s="1"/>
  <c r="V41" i="5"/>
  <c r="U41" i="5"/>
  <c r="T41" i="5"/>
  <c r="S41" i="5"/>
  <c r="R41" i="5"/>
  <c r="Q41" i="5"/>
  <c r="P41" i="5"/>
  <c r="O41" i="5"/>
  <c r="X40" i="5"/>
  <c r="W40" i="5"/>
  <c r="W39" i="5"/>
  <c r="X39" i="5" s="1"/>
  <c r="I39" i="5"/>
  <c r="J39" i="5" s="1"/>
  <c r="V38" i="5"/>
  <c r="U38" i="5"/>
  <c r="T38" i="5"/>
  <c r="S38" i="5"/>
  <c r="R38" i="5"/>
  <c r="Q38" i="5"/>
  <c r="P38" i="5"/>
  <c r="O38" i="5"/>
  <c r="W38" i="5" s="1"/>
  <c r="X38" i="5" s="1"/>
  <c r="W37" i="5"/>
  <c r="X37" i="5" s="1"/>
  <c r="W36" i="5"/>
  <c r="X36" i="5" s="1"/>
  <c r="I36" i="5"/>
  <c r="J36" i="5" s="1"/>
  <c r="V35" i="5"/>
  <c r="U35" i="5"/>
  <c r="T35" i="5"/>
  <c r="S35" i="5"/>
  <c r="R35" i="5"/>
  <c r="Q35" i="5"/>
  <c r="P35" i="5"/>
  <c r="O35" i="5"/>
  <c r="W34" i="5"/>
  <c r="X34" i="5" s="1"/>
  <c r="W33" i="5"/>
  <c r="X33" i="5" s="1"/>
  <c r="I33" i="5"/>
  <c r="V32" i="5"/>
  <c r="U32" i="5"/>
  <c r="T32" i="5"/>
  <c r="S32" i="5"/>
  <c r="R32" i="5"/>
  <c r="Q32" i="5"/>
  <c r="P32" i="5"/>
  <c r="O32" i="5"/>
  <c r="W31" i="5"/>
  <c r="X31" i="5" s="1"/>
  <c r="W30" i="5"/>
  <c r="X30" i="5" s="1"/>
  <c r="I30" i="5"/>
  <c r="J30" i="5" s="1"/>
  <c r="V29" i="5"/>
  <c r="U29" i="5"/>
  <c r="T29" i="5"/>
  <c r="S29" i="5"/>
  <c r="R29" i="5"/>
  <c r="Q29" i="5"/>
  <c r="P29" i="5"/>
  <c r="O29" i="5"/>
  <c r="W28" i="5"/>
  <c r="X28" i="5" s="1"/>
  <c r="W27" i="5"/>
  <c r="X27" i="5" s="1"/>
  <c r="I27" i="5"/>
  <c r="J27" i="5" s="1"/>
  <c r="V26" i="5"/>
  <c r="U26" i="5"/>
  <c r="T26" i="5"/>
  <c r="S26" i="5"/>
  <c r="R26" i="5"/>
  <c r="Q26" i="5"/>
  <c r="P26" i="5"/>
  <c r="O26" i="5"/>
  <c r="W25" i="5"/>
  <c r="X25" i="5" s="1"/>
  <c r="W24" i="5"/>
  <c r="X24" i="5" s="1"/>
  <c r="I24" i="5"/>
  <c r="J24" i="5" s="1"/>
  <c r="V23" i="5"/>
  <c r="U23" i="5"/>
  <c r="T23" i="5"/>
  <c r="S23" i="5"/>
  <c r="R23" i="5"/>
  <c r="Q23" i="5"/>
  <c r="P23" i="5"/>
  <c r="O23" i="5"/>
  <c r="W22" i="5"/>
  <c r="X22" i="5" s="1"/>
  <c r="X21" i="5"/>
  <c r="W21" i="5"/>
  <c r="I21" i="5"/>
  <c r="J21" i="5" s="1"/>
  <c r="V20" i="5"/>
  <c r="U20" i="5"/>
  <c r="T20" i="5"/>
  <c r="S20" i="5"/>
  <c r="R20" i="5"/>
  <c r="Q20" i="5"/>
  <c r="P20" i="5"/>
  <c r="O20" i="5"/>
  <c r="W20" i="5" s="1"/>
  <c r="X20" i="5" s="1"/>
  <c r="W19" i="5"/>
  <c r="X19" i="5" s="1"/>
  <c r="W18" i="5"/>
  <c r="X18" i="5" s="1"/>
  <c r="I18" i="5"/>
  <c r="V17" i="5"/>
  <c r="U17" i="5"/>
  <c r="T17" i="5"/>
  <c r="S17" i="5"/>
  <c r="R17" i="5"/>
  <c r="Q17" i="5"/>
  <c r="P17" i="5"/>
  <c r="O17" i="5"/>
  <c r="X16" i="5"/>
  <c r="W16" i="5"/>
  <c r="W15" i="5"/>
  <c r="X15" i="5" s="1"/>
  <c r="J15" i="5"/>
  <c r="I15" i="5"/>
  <c r="V14" i="5"/>
  <c r="U14" i="5"/>
  <c r="T14" i="5"/>
  <c r="S14" i="5"/>
  <c r="R14" i="5"/>
  <c r="Q14" i="5"/>
  <c r="P14" i="5"/>
  <c r="O14" i="5"/>
  <c r="W13" i="5"/>
  <c r="X13" i="5" s="1"/>
  <c r="W12" i="5"/>
  <c r="X12" i="5" s="1"/>
  <c r="I12" i="5"/>
  <c r="J12" i="5" s="1"/>
  <c r="V11" i="5"/>
  <c r="U11" i="5"/>
  <c r="T11" i="5"/>
  <c r="S11" i="5"/>
  <c r="R11" i="5"/>
  <c r="Q11" i="5"/>
  <c r="P11" i="5"/>
  <c r="O11" i="5"/>
  <c r="W10" i="5"/>
  <c r="X10" i="5" s="1"/>
  <c r="W9" i="5"/>
  <c r="X9" i="5" s="1"/>
  <c r="I9" i="5"/>
  <c r="J9" i="5" s="1"/>
  <c r="D9" i="5"/>
  <c r="D12" i="5" s="1"/>
  <c r="D15" i="5" s="1"/>
  <c r="D18" i="5" s="1"/>
  <c r="D21" i="5" s="1"/>
  <c r="D24" i="5" s="1"/>
  <c r="D27" i="5" s="1"/>
  <c r="D30" i="5" s="1"/>
  <c r="D33" i="5" s="1"/>
  <c r="D36" i="5" s="1"/>
  <c r="D39" i="5" s="1"/>
  <c r="D42" i="5" s="1"/>
  <c r="D45" i="5" s="1"/>
  <c r="D48" i="5" s="1"/>
  <c r="D51" i="5" s="1"/>
  <c r="D54" i="5" s="1"/>
  <c r="D57" i="5" s="1"/>
  <c r="D60" i="5" s="1"/>
  <c r="D63" i="5" s="1"/>
  <c r="D66" i="5" s="1"/>
  <c r="D69" i="5" s="1"/>
  <c r="D72" i="5" s="1"/>
  <c r="D75" i="5" s="1"/>
  <c r="D78" i="5" s="1"/>
  <c r="D81" i="5" s="1"/>
  <c r="D84" i="5" s="1"/>
  <c r="D87" i="5" s="1"/>
  <c r="D90" i="5" s="1"/>
  <c r="D93" i="5" s="1"/>
  <c r="D96" i="5" s="1"/>
  <c r="D99" i="5" s="1"/>
  <c r="D102" i="5" s="1"/>
  <c r="D105" i="5" s="1"/>
  <c r="D108" i="5" s="1"/>
  <c r="D111" i="5" s="1"/>
  <c r="D114" i="5" s="1"/>
  <c r="D117" i="5" s="1"/>
  <c r="D120" i="5" s="1"/>
  <c r="D123" i="5" s="1"/>
  <c r="D126" i="5" s="1"/>
  <c r="D129" i="5" s="1"/>
  <c r="D132" i="5" s="1"/>
  <c r="D135" i="5" s="1"/>
  <c r="D138" i="5" s="1"/>
  <c r="D141" i="5" s="1"/>
  <c r="D144" i="5" s="1"/>
  <c r="D147" i="5" s="1"/>
  <c r="D150" i="5" s="1"/>
  <c r="D153" i="5" s="1"/>
  <c r="D156" i="5" s="1"/>
  <c r="D159" i="5" s="1"/>
  <c r="D162" i="5" s="1"/>
  <c r="D165" i="5" s="1"/>
  <c r="D168" i="5" s="1"/>
  <c r="D171" i="5" s="1"/>
  <c r="D174" i="5" s="1"/>
  <c r="D177" i="5" s="1"/>
  <c r="V8" i="5"/>
  <c r="U8" i="5"/>
  <c r="T8" i="5"/>
  <c r="S8" i="5"/>
  <c r="R8" i="5"/>
  <c r="Q8" i="5"/>
  <c r="P8" i="5"/>
  <c r="O8" i="5"/>
  <c r="W7" i="5"/>
  <c r="X7" i="5" s="1"/>
  <c r="W6" i="5"/>
  <c r="X6" i="5" s="1"/>
  <c r="I6" i="5"/>
  <c r="J6" i="5" s="1"/>
  <c r="D6" i="5"/>
  <c r="V5" i="5"/>
  <c r="U5" i="5"/>
  <c r="T5" i="5"/>
  <c r="S5" i="5"/>
  <c r="R5" i="5"/>
  <c r="Q5" i="5"/>
  <c r="P5" i="5"/>
  <c r="O5" i="5"/>
  <c r="X4" i="5"/>
  <c r="W4" i="5"/>
  <c r="W3" i="5"/>
  <c r="X3" i="5" s="1"/>
  <c r="I3" i="5"/>
  <c r="V59" i="4"/>
  <c r="U59" i="4"/>
  <c r="T59" i="4"/>
  <c r="S59" i="4"/>
  <c r="R59" i="4"/>
  <c r="Q59" i="4"/>
  <c r="P59" i="4"/>
  <c r="O59" i="4"/>
  <c r="W58" i="4"/>
  <c r="X58" i="4" s="1"/>
  <c r="W57" i="4"/>
  <c r="X57" i="4" s="1"/>
  <c r="I57" i="4"/>
  <c r="J57" i="4" s="1"/>
  <c r="V56" i="4"/>
  <c r="U56" i="4"/>
  <c r="T56" i="4"/>
  <c r="S56" i="4"/>
  <c r="R56" i="4"/>
  <c r="Q56" i="4"/>
  <c r="P56" i="4"/>
  <c r="O56" i="4"/>
  <c r="W55" i="4"/>
  <c r="X55" i="4" s="1"/>
  <c r="W54" i="4"/>
  <c r="X54" i="4" s="1"/>
  <c r="I54" i="4"/>
  <c r="J54" i="4" s="1"/>
  <c r="V53" i="4"/>
  <c r="U53" i="4"/>
  <c r="T53" i="4"/>
  <c r="S53" i="4"/>
  <c r="R53" i="4"/>
  <c r="Q53" i="4"/>
  <c r="P53" i="4"/>
  <c r="O53" i="4"/>
  <c r="W52" i="4"/>
  <c r="X52" i="4" s="1"/>
  <c r="W51" i="4"/>
  <c r="X51" i="4" s="1"/>
  <c r="I51" i="4"/>
  <c r="V50" i="4"/>
  <c r="U50" i="4"/>
  <c r="T50" i="4"/>
  <c r="S50" i="4"/>
  <c r="R50" i="4"/>
  <c r="Q50" i="4"/>
  <c r="P50" i="4"/>
  <c r="O50" i="4"/>
  <c r="W49" i="4"/>
  <c r="X49" i="4" s="1"/>
  <c r="W48" i="4"/>
  <c r="X48" i="4" s="1"/>
  <c r="I48" i="4"/>
  <c r="J48" i="4" s="1"/>
  <c r="V47" i="4"/>
  <c r="U47" i="4"/>
  <c r="T47" i="4"/>
  <c r="S47" i="4"/>
  <c r="R47" i="4"/>
  <c r="Q47" i="4"/>
  <c r="P47" i="4"/>
  <c r="O47" i="4"/>
  <c r="W46" i="4"/>
  <c r="X46" i="4" s="1"/>
  <c r="W45" i="4"/>
  <c r="X45" i="4" s="1"/>
  <c r="I45" i="4"/>
  <c r="J45" i="4" s="1"/>
  <c r="V44" i="4"/>
  <c r="U44" i="4"/>
  <c r="T44" i="4"/>
  <c r="S44" i="4"/>
  <c r="R44" i="4"/>
  <c r="Q44" i="4"/>
  <c r="P44" i="4"/>
  <c r="O44" i="4"/>
  <c r="W43" i="4"/>
  <c r="X43" i="4" s="1"/>
  <c r="W42" i="4"/>
  <c r="X42" i="4" s="1"/>
  <c r="I42" i="4"/>
  <c r="J42" i="4" s="1"/>
  <c r="V41" i="4"/>
  <c r="U41" i="4"/>
  <c r="T41" i="4"/>
  <c r="S41" i="4"/>
  <c r="R41" i="4"/>
  <c r="Q41" i="4"/>
  <c r="P41" i="4"/>
  <c r="O41" i="4"/>
  <c r="W41" i="4" s="1"/>
  <c r="X41" i="4" s="1"/>
  <c r="W40" i="4"/>
  <c r="X40" i="4" s="1"/>
  <c r="W39" i="4"/>
  <c r="X39" i="4" s="1"/>
  <c r="I39" i="4"/>
  <c r="V38" i="4"/>
  <c r="U38" i="4"/>
  <c r="T38" i="4"/>
  <c r="S38" i="4"/>
  <c r="R38" i="4"/>
  <c r="Q38" i="4"/>
  <c r="P38" i="4"/>
  <c r="O38" i="4"/>
  <c r="W37" i="4"/>
  <c r="X37" i="4" s="1"/>
  <c r="W36" i="4"/>
  <c r="X36" i="4" s="1"/>
  <c r="J36" i="4"/>
  <c r="I36" i="4"/>
  <c r="V35" i="4"/>
  <c r="U35" i="4"/>
  <c r="T35" i="4"/>
  <c r="S35" i="4"/>
  <c r="R35" i="4"/>
  <c r="Q35" i="4"/>
  <c r="P35" i="4"/>
  <c r="O35" i="4"/>
  <c r="W34" i="4"/>
  <c r="X34" i="4" s="1"/>
  <c r="W33" i="4"/>
  <c r="X33" i="4" s="1"/>
  <c r="I33" i="4"/>
  <c r="V32" i="4"/>
  <c r="U32" i="4"/>
  <c r="T32" i="4"/>
  <c r="S32" i="4"/>
  <c r="R32" i="4"/>
  <c r="Q32" i="4"/>
  <c r="P32" i="4"/>
  <c r="O32" i="4"/>
  <c r="W31" i="4"/>
  <c r="X31" i="4" s="1"/>
  <c r="W30" i="4"/>
  <c r="X30" i="4" s="1"/>
  <c r="I30" i="4"/>
  <c r="J30" i="4" s="1"/>
  <c r="V29" i="4"/>
  <c r="U29" i="4"/>
  <c r="T29" i="4"/>
  <c r="S29" i="4"/>
  <c r="R29" i="4"/>
  <c r="Q29" i="4"/>
  <c r="P29" i="4"/>
  <c r="O29" i="4"/>
  <c r="W28" i="4"/>
  <c r="X28" i="4" s="1"/>
  <c r="W27" i="4"/>
  <c r="X27" i="4" s="1"/>
  <c r="I27" i="4"/>
  <c r="J27" i="4" s="1"/>
  <c r="V26" i="4"/>
  <c r="U26" i="4"/>
  <c r="T26" i="4"/>
  <c r="S26" i="4"/>
  <c r="R26" i="4"/>
  <c r="Q26" i="4"/>
  <c r="P26" i="4"/>
  <c r="O26" i="4"/>
  <c r="W25" i="4"/>
  <c r="X25" i="4" s="1"/>
  <c r="X24" i="4"/>
  <c r="W24" i="4"/>
  <c r="J24" i="4"/>
  <c r="I24" i="4"/>
  <c r="V23" i="4"/>
  <c r="U23" i="4"/>
  <c r="T23" i="4"/>
  <c r="S23" i="4"/>
  <c r="R23" i="4"/>
  <c r="Q23" i="4"/>
  <c r="P23" i="4"/>
  <c r="O23" i="4"/>
  <c r="W22" i="4"/>
  <c r="X22" i="4" s="1"/>
  <c r="W21" i="4"/>
  <c r="X21" i="4" s="1"/>
  <c r="I21" i="4"/>
  <c r="J21" i="4" s="1"/>
  <c r="V20" i="4"/>
  <c r="U20" i="4"/>
  <c r="T20" i="4"/>
  <c r="S20" i="4"/>
  <c r="R20" i="4"/>
  <c r="Q20" i="4"/>
  <c r="P20" i="4"/>
  <c r="O20" i="4"/>
  <c r="W19" i="4"/>
  <c r="X19" i="4" s="1"/>
  <c r="W18" i="4"/>
  <c r="X18" i="4" s="1"/>
  <c r="I18" i="4"/>
  <c r="V17" i="4"/>
  <c r="U17" i="4"/>
  <c r="T17" i="4"/>
  <c r="S17" i="4"/>
  <c r="R17" i="4"/>
  <c r="Q17" i="4"/>
  <c r="P17" i="4"/>
  <c r="O17" i="4"/>
  <c r="W16" i="4"/>
  <c r="X16" i="4" s="1"/>
  <c r="W15" i="4"/>
  <c r="X15" i="4" s="1"/>
  <c r="I15" i="4"/>
  <c r="J15" i="4" s="1"/>
  <c r="V14" i="4"/>
  <c r="U14" i="4"/>
  <c r="T14" i="4"/>
  <c r="S14" i="4"/>
  <c r="R14" i="4"/>
  <c r="Q14" i="4"/>
  <c r="P14" i="4"/>
  <c r="O14" i="4"/>
  <c r="X13" i="4"/>
  <c r="W13" i="4"/>
  <c r="X12" i="4"/>
  <c r="W12" i="4"/>
  <c r="I12" i="4"/>
  <c r="J12" i="4" s="1"/>
  <c r="V11" i="4"/>
  <c r="U11" i="4"/>
  <c r="T11" i="4"/>
  <c r="S11" i="4"/>
  <c r="R11" i="4"/>
  <c r="Q11" i="4"/>
  <c r="P11" i="4"/>
  <c r="O11" i="4"/>
  <c r="W10" i="4"/>
  <c r="X10" i="4" s="1"/>
  <c r="W9" i="4"/>
  <c r="X9" i="4" s="1"/>
  <c r="I9" i="4"/>
  <c r="J9" i="4" s="1"/>
  <c r="V8" i="4"/>
  <c r="U8" i="4"/>
  <c r="T8" i="4"/>
  <c r="S8" i="4"/>
  <c r="R8" i="4"/>
  <c r="Q8" i="4"/>
  <c r="P8" i="4"/>
  <c r="O8" i="4"/>
  <c r="W7" i="4"/>
  <c r="X7" i="4" s="1"/>
  <c r="W6" i="4"/>
  <c r="X6" i="4" s="1"/>
  <c r="I6" i="4"/>
  <c r="J6" i="4" s="1"/>
  <c r="D6" i="4"/>
  <c r="D9" i="4" s="1"/>
  <c r="D12" i="4" s="1"/>
  <c r="D15" i="4" s="1"/>
  <c r="D18" i="4" s="1"/>
  <c r="D21" i="4" s="1"/>
  <c r="D24" i="4" s="1"/>
  <c r="D27" i="4" s="1"/>
  <c r="D30" i="4" s="1"/>
  <c r="D33" i="4" s="1"/>
  <c r="D36" i="4" s="1"/>
  <c r="D39" i="4" s="1"/>
  <c r="D42" i="4" s="1"/>
  <c r="D45" i="4" s="1"/>
  <c r="D48" i="4" s="1"/>
  <c r="D51" i="4" s="1"/>
  <c r="D54" i="4" s="1"/>
  <c r="D57" i="4" s="1"/>
  <c r="V5" i="4"/>
  <c r="U5" i="4"/>
  <c r="T5" i="4"/>
  <c r="S5" i="4"/>
  <c r="R5" i="4"/>
  <c r="Q5" i="4"/>
  <c r="P5" i="4"/>
  <c r="O5" i="4"/>
  <c r="W4" i="4"/>
  <c r="X4" i="4" s="1"/>
  <c r="W3" i="4"/>
  <c r="X3" i="4" s="1"/>
  <c r="I3" i="4"/>
  <c r="J3" i="4" s="1"/>
  <c r="V224" i="3"/>
  <c r="U224" i="3"/>
  <c r="T224" i="3"/>
  <c r="S224" i="3"/>
  <c r="R224" i="3"/>
  <c r="Q224" i="3"/>
  <c r="P224" i="3"/>
  <c r="O224" i="3"/>
  <c r="W223" i="3"/>
  <c r="X223" i="3" s="1"/>
  <c r="W222" i="3"/>
  <c r="X222" i="3" s="1"/>
  <c r="I222" i="3"/>
  <c r="J222" i="3" s="1"/>
  <c r="V221" i="3"/>
  <c r="U221" i="3"/>
  <c r="T221" i="3"/>
  <c r="S221" i="3"/>
  <c r="R221" i="3"/>
  <c r="Q221" i="3"/>
  <c r="P221" i="3"/>
  <c r="O221" i="3"/>
  <c r="W220" i="3"/>
  <c r="X220" i="3" s="1"/>
  <c r="W219" i="3"/>
  <c r="X219" i="3" s="1"/>
  <c r="I219" i="3"/>
  <c r="V218" i="3"/>
  <c r="U218" i="3"/>
  <c r="T218" i="3"/>
  <c r="S218" i="3"/>
  <c r="R218" i="3"/>
  <c r="Q218" i="3"/>
  <c r="P218" i="3"/>
  <c r="O218" i="3"/>
  <c r="W217" i="3"/>
  <c r="X217" i="3" s="1"/>
  <c r="W216" i="3"/>
  <c r="X216" i="3" s="1"/>
  <c r="I216" i="3"/>
  <c r="V215" i="3"/>
  <c r="U215" i="3"/>
  <c r="T215" i="3"/>
  <c r="S215" i="3"/>
  <c r="R215" i="3"/>
  <c r="Q215" i="3"/>
  <c r="P215" i="3"/>
  <c r="O215" i="3"/>
  <c r="W214" i="3"/>
  <c r="X214" i="3" s="1"/>
  <c r="W213" i="3"/>
  <c r="X213" i="3" s="1"/>
  <c r="I213" i="3"/>
  <c r="J213" i="3" s="1"/>
  <c r="V212" i="3"/>
  <c r="U212" i="3"/>
  <c r="T212" i="3"/>
  <c r="S212" i="3"/>
  <c r="R212" i="3"/>
  <c r="Q212" i="3"/>
  <c r="P212" i="3"/>
  <c r="O212" i="3"/>
  <c r="W212" i="3" s="1"/>
  <c r="X212" i="3" s="1"/>
  <c r="W211" i="3"/>
  <c r="X211" i="3" s="1"/>
  <c r="W210" i="3"/>
  <c r="I210" i="3"/>
  <c r="V209" i="3"/>
  <c r="U209" i="3"/>
  <c r="T209" i="3"/>
  <c r="S209" i="3"/>
  <c r="R209" i="3"/>
  <c r="Q209" i="3"/>
  <c r="P209" i="3"/>
  <c r="O209" i="3"/>
  <c r="W208" i="3"/>
  <c r="X208" i="3" s="1"/>
  <c r="W207" i="3"/>
  <c r="X207" i="3" s="1"/>
  <c r="I207" i="3"/>
  <c r="J207" i="3" s="1"/>
  <c r="V206" i="3"/>
  <c r="U206" i="3"/>
  <c r="T206" i="3"/>
  <c r="S206" i="3"/>
  <c r="R206" i="3"/>
  <c r="Q206" i="3"/>
  <c r="P206" i="3"/>
  <c r="O206" i="3"/>
  <c r="W206" i="3" s="1"/>
  <c r="X206" i="3" s="1"/>
  <c r="W205" i="3"/>
  <c r="X205" i="3" s="1"/>
  <c r="X204" i="3"/>
  <c r="W204" i="3"/>
  <c r="I204" i="3"/>
  <c r="J204" i="3" s="1"/>
  <c r="V203" i="3"/>
  <c r="U203" i="3"/>
  <c r="T203" i="3"/>
  <c r="S203" i="3"/>
  <c r="R203" i="3"/>
  <c r="Q203" i="3"/>
  <c r="P203" i="3"/>
  <c r="O203" i="3"/>
  <c r="X202" i="3"/>
  <c r="W202" i="3"/>
  <c r="W201" i="3"/>
  <c r="X201" i="3" s="1"/>
  <c r="J201" i="3"/>
  <c r="I201" i="3"/>
  <c r="V200" i="3"/>
  <c r="U200" i="3"/>
  <c r="T200" i="3"/>
  <c r="S200" i="3"/>
  <c r="R200" i="3"/>
  <c r="Q200" i="3"/>
  <c r="P200" i="3"/>
  <c r="O200" i="3"/>
  <c r="X199" i="3"/>
  <c r="W199" i="3"/>
  <c r="W198" i="3"/>
  <c r="I198" i="3"/>
  <c r="V197" i="3"/>
  <c r="U197" i="3"/>
  <c r="T197" i="3"/>
  <c r="S197" i="3"/>
  <c r="R197" i="3"/>
  <c r="Q197" i="3"/>
  <c r="P197" i="3"/>
  <c r="O197" i="3"/>
  <c r="W196" i="3"/>
  <c r="X196" i="3" s="1"/>
  <c r="W195" i="3"/>
  <c r="X195" i="3" s="1"/>
  <c r="I195" i="3"/>
  <c r="V194" i="3"/>
  <c r="U194" i="3"/>
  <c r="T194" i="3"/>
  <c r="S194" i="3"/>
  <c r="R194" i="3"/>
  <c r="Q194" i="3"/>
  <c r="P194" i="3"/>
  <c r="O194" i="3"/>
  <c r="W193" i="3"/>
  <c r="X193" i="3" s="1"/>
  <c r="W192" i="3"/>
  <c r="X192" i="3" s="1"/>
  <c r="I192" i="3"/>
  <c r="J192" i="3" s="1"/>
  <c r="V191" i="3"/>
  <c r="U191" i="3"/>
  <c r="T191" i="3"/>
  <c r="S191" i="3"/>
  <c r="R191" i="3"/>
  <c r="Q191" i="3"/>
  <c r="P191" i="3"/>
  <c r="O191" i="3"/>
  <c r="W190" i="3"/>
  <c r="X190" i="3" s="1"/>
  <c r="W189" i="3"/>
  <c r="X189" i="3" s="1"/>
  <c r="I189" i="3"/>
  <c r="J189" i="3" s="1"/>
  <c r="V188" i="3"/>
  <c r="U188" i="3"/>
  <c r="T188" i="3"/>
  <c r="S188" i="3"/>
  <c r="R188" i="3"/>
  <c r="Q188" i="3"/>
  <c r="P188" i="3"/>
  <c r="O188" i="3"/>
  <c r="W187" i="3"/>
  <c r="X187" i="3" s="1"/>
  <c r="W186" i="3"/>
  <c r="J186" i="3" s="1"/>
  <c r="I186" i="3"/>
  <c r="V185" i="3"/>
  <c r="U185" i="3"/>
  <c r="T185" i="3"/>
  <c r="S185" i="3"/>
  <c r="R185" i="3"/>
  <c r="Q185" i="3"/>
  <c r="P185" i="3"/>
  <c r="O185" i="3"/>
  <c r="W184" i="3"/>
  <c r="X184" i="3" s="1"/>
  <c r="X183" i="3"/>
  <c r="W183" i="3"/>
  <c r="I183" i="3"/>
  <c r="J183" i="3" s="1"/>
  <c r="V182" i="3"/>
  <c r="U182" i="3"/>
  <c r="T182" i="3"/>
  <c r="S182" i="3"/>
  <c r="R182" i="3"/>
  <c r="Q182" i="3"/>
  <c r="P182" i="3"/>
  <c r="O182" i="3"/>
  <c r="W181" i="3"/>
  <c r="X181" i="3" s="1"/>
  <c r="W180" i="3"/>
  <c r="X180" i="3" s="1"/>
  <c r="I180" i="3"/>
  <c r="V179" i="3"/>
  <c r="U179" i="3"/>
  <c r="T179" i="3"/>
  <c r="S179" i="3"/>
  <c r="R179" i="3"/>
  <c r="Q179" i="3"/>
  <c r="P179" i="3"/>
  <c r="O179" i="3"/>
  <c r="W178" i="3"/>
  <c r="X178" i="3" s="1"/>
  <c r="W177" i="3"/>
  <c r="X177" i="3" s="1"/>
  <c r="J177" i="3"/>
  <c r="I177" i="3"/>
  <c r="V176" i="3"/>
  <c r="U176" i="3"/>
  <c r="T176" i="3"/>
  <c r="S176" i="3"/>
  <c r="R176" i="3"/>
  <c r="Q176" i="3"/>
  <c r="P176" i="3"/>
  <c r="O176" i="3"/>
  <c r="W175" i="3"/>
  <c r="X175" i="3" s="1"/>
  <c r="W174" i="3"/>
  <c r="I174" i="3"/>
  <c r="V173" i="3"/>
  <c r="U173" i="3"/>
  <c r="T173" i="3"/>
  <c r="S173" i="3"/>
  <c r="R173" i="3"/>
  <c r="Q173" i="3"/>
  <c r="P173" i="3"/>
  <c r="O173" i="3"/>
  <c r="W172" i="3"/>
  <c r="X172" i="3" s="1"/>
  <c r="W171" i="3"/>
  <c r="X171" i="3" s="1"/>
  <c r="I171" i="3"/>
  <c r="V170" i="3"/>
  <c r="U170" i="3"/>
  <c r="T170" i="3"/>
  <c r="S170" i="3"/>
  <c r="R170" i="3"/>
  <c r="Q170" i="3"/>
  <c r="P170" i="3"/>
  <c r="O170" i="3"/>
  <c r="W169" i="3"/>
  <c r="X169" i="3" s="1"/>
  <c r="X168" i="3"/>
  <c r="W168" i="3"/>
  <c r="I168" i="3"/>
  <c r="J168" i="3" s="1"/>
  <c r="V167" i="3"/>
  <c r="U167" i="3"/>
  <c r="T167" i="3"/>
  <c r="S167" i="3"/>
  <c r="R167" i="3"/>
  <c r="Q167" i="3"/>
  <c r="P167" i="3"/>
  <c r="O167" i="3"/>
  <c r="X166" i="3"/>
  <c r="W166" i="3"/>
  <c r="W165" i="3"/>
  <c r="X165" i="3" s="1"/>
  <c r="I165" i="3"/>
  <c r="V164" i="3"/>
  <c r="U164" i="3"/>
  <c r="T164" i="3"/>
  <c r="S164" i="3"/>
  <c r="R164" i="3"/>
  <c r="Q164" i="3"/>
  <c r="P164" i="3"/>
  <c r="O164" i="3"/>
  <c r="X163" i="3"/>
  <c r="W163" i="3"/>
  <c r="W162" i="3"/>
  <c r="I162" i="3"/>
  <c r="V161" i="3"/>
  <c r="U161" i="3"/>
  <c r="T161" i="3"/>
  <c r="S161" i="3"/>
  <c r="R161" i="3"/>
  <c r="Q161" i="3"/>
  <c r="P161" i="3"/>
  <c r="O161" i="3"/>
  <c r="W161" i="3" s="1"/>
  <c r="X161" i="3" s="1"/>
  <c r="W160" i="3"/>
  <c r="X160" i="3" s="1"/>
  <c r="X159" i="3"/>
  <c r="W159" i="3"/>
  <c r="I159" i="3"/>
  <c r="V158" i="3"/>
  <c r="U158" i="3"/>
  <c r="T158" i="3"/>
  <c r="S158" i="3"/>
  <c r="R158" i="3"/>
  <c r="Q158" i="3"/>
  <c r="P158" i="3"/>
  <c r="O158" i="3"/>
  <c r="W157" i="3"/>
  <c r="X157" i="3" s="1"/>
  <c r="W156" i="3"/>
  <c r="X156" i="3" s="1"/>
  <c r="I156" i="3"/>
  <c r="J156" i="3" s="1"/>
  <c r="V155" i="3"/>
  <c r="U155" i="3"/>
  <c r="T155" i="3"/>
  <c r="S155" i="3"/>
  <c r="R155" i="3"/>
  <c r="Q155" i="3"/>
  <c r="P155" i="3"/>
  <c r="O155" i="3"/>
  <c r="W155" i="3" s="1"/>
  <c r="X155" i="3" s="1"/>
  <c r="W154" i="3"/>
  <c r="X154" i="3" s="1"/>
  <c r="W153" i="3"/>
  <c r="X153" i="3" s="1"/>
  <c r="I153" i="3"/>
  <c r="J153" i="3" s="1"/>
  <c r="V152" i="3"/>
  <c r="U152" i="3"/>
  <c r="T152" i="3"/>
  <c r="S152" i="3"/>
  <c r="R152" i="3"/>
  <c r="Q152" i="3"/>
  <c r="P152" i="3"/>
  <c r="O152" i="3"/>
  <c r="W151" i="3"/>
  <c r="X151" i="3" s="1"/>
  <c r="W150" i="3"/>
  <c r="J150" i="3" s="1"/>
  <c r="I150" i="3"/>
  <c r="V149" i="3"/>
  <c r="U149" i="3"/>
  <c r="T149" i="3"/>
  <c r="S149" i="3"/>
  <c r="R149" i="3"/>
  <c r="Q149" i="3"/>
  <c r="P149" i="3"/>
  <c r="O149" i="3"/>
  <c r="W148" i="3"/>
  <c r="X148" i="3" s="1"/>
  <c r="X147" i="3"/>
  <c r="W147" i="3"/>
  <c r="I147" i="3"/>
  <c r="J147" i="3" s="1"/>
  <c r="V146" i="3"/>
  <c r="U146" i="3"/>
  <c r="T146" i="3"/>
  <c r="S146" i="3"/>
  <c r="R146" i="3"/>
  <c r="Q146" i="3"/>
  <c r="P146" i="3"/>
  <c r="O146" i="3"/>
  <c r="W145" i="3"/>
  <c r="X145" i="3" s="1"/>
  <c r="W144" i="3"/>
  <c r="X144" i="3" s="1"/>
  <c r="I144" i="3"/>
  <c r="V143" i="3"/>
  <c r="U143" i="3"/>
  <c r="T143" i="3"/>
  <c r="S143" i="3"/>
  <c r="R143" i="3"/>
  <c r="Q143" i="3"/>
  <c r="P143" i="3"/>
  <c r="O143" i="3"/>
  <c r="X142" i="3"/>
  <c r="W142" i="3"/>
  <c r="W141" i="3"/>
  <c r="X141" i="3" s="1"/>
  <c r="J141" i="3"/>
  <c r="I141" i="3"/>
  <c r="V140" i="3"/>
  <c r="U140" i="3"/>
  <c r="T140" i="3"/>
  <c r="S140" i="3"/>
  <c r="R140" i="3"/>
  <c r="Q140" i="3"/>
  <c r="P140" i="3"/>
  <c r="O140" i="3"/>
  <c r="W139" i="3"/>
  <c r="X139" i="3" s="1"/>
  <c r="W138" i="3"/>
  <c r="I138" i="3"/>
  <c r="V137" i="3"/>
  <c r="U137" i="3"/>
  <c r="T137" i="3"/>
  <c r="S137" i="3"/>
  <c r="R137" i="3"/>
  <c r="Q137" i="3"/>
  <c r="P137" i="3"/>
  <c r="O137" i="3"/>
  <c r="W136" i="3"/>
  <c r="X136" i="3" s="1"/>
  <c r="X135" i="3"/>
  <c r="W135" i="3"/>
  <c r="I135" i="3"/>
  <c r="V134" i="3"/>
  <c r="U134" i="3"/>
  <c r="T134" i="3"/>
  <c r="S134" i="3"/>
  <c r="R134" i="3"/>
  <c r="Q134" i="3"/>
  <c r="P134" i="3"/>
  <c r="O134" i="3"/>
  <c r="W133" i="3"/>
  <c r="X133" i="3" s="1"/>
  <c r="W132" i="3"/>
  <c r="X132" i="3" s="1"/>
  <c r="I132" i="3"/>
  <c r="V131" i="3"/>
  <c r="U131" i="3"/>
  <c r="T131" i="3"/>
  <c r="S131" i="3"/>
  <c r="R131" i="3"/>
  <c r="Q131" i="3"/>
  <c r="P131" i="3"/>
  <c r="O131" i="3"/>
  <c r="W130" i="3"/>
  <c r="X130" i="3" s="1"/>
  <c r="W129" i="3"/>
  <c r="X129" i="3" s="1"/>
  <c r="J129" i="3"/>
  <c r="I129" i="3"/>
  <c r="V128" i="3"/>
  <c r="U128" i="3"/>
  <c r="T128" i="3"/>
  <c r="S128" i="3"/>
  <c r="R128" i="3"/>
  <c r="Q128" i="3"/>
  <c r="P128" i="3"/>
  <c r="O128" i="3"/>
  <c r="X127" i="3"/>
  <c r="W127" i="3"/>
  <c r="W126" i="3"/>
  <c r="I126" i="3"/>
  <c r="V125" i="3"/>
  <c r="U125" i="3"/>
  <c r="T125" i="3"/>
  <c r="S125" i="3"/>
  <c r="R125" i="3"/>
  <c r="Q125" i="3"/>
  <c r="P125" i="3"/>
  <c r="O125" i="3"/>
  <c r="W124" i="3"/>
  <c r="X124" i="3" s="1"/>
  <c r="X123" i="3"/>
  <c r="W123" i="3"/>
  <c r="I123" i="3"/>
  <c r="V122" i="3"/>
  <c r="U122" i="3"/>
  <c r="T122" i="3"/>
  <c r="S122" i="3"/>
  <c r="R122" i="3"/>
  <c r="Q122" i="3"/>
  <c r="P122" i="3"/>
  <c r="O122" i="3"/>
  <c r="W121" i="3"/>
  <c r="X121" i="3" s="1"/>
  <c r="W120" i="3"/>
  <c r="X120" i="3" s="1"/>
  <c r="I120" i="3"/>
  <c r="V119" i="3"/>
  <c r="U119" i="3"/>
  <c r="T119" i="3"/>
  <c r="S119" i="3"/>
  <c r="R119" i="3"/>
  <c r="Q119" i="3"/>
  <c r="P119" i="3"/>
  <c r="O119" i="3"/>
  <c r="W118" i="3"/>
  <c r="X118" i="3" s="1"/>
  <c r="W117" i="3"/>
  <c r="J117" i="3" s="1"/>
  <c r="I117" i="3"/>
  <c r="V116" i="3"/>
  <c r="U116" i="3"/>
  <c r="T116" i="3"/>
  <c r="S116" i="3"/>
  <c r="R116" i="3"/>
  <c r="Q116" i="3"/>
  <c r="P116" i="3"/>
  <c r="O116" i="3"/>
  <c r="X115" i="3"/>
  <c r="W115" i="3"/>
  <c r="W114" i="3"/>
  <c r="I114" i="3"/>
  <c r="V113" i="3"/>
  <c r="U113" i="3"/>
  <c r="T113" i="3"/>
  <c r="S113" i="3"/>
  <c r="R113" i="3"/>
  <c r="Q113" i="3"/>
  <c r="P113" i="3"/>
  <c r="O113" i="3"/>
  <c r="W113" i="3" s="1"/>
  <c r="X113" i="3" s="1"/>
  <c r="W112" i="3"/>
  <c r="X112" i="3" s="1"/>
  <c r="X111" i="3"/>
  <c r="W111" i="3"/>
  <c r="I111" i="3"/>
  <c r="V110" i="3"/>
  <c r="U110" i="3"/>
  <c r="T110" i="3"/>
  <c r="S110" i="3"/>
  <c r="R110" i="3"/>
  <c r="Q110" i="3"/>
  <c r="P110" i="3"/>
  <c r="O110" i="3"/>
  <c r="W109" i="3"/>
  <c r="X109" i="3" s="1"/>
  <c r="W108" i="3"/>
  <c r="X108" i="3" s="1"/>
  <c r="I108" i="3"/>
  <c r="V107" i="3"/>
  <c r="U107" i="3"/>
  <c r="T107" i="3"/>
  <c r="S107" i="3"/>
  <c r="R107" i="3"/>
  <c r="Q107" i="3"/>
  <c r="P107" i="3"/>
  <c r="O107" i="3"/>
  <c r="X106" i="3"/>
  <c r="W106" i="3"/>
  <c r="W105" i="3"/>
  <c r="X105" i="3" s="1"/>
  <c r="I105" i="3"/>
  <c r="J105" i="3" s="1"/>
  <c r="V104" i="3"/>
  <c r="U104" i="3"/>
  <c r="T104" i="3"/>
  <c r="S104" i="3"/>
  <c r="R104" i="3"/>
  <c r="Q104" i="3"/>
  <c r="P104" i="3"/>
  <c r="O104" i="3"/>
  <c r="X103" i="3"/>
  <c r="W103" i="3"/>
  <c r="W102" i="3"/>
  <c r="J102" i="3" s="1"/>
  <c r="I102" i="3"/>
  <c r="V101" i="3"/>
  <c r="U101" i="3"/>
  <c r="T101" i="3"/>
  <c r="S101" i="3"/>
  <c r="R101" i="3"/>
  <c r="Q101" i="3"/>
  <c r="P101" i="3"/>
  <c r="O101" i="3"/>
  <c r="W100" i="3"/>
  <c r="X100" i="3" s="1"/>
  <c r="W99" i="3"/>
  <c r="X99" i="3" s="1"/>
  <c r="I99" i="3"/>
  <c r="V98" i="3"/>
  <c r="U98" i="3"/>
  <c r="T98" i="3"/>
  <c r="S98" i="3"/>
  <c r="R98" i="3"/>
  <c r="Q98" i="3"/>
  <c r="P98" i="3"/>
  <c r="O98" i="3"/>
  <c r="W98" i="3" s="1"/>
  <c r="X98" i="3" s="1"/>
  <c r="W97" i="3"/>
  <c r="X97" i="3" s="1"/>
  <c r="X96" i="3"/>
  <c r="W96" i="3"/>
  <c r="I96" i="3"/>
  <c r="V95" i="3"/>
  <c r="U95" i="3"/>
  <c r="T95" i="3"/>
  <c r="S95" i="3"/>
  <c r="R95" i="3"/>
  <c r="Q95" i="3"/>
  <c r="P95" i="3"/>
  <c r="O95" i="3"/>
  <c r="X94" i="3"/>
  <c r="W94" i="3"/>
  <c r="W93" i="3"/>
  <c r="X93" i="3" s="1"/>
  <c r="I93" i="3"/>
  <c r="J93" i="3" s="1"/>
  <c r="V92" i="3"/>
  <c r="U92" i="3"/>
  <c r="T92" i="3"/>
  <c r="S92" i="3"/>
  <c r="R92" i="3"/>
  <c r="Q92" i="3"/>
  <c r="P92" i="3"/>
  <c r="O92" i="3"/>
  <c r="X91" i="3"/>
  <c r="W91" i="3"/>
  <c r="W90" i="3"/>
  <c r="J90" i="3" s="1"/>
  <c r="I90" i="3"/>
  <c r="V89" i="3"/>
  <c r="U89" i="3"/>
  <c r="T89" i="3"/>
  <c r="S89" i="3"/>
  <c r="R89" i="3"/>
  <c r="Q89" i="3"/>
  <c r="P89" i="3"/>
  <c r="O89" i="3"/>
  <c r="W88" i="3"/>
  <c r="X88" i="3" s="1"/>
  <c r="W87" i="3"/>
  <c r="J87" i="3" s="1"/>
  <c r="I87" i="3"/>
  <c r="V86" i="3"/>
  <c r="U86" i="3"/>
  <c r="T86" i="3"/>
  <c r="S86" i="3"/>
  <c r="R86" i="3"/>
  <c r="Q86" i="3"/>
  <c r="P86" i="3"/>
  <c r="O86" i="3"/>
  <c r="W85" i="3"/>
  <c r="X85" i="3" s="1"/>
  <c r="X84" i="3"/>
  <c r="W84" i="3"/>
  <c r="I84" i="3"/>
  <c r="J84" i="3" s="1"/>
  <c r="V83" i="3"/>
  <c r="U83" i="3"/>
  <c r="T83" i="3"/>
  <c r="S83" i="3"/>
  <c r="R83" i="3"/>
  <c r="Q83" i="3"/>
  <c r="P83" i="3"/>
  <c r="O83" i="3"/>
  <c r="X82" i="3"/>
  <c r="W82" i="3"/>
  <c r="X81" i="3"/>
  <c r="W81" i="3"/>
  <c r="I81" i="3"/>
  <c r="J81" i="3" s="1"/>
  <c r="V80" i="3"/>
  <c r="U80" i="3"/>
  <c r="T80" i="3"/>
  <c r="S80" i="3"/>
  <c r="R80" i="3"/>
  <c r="Q80" i="3"/>
  <c r="P80" i="3"/>
  <c r="O80" i="3"/>
  <c r="W79" i="3"/>
  <c r="X79" i="3" s="1"/>
  <c r="W78" i="3"/>
  <c r="J78" i="3" s="1"/>
  <c r="I78" i="3"/>
  <c r="V77" i="3"/>
  <c r="U77" i="3"/>
  <c r="T77" i="3"/>
  <c r="S77" i="3"/>
  <c r="R77" i="3"/>
  <c r="Q77" i="3"/>
  <c r="P77" i="3"/>
  <c r="O77" i="3"/>
  <c r="X76" i="3"/>
  <c r="W76" i="3"/>
  <c r="W75" i="3"/>
  <c r="J75" i="3" s="1"/>
  <c r="I75" i="3"/>
  <c r="V74" i="3"/>
  <c r="U74" i="3"/>
  <c r="T74" i="3"/>
  <c r="S74" i="3"/>
  <c r="R74" i="3"/>
  <c r="Q74" i="3"/>
  <c r="P74" i="3"/>
  <c r="O74" i="3"/>
  <c r="W73" i="3"/>
  <c r="X73" i="3" s="1"/>
  <c r="X72" i="3"/>
  <c r="W72" i="3"/>
  <c r="I72" i="3"/>
  <c r="J72" i="3" s="1"/>
  <c r="V71" i="3"/>
  <c r="U71" i="3"/>
  <c r="T71" i="3"/>
  <c r="S71" i="3"/>
  <c r="R71" i="3"/>
  <c r="Q71" i="3"/>
  <c r="P71" i="3"/>
  <c r="O71" i="3"/>
  <c r="X70" i="3"/>
  <c r="W70" i="3"/>
  <c r="X69" i="3"/>
  <c r="W69" i="3"/>
  <c r="I69" i="3"/>
  <c r="J69" i="3" s="1"/>
  <c r="V68" i="3"/>
  <c r="U68" i="3"/>
  <c r="T68" i="3"/>
  <c r="S68" i="3"/>
  <c r="R68" i="3"/>
  <c r="Q68" i="3"/>
  <c r="P68" i="3"/>
  <c r="O68" i="3"/>
  <c r="W68" i="3" s="1"/>
  <c r="X68" i="3" s="1"/>
  <c r="W67" i="3"/>
  <c r="X67" i="3" s="1"/>
  <c r="W66" i="3"/>
  <c r="J66" i="3" s="1"/>
  <c r="I66" i="3"/>
  <c r="V65" i="3"/>
  <c r="U65" i="3"/>
  <c r="T65" i="3"/>
  <c r="S65" i="3"/>
  <c r="R65" i="3"/>
  <c r="Q65" i="3"/>
  <c r="P65" i="3"/>
  <c r="O65" i="3"/>
  <c r="W64" i="3"/>
  <c r="X64" i="3" s="1"/>
  <c r="W63" i="3"/>
  <c r="X63" i="3" s="1"/>
  <c r="I63" i="3"/>
  <c r="J63" i="3" s="1"/>
  <c r="V62" i="3"/>
  <c r="U62" i="3"/>
  <c r="T62" i="3"/>
  <c r="S62" i="3"/>
  <c r="R62" i="3"/>
  <c r="Q62" i="3"/>
  <c r="P62" i="3"/>
  <c r="O62" i="3"/>
  <c r="W62" i="3" s="1"/>
  <c r="X62" i="3" s="1"/>
  <c r="W61" i="3"/>
  <c r="X61" i="3" s="1"/>
  <c r="X60" i="3"/>
  <c r="W60" i="3"/>
  <c r="I60" i="3"/>
  <c r="V59" i="3"/>
  <c r="U59" i="3"/>
  <c r="T59" i="3"/>
  <c r="S59" i="3"/>
  <c r="R59" i="3"/>
  <c r="Q59" i="3"/>
  <c r="P59" i="3"/>
  <c r="O59" i="3"/>
  <c r="X58" i="3"/>
  <c r="W58" i="3"/>
  <c r="W57" i="3"/>
  <c r="X57" i="3" s="1"/>
  <c r="J57" i="3"/>
  <c r="I57" i="3"/>
  <c r="V56" i="3"/>
  <c r="U56" i="3"/>
  <c r="T56" i="3"/>
  <c r="S56" i="3"/>
  <c r="R56" i="3"/>
  <c r="Q56" i="3"/>
  <c r="P56" i="3"/>
  <c r="O56" i="3"/>
  <c r="X55" i="3"/>
  <c r="W55" i="3"/>
  <c r="W54" i="3"/>
  <c r="I54" i="3"/>
  <c r="V53" i="3"/>
  <c r="U53" i="3"/>
  <c r="T53" i="3"/>
  <c r="S53" i="3"/>
  <c r="R53" i="3"/>
  <c r="Q53" i="3"/>
  <c r="P53" i="3"/>
  <c r="O53" i="3"/>
  <c r="W52" i="3"/>
  <c r="X52" i="3" s="1"/>
  <c r="W51" i="3"/>
  <c r="X51" i="3" s="1"/>
  <c r="I51" i="3"/>
  <c r="V50" i="3"/>
  <c r="U50" i="3"/>
  <c r="T50" i="3"/>
  <c r="S50" i="3"/>
  <c r="R50" i="3"/>
  <c r="Q50" i="3"/>
  <c r="P50" i="3"/>
  <c r="O50" i="3"/>
  <c r="W49" i="3"/>
  <c r="X49" i="3" s="1"/>
  <c r="X48" i="3"/>
  <c r="W48" i="3"/>
  <c r="I48" i="3"/>
  <c r="J48" i="3" s="1"/>
  <c r="V47" i="3"/>
  <c r="U47" i="3"/>
  <c r="T47" i="3"/>
  <c r="S47" i="3"/>
  <c r="R47" i="3"/>
  <c r="Q47" i="3"/>
  <c r="P47" i="3"/>
  <c r="O47" i="3"/>
  <c r="W46" i="3"/>
  <c r="X46" i="3" s="1"/>
  <c r="W45" i="3"/>
  <c r="X45" i="3" s="1"/>
  <c r="I45" i="3"/>
  <c r="J45" i="3" s="1"/>
  <c r="V44" i="3"/>
  <c r="U44" i="3"/>
  <c r="T44" i="3"/>
  <c r="S44" i="3"/>
  <c r="R44" i="3"/>
  <c r="Q44" i="3"/>
  <c r="P44" i="3"/>
  <c r="O44" i="3"/>
  <c r="X43" i="3"/>
  <c r="W43" i="3"/>
  <c r="W42" i="3"/>
  <c r="I42" i="3"/>
  <c r="V41" i="3"/>
  <c r="U41" i="3"/>
  <c r="T41" i="3"/>
  <c r="S41" i="3"/>
  <c r="R41" i="3"/>
  <c r="Q41" i="3"/>
  <c r="P41" i="3"/>
  <c r="O41" i="3"/>
  <c r="W40" i="3"/>
  <c r="X40" i="3" s="1"/>
  <c r="X39" i="3"/>
  <c r="W39" i="3"/>
  <c r="I39" i="3"/>
  <c r="J39" i="3" s="1"/>
  <c r="V38" i="3"/>
  <c r="U38" i="3"/>
  <c r="T38" i="3"/>
  <c r="S38" i="3"/>
  <c r="R38" i="3"/>
  <c r="Q38" i="3"/>
  <c r="P38" i="3"/>
  <c r="O38" i="3"/>
  <c r="W37" i="3"/>
  <c r="X37" i="3" s="1"/>
  <c r="W36" i="3"/>
  <c r="X36" i="3" s="1"/>
  <c r="I36" i="3"/>
  <c r="V35" i="3"/>
  <c r="U35" i="3"/>
  <c r="T35" i="3"/>
  <c r="S35" i="3"/>
  <c r="R35" i="3"/>
  <c r="Q35" i="3"/>
  <c r="P35" i="3"/>
  <c r="O35" i="3"/>
  <c r="W34" i="3"/>
  <c r="X34" i="3" s="1"/>
  <c r="W33" i="3"/>
  <c r="X33" i="3" s="1"/>
  <c r="J33" i="3"/>
  <c r="I33" i="3"/>
  <c r="V32" i="3"/>
  <c r="U32" i="3"/>
  <c r="T32" i="3"/>
  <c r="S32" i="3"/>
  <c r="R32" i="3"/>
  <c r="Q32" i="3"/>
  <c r="P32" i="3"/>
  <c r="O32" i="3"/>
  <c r="W31" i="3"/>
  <c r="X31" i="3" s="1"/>
  <c r="W30" i="3"/>
  <c r="I30" i="3"/>
  <c r="V29" i="3"/>
  <c r="U29" i="3"/>
  <c r="T29" i="3"/>
  <c r="S29" i="3"/>
  <c r="R29" i="3"/>
  <c r="Q29" i="3"/>
  <c r="P29" i="3"/>
  <c r="O29" i="3"/>
  <c r="W28" i="3"/>
  <c r="X28" i="3" s="1"/>
  <c r="W27" i="3"/>
  <c r="X27" i="3" s="1"/>
  <c r="I27" i="3"/>
  <c r="V26" i="3"/>
  <c r="U26" i="3"/>
  <c r="T26" i="3"/>
  <c r="S26" i="3"/>
  <c r="R26" i="3"/>
  <c r="Q26" i="3"/>
  <c r="P26" i="3"/>
  <c r="O26" i="3"/>
  <c r="W25" i="3"/>
  <c r="X25" i="3" s="1"/>
  <c r="X24" i="3"/>
  <c r="W24" i="3"/>
  <c r="I24" i="3"/>
  <c r="J24" i="3" s="1"/>
  <c r="V23" i="3"/>
  <c r="U23" i="3"/>
  <c r="T23" i="3"/>
  <c r="S23" i="3"/>
  <c r="R23" i="3"/>
  <c r="Q23" i="3"/>
  <c r="P23" i="3"/>
  <c r="O23" i="3"/>
  <c r="X22" i="3"/>
  <c r="W22" i="3"/>
  <c r="X21" i="3"/>
  <c r="I21" i="3"/>
  <c r="J21" i="3" s="1"/>
  <c r="V20" i="3"/>
  <c r="U20" i="3"/>
  <c r="T20" i="3"/>
  <c r="S20" i="3"/>
  <c r="R20" i="3"/>
  <c r="Q20" i="3"/>
  <c r="P20" i="3"/>
  <c r="O20" i="3"/>
  <c r="W19" i="3"/>
  <c r="X19" i="3" s="1"/>
  <c r="W18" i="3"/>
  <c r="X18" i="3" s="1"/>
  <c r="I18" i="3"/>
  <c r="J18" i="3" s="1"/>
  <c r="V17" i="3"/>
  <c r="U17" i="3"/>
  <c r="T17" i="3"/>
  <c r="S17" i="3"/>
  <c r="R17" i="3"/>
  <c r="Q17" i="3"/>
  <c r="P17" i="3"/>
  <c r="O17" i="3"/>
  <c r="W17" i="3" s="1"/>
  <c r="X17" i="3" s="1"/>
  <c r="W16" i="3"/>
  <c r="X16" i="3" s="1"/>
  <c r="W15" i="3"/>
  <c r="I15" i="3"/>
  <c r="V14" i="3"/>
  <c r="U14" i="3"/>
  <c r="T14" i="3"/>
  <c r="S14" i="3"/>
  <c r="R14" i="3"/>
  <c r="Q14" i="3"/>
  <c r="P14" i="3"/>
  <c r="O14" i="3"/>
  <c r="W13" i="3"/>
  <c r="X13" i="3" s="1"/>
  <c r="W12" i="3"/>
  <c r="X12" i="3" s="1"/>
  <c r="I12" i="3"/>
  <c r="J12" i="3" s="1"/>
  <c r="V11" i="3"/>
  <c r="U11" i="3"/>
  <c r="T11" i="3"/>
  <c r="S11" i="3"/>
  <c r="R11" i="3"/>
  <c r="Q11" i="3"/>
  <c r="P11" i="3"/>
  <c r="O11" i="3"/>
  <c r="W10" i="3"/>
  <c r="X10" i="3" s="1"/>
  <c r="X9" i="3"/>
  <c r="W9" i="3"/>
  <c r="I9" i="3"/>
  <c r="J9" i="3" s="1"/>
  <c r="V8" i="3"/>
  <c r="U8" i="3"/>
  <c r="T8" i="3"/>
  <c r="S8" i="3"/>
  <c r="R8" i="3"/>
  <c r="Q8" i="3"/>
  <c r="P8" i="3"/>
  <c r="O8" i="3"/>
  <c r="W7" i="3"/>
  <c r="X7" i="3" s="1"/>
  <c r="W6" i="3"/>
  <c r="X6" i="3" s="1"/>
  <c r="J6" i="3"/>
  <c r="I6" i="3"/>
  <c r="D6" i="3"/>
  <c r="D9" i="3" s="1"/>
  <c r="D12" i="3" s="1"/>
  <c r="D15" i="3" s="1"/>
  <c r="D18" i="3" s="1"/>
  <c r="D21" i="3" s="1"/>
  <c r="D24" i="3" s="1"/>
  <c r="D27" i="3" s="1"/>
  <c r="D30" i="3" s="1"/>
  <c r="D33" i="3" s="1"/>
  <c r="D36" i="3" s="1"/>
  <c r="D39" i="3" s="1"/>
  <c r="D42" i="3" s="1"/>
  <c r="D45" i="3" s="1"/>
  <c r="D48" i="3" s="1"/>
  <c r="D51" i="3" s="1"/>
  <c r="D54" i="3" s="1"/>
  <c r="D57" i="3" s="1"/>
  <c r="D60" i="3" s="1"/>
  <c r="D63" i="3" s="1"/>
  <c r="D66" i="3" s="1"/>
  <c r="D69" i="3" s="1"/>
  <c r="D72" i="3" s="1"/>
  <c r="D75" i="3" s="1"/>
  <c r="D78" i="3" s="1"/>
  <c r="D81" i="3" s="1"/>
  <c r="D84" i="3" s="1"/>
  <c r="D87" i="3" s="1"/>
  <c r="D90" i="3" s="1"/>
  <c r="D93" i="3" s="1"/>
  <c r="D96" i="3" s="1"/>
  <c r="D99" i="3" s="1"/>
  <c r="D102" i="3" s="1"/>
  <c r="D105" i="3" s="1"/>
  <c r="D108" i="3" s="1"/>
  <c r="D111" i="3" s="1"/>
  <c r="D114" i="3" s="1"/>
  <c r="D117" i="3" s="1"/>
  <c r="D120" i="3" s="1"/>
  <c r="D123" i="3" s="1"/>
  <c r="D126" i="3" s="1"/>
  <c r="D129" i="3" s="1"/>
  <c r="D132" i="3" s="1"/>
  <c r="D135" i="3" s="1"/>
  <c r="D138" i="3" s="1"/>
  <c r="D141" i="3" s="1"/>
  <c r="D144" i="3" s="1"/>
  <c r="D147" i="3" s="1"/>
  <c r="D150" i="3" s="1"/>
  <c r="D153" i="3" s="1"/>
  <c r="D156" i="3" s="1"/>
  <c r="D159" i="3" s="1"/>
  <c r="D162" i="3" s="1"/>
  <c r="D165" i="3" s="1"/>
  <c r="D168" i="3" s="1"/>
  <c r="D171" i="3" s="1"/>
  <c r="D174" i="3" s="1"/>
  <c r="D177" i="3" s="1"/>
  <c r="D180" i="3" s="1"/>
  <c r="D183" i="3" s="1"/>
  <c r="D186" i="3" s="1"/>
  <c r="D189" i="3" s="1"/>
  <c r="D192" i="3" s="1"/>
  <c r="D195" i="3" s="1"/>
  <c r="D198" i="3" s="1"/>
  <c r="D201" i="3" s="1"/>
  <c r="D204" i="3" s="1"/>
  <c r="D207" i="3" s="1"/>
  <c r="D210" i="3" s="1"/>
  <c r="D213" i="3" s="1"/>
  <c r="D216" i="3" s="1"/>
  <c r="D219" i="3" s="1"/>
  <c r="D222" i="3" s="1"/>
  <c r="V5" i="3"/>
  <c r="U5" i="3"/>
  <c r="T5" i="3"/>
  <c r="S5" i="3"/>
  <c r="R5" i="3"/>
  <c r="Q5" i="3"/>
  <c r="P5" i="3"/>
  <c r="O5" i="3"/>
  <c r="X4" i="3"/>
  <c r="W4" i="3"/>
  <c r="W3" i="3"/>
  <c r="I3" i="3"/>
  <c r="V338" i="2"/>
  <c r="U338" i="2"/>
  <c r="T338" i="2"/>
  <c r="S338" i="2"/>
  <c r="R338" i="2"/>
  <c r="Q338" i="2"/>
  <c r="P338" i="2"/>
  <c r="O338" i="2"/>
  <c r="W338" i="2" s="1"/>
  <c r="X338" i="2" s="1"/>
  <c r="W337" i="2"/>
  <c r="X337" i="2" s="1"/>
  <c r="W336" i="2"/>
  <c r="X336" i="2" s="1"/>
  <c r="I336" i="2"/>
  <c r="V335" i="2"/>
  <c r="U335" i="2"/>
  <c r="T335" i="2"/>
  <c r="S335" i="2"/>
  <c r="R335" i="2"/>
  <c r="Q335" i="2"/>
  <c r="P335" i="2"/>
  <c r="O335" i="2"/>
  <c r="W334" i="2"/>
  <c r="X334" i="2" s="1"/>
  <c r="W333" i="2"/>
  <c r="X333" i="2" s="1"/>
  <c r="I333" i="2"/>
  <c r="J333" i="2" s="1"/>
  <c r="V332" i="2"/>
  <c r="U332" i="2"/>
  <c r="T332" i="2"/>
  <c r="S332" i="2"/>
  <c r="R332" i="2"/>
  <c r="Q332" i="2"/>
  <c r="P332" i="2"/>
  <c r="O332" i="2"/>
  <c r="W332" i="2" s="1"/>
  <c r="X332" i="2" s="1"/>
  <c r="W331" i="2"/>
  <c r="X331" i="2" s="1"/>
  <c r="W330" i="2"/>
  <c r="X330" i="2" s="1"/>
  <c r="I330" i="2"/>
  <c r="V329" i="2"/>
  <c r="U329" i="2"/>
  <c r="T329" i="2"/>
  <c r="S329" i="2"/>
  <c r="R329" i="2"/>
  <c r="Q329" i="2"/>
  <c r="P329" i="2"/>
  <c r="O329" i="2"/>
  <c r="W328" i="2"/>
  <c r="X328" i="2" s="1"/>
  <c r="W327" i="2"/>
  <c r="X327" i="2" s="1"/>
  <c r="J327" i="2"/>
  <c r="I327" i="2"/>
  <c r="V326" i="2"/>
  <c r="U326" i="2"/>
  <c r="T326" i="2"/>
  <c r="S326" i="2"/>
  <c r="R326" i="2"/>
  <c r="Q326" i="2"/>
  <c r="P326" i="2"/>
  <c r="O326" i="2"/>
  <c r="W325" i="2"/>
  <c r="X325" i="2" s="1"/>
  <c r="W324" i="2"/>
  <c r="X324" i="2" s="1"/>
  <c r="I324" i="2"/>
  <c r="V323" i="2"/>
  <c r="U323" i="2"/>
  <c r="T323" i="2"/>
  <c r="S323" i="2"/>
  <c r="R323" i="2"/>
  <c r="Q323" i="2"/>
  <c r="P323" i="2"/>
  <c r="O323" i="2"/>
  <c r="W322" i="2"/>
  <c r="X322" i="2" s="1"/>
  <c r="W321" i="2"/>
  <c r="J321" i="2" s="1"/>
  <c r="I321" i="2"/>
  <c r="V320" i="2"/>
  <c r="U320" i="2"/>
  <c r="T320" i="2"/>
  <c r="S320" i="2"/>
  <c r="R320" i="2"/>
  <c r="Q320" i="2"/>
  <c r="P320" i="2"/>
  <c r="O320" i="2"/>
  <c r="W319" i="2"/>
  <c r="X319" i="2" s="1"/>
  <c r="W318" i="2"/>
  <c r="X318" i="2" s="1"/>
  <c r="I318" i="2"/>
  <c r="J318" i="2" s="1"/>
  <c r="V317" i="2"/>
  <c r="U317" i="2"/>
  <c r="T317" i="2"/>
  <c r="S317" i="2"/>
  <c r="R317" i="2"/>
  <c r="Q317" i="2"/>
  <c r="P317" i="2"/>
  <c r="O317" i="2"/>
  <c r="W316" i="2"/>
  <c r="X316" i="2" s="1"/>
  <c r="X315" i="2"/>
  <c r="W315" i="2"/>
  <c r="J315" i="2" s="1"/>
  <c r="I315" i="2"/>
  <c r="V314" i="2"/>
  <c r="U314" i="2"/>
  <c r="T314" i="2"/>
  <c r="S314" i="2"/>
  <c r="R314" i="2"/>
  <c r="Q314" i="2"/>
  <c r="P314" i="2"/>
  <c r="O314" i="2"/>
  <c r="W313" i="2"/>
  <c r="X313" i="2" s="1"/>
  <c r="W312" i="2"/>
  <c r="X312" i="2" s="1"/>
  <c r="I312" i="2"/>
  <c r="V311" i="2"/>
  <c r="U311" i="2"/>
  <c r="T311" i="2"/>
  <c r="S311" i="2"/>
  <c r="R311" i="2"/>
  <c r="Q311" i="2"/>
  <c r="P311" i="2"/>
  <c r="O311" i="2"/>
  <c r="W310" i="2"/>
  <c r="X310" i="2" s="1"/>
  <c r="X309" i="2"/>
  <c r="W309" i="2"/>
  <c r="J309" i="2" s="1"/>
  <c r="I309" i="2"/>
  <c r="V308" i="2"/>
  <c r="U308" i="2"/>
  <c r="T308" i="2"/>
  <c r="S308" i="2"/>
  <c r="R308" i="2"/>
  <c r="Q308" i="2"/>
  <c r="P308" i="2"/>
  <c r="O308" i="2"/>
  <c r="W307" i="2"/>
  <c r="X307" i="2" s="1"/>
  <c r="W306" i="2"/>
  <c r="X306" i="2" s="1"/>
  <c r="I306" i="2"/>
  <c r="J306" i="2" s="1"/>
  <c r="V305" i="2"/>
  <c r="U305" i="2"/>
  <c r="T305" i="2"/>
  <c r="S305" i="2"/>
  <c r="R305" i="2"/>
  <c r="Q305" i="2"/>
  <c r="P305" i="2"/>
  <c r="O305" i="2"/>
  <c r="X304" i="2"/>
  <c r="W304" i="2"/>
  <c r="W303" i="2"/>
  <c r="X303" i="2" s="1"/>
  <c r="I303" i="2"/>
  <c r="J303" i="2" s="1"/>
  <c r="V302" i="2"/>
  <c r="U302" i="2"/>
  <c r="T302" i="2"/>
  <c r="S302" i="2"/>
  <c r="R302" i="2"/>
  <c r="Q302" i="2"/>
  <c r="P302" i="2"/>
  <c r="O302" i="2"/>
  <c r="W301" i="2"/>
  <c r="X301" i="2" s="1"/>
  <c r="W300" i="2"/>
  <c r="X300" i="2" s="1"/>
  <c r="I300" i="2"/>
  <c r="V299" i="2"/>
  <c r="U299" i="2"/>
  <c r="T299" i="2"/>
  <c r="S299" i="2"/>
  <c r="R299" i="2"/>
  <c r="Q299" i="2"/>
  <c r="P299" i="2"/>
  <c r="O299" i="2"/>
  <c r="W299" i="2" s="1"/>
  <c r="X299" i="2" s="1"/>
  <c r="X298" i="2"/>
  <c r="W298" i="2"/>
  <c r="W297" i="2"/>
  <c r="X297" i="2" s="1"/>
  <c r="I297" i="2"/>
  <c r="J297" i="2" s="1"/>
  <c r="V296" i="2"/>
  <c r="U296" i="2"/>
  <c r="T296" i="2"/>
  <c r="S296" i="2"/>
  <c r="R296" i="2"/>
  <c r="Q296" i="2"/>
  <c r="P296" i="2"/>
  <c r="O296" i="2"/>
  <c r="W295" i="2"/>
  <c r="X295" i="2" s="1"/>
  <c r="W294" i="2"/>
  <c r="X294" i="2" s="1"/>
  <c r="I294" i="2"/>
  <c r="V293" i="2"/>
  <c r="U293" i="2"/>
  <c r="T293" i="2"/>
  <c r="S293" i="2"/>
  <c r="R293" i="2"/>
  <c r="Q293" i="2"/>
  <c r="P293" i="2"/>
  <c r="O293" i="2"/>
  <c r="W292" i="2"/>
  <c r="X292" i="2" s="1"/>
  <c r="W291" i="2"/>
  <c r="X291" i="2" s="1"/>
  <c r="I291" i="2"/>
  <c r="J291" i="2" s="1"/>
  <c r="V290" i="2"/>
  <c r="U290" i="2"/>
  <c r="T290" i="2"/>
  <c r="S290" i="2"/>
  <c r="R290" i="2"/>
  <c r="Q290" i="2"/>
  <c r="P290" i="2"/>
  <c r="O290" i="2"/>
  <c r="W289" i="2"/>
  <c r="X289" i="2" s="1"/>
  <c r="W288" i="2"/>
  <c r="X288" i="2" s="1"/>
  <c r="I288" i="2"/>
  <c r="V287" i="2"/>
  <c r="U287" i="2"/>
  <c r="T287" i="2"/>
  <c r="S287" i="2"/>
  <c r="R287" i="2"/>
  <c r="Q287" i="2"/>
  <c r="P287" i="2"/>
  <c r="O287" i="2"/>
  <c r="W286" i="2"/>
  <c r="X286" i="2" s="1"/>
  <c r="W285" i="2"/>
  <c r="X285" i="2" s="1"/>
  <c r="I285" i="2"/>
  <c r="J285" i="2" s="1"/>
  <c r="D285" i="2"/>
  <c r="D288" i="2" s="1"/>
  <c r="D291" i="2" s="1"/>
  <c r="D294" i="2" s="1"/>
  <c r="D297" i="2" s="1"/>
  <c r="D300" i="2" s="1"/>
  <c r="D303" i="2" s="1"/>
  <c r="D306" i="2" s="1"/>
  <c r="D309" i="2" s="1"/>
  <c r="D312" i="2" s="1"/>
  <c r="D315" i="2" s="1"/>
  <c r="D318" i="2" s="1"/>
  <c r="D321" i="2" s="1"/>
  <c r="D324" i="2" s="1"/>
  <c r="D327" i="2" s="1"/>
  <c r="D330" i="2" s="1"/>
  <c r="D333" i="2" s="1"/>
  <c r="D336" i="2" s="1"/>
  <c r="V284" i="2"/>
  <c r="U284" i="2"/>
  <c r="T284" i="2"/>
  <c r="S284" i="2"/>
  <c r="R284" i="2"/>
  <c r="Q284" i="2"/>
  <c r="P284" i="2"/>
  <c r="O284" i="2"/>
  <c r="W283" i="2"/>
  <c r="X283" i="2" s="1"/>
  <c r="W282" i="2"/>
  <c r="X282" i="2" s="1"/>
  <c r="I282" i="2"/>
  <c r="J282" i="2" s="1"/>
  <c r="D282" i="2"/>
  <c r="V281" i="2"/>
  <c r="U281" i="2"/>
  <c r="T281" i="2"/>
  <c r="S281" i="2"/>
  <c r="R281" i="2"/>
  <c r="Q281" i="2"/>
  <c r="P281" i="2"/>
  <c r="O281" i="2"/>
  <c r="W280" i="2"/>
  <c r="X280" i="2" s="1"/>
  <c r="X279" i="2"/>
  <c r="W279" i="2"/>
  <c r="J279" i="2" s="1"/>
  <c r="I279" i="2"/>
  <c r="V278" i="2"/>
  <c r="U278" i="2"/>
  <c r="T278" i="2"/>
  <c r="S278" i="2"/>
  <c r="R278" i="2"/>
  <c r="Q278" i="2"/>
  <c r="P278" i="2"/>
  <c r="O278" i="2"/>
  <c r="W277" i="2"/>
  <c r="X277" i="2" s="1"/>
  <c r="W276" i="2"/>
  <c r="X276" i="2" s="1"/>
  <c r="J276" i="2"/>
  <c r="I276" i="2"/>
  <c r="V275" i="2"/>
  <c r="U275" i="2"/>
  <c r="T275" i="2"/>
  <c r="S275" i="2"/>
  <c r="R275" i="2"/>
  <c r="Q275" i="2"/>
  <c r="P275" i="2"/>
  <c r="O275" i="2"/>
  <c r="W274" i="2"/>
  <c r="X274" i="2" s="1"/>
  <c r="W273" i="2"/>
  <c r="X273" i="2" s="1"/>
  <c r="I273" i="2"/>
  <c r="V272" i="2"/>
  <c r="U272" i="2"/>
  <c r="T272" i="2"/>
  <c r="S272" i="2"/>
  <c r="R272" i="2"/>
  <c r="Q272" i="2"/>
  <c r="P272" i="2"/>
  <c r="O272" i="2"/>
  <c r="W271" i="2"/>
  <c r="X271" i="2" s="1"/>
  <c r="W270" i="2"/>
  <c r="J270" i="2" s="1"/>
  <c r="I270" i="2"/>
  <c r="V269" i="2"/>
  <c r="U269" i="2"/>
  <c r="T269" i="2"/>
  <c r="S269" i="2"/>
  <c r="R269" i="2"/>
  <c r="Q269" i="2"/>
  <c r="P269" i="2"/>
  <c r="O269" i="2"/>
  <c r="W268" i="2"/>
  <c r="X268" i="2" s="1"/>
  <c r="W267" i="2"/>
  <c r="X267" i="2" s="1"/>
  <c r="I267" i="2"/>
  <c r="J267" i="2" s="1"/>
  <c r="V266" i="2"/>
  <c r="U266" i="2"/>
  <c r="T266" i="2"/>
  <c r="S266" i="2"/>
  <c r="R266" i="2"/>
  <c r="Q266" i="2"/>
  <c r="P266" i="2"/>
  <c r="O266" i="2"/>
  <c r="W265" i="2"/>
  <c r="X265" i="2" s="1"/>
  <c r="X264" i="2"/>
  <c r="W264" i="2"/>
  <c r="I264" i="2"/>
  <c r="J264" i="2" s="1"/>
  <c r="V263" i="2"/>
  <c r="U263" i="2"/>
  <c r="T263" i="2"/>
  <c r="S263" i="2"/>
  <c r="R263" i="2"/>
  <c r="Q263" i="2"/>
  <c r="P263" i="2"/>
  <c r="O263" i="2"/>
  <c r="W262" i="2"/>
  <c r="X262" i="2" s="1"/>
  <c r="W261" i="2"/>
  <c r="X261" i="2" s="1"/>
  <c r="I261" i="2"/>
  <c r="J261" i="2" s="1"/>
  <c r="V260" i="2"/>
  <c r="U260" i="2"/>
  <c r="T260" i="2"/>
  <c r="S260" i="2"/>
  <c r="R260" i="2"/>
  <c r="Q260" i="2"/>
  <c r="P260" i="2"/>
  <c r="O260" i="2"/>
  <c r="W259" i="2"/>
  <c r="X259" i="2" s="1"/>
  <c r="X258" i="2"/>
  <c r="W258" i="2"/>
  <c r="I258" i="2"/>
  <c r="J258" i="2" s="1"/>
  <c r="V257" i="2"/>
  <c r="U257" i="2"/>
  <c r="T257" i="2"/>
  <c r="S257" i="2"/>
  <c r="R257" i="2"/>
  <c r="Q257" i="2"/>
  <c r="P257" i="2"/>
  <c r="O257" i="2"/>
  <c r="W256" i="2"/>
  <c r="X256" i="2" s="1"/>
  <c r="W255" i="2"/>
  <c r="X255" i="2" s="1"/>
  <c r="I255" i="2"/>
  <c r="J255" i="2" s="1"/>
  <c r="V254" i="2"/>
  <c r="U254" i="2"/>
  <c r="T254" i="2"/>
  <c r="S254" i="2"/>
  <c r="R254" i="2"/>
  <c r="Q254" i="2"/>
  <c r="P254" i="2"/>
  <c r="O254" i="2"/>
  <c r="X253" i="2"/>
  <c r="W253" i="2"/>
  <c r="X252" i="2"/>
  <c r="W252" i="2"/>
  <c r="I252" i="2"/>
  <c r="J252" i="2" s="1"/>
  <c r="V251" i="2"/>
  <c r="U251" i="2"/>
  <c r="T251" i="2"/>
  <c r="S251" i="2"/>
  <c r="R251" i="2"/>
  <c r="Q251" i="2"/>
  <c r="P251" i="2"/>
  <c r="O251" i="2"/>
  <c r="W250" i="2"/>
  <c r="X250" i="2" s="1"/>
  <c r="W249" i="2"/>
  <c r="X249" i="2" s="1"/>
  <c r="I249" i="2"/>
  <c r="V248" i="2"/>
  <c r="U248" i="2"/>
  <c r="T248" i="2"/>
  <c r="S248" i="2"/>
  <c r="R248" i="2"/>
  <c r="Q248" i="2"/>
  <c r="P248" i="2"/>
  <c r="O248" i="2"/>
  <c r="X247" i="2"/>
  <c r="W247" i="2"/>
  <c r="W246" i="2"/>
  <c r="X246" i="2" s="1"/>
  <c r="I246" i="2"/>
  <c r="J246" i="2" s="1"/>
  <c r="V245" i="2"/>
  <c r="U245" i="2"/>
  <c r="T245" i="2"/>
  <c r="S245" i="2"/>
  <c r="R245" i="2"/>
  <c r="Q245" i="2"/>
  <c r="P245" i="2"/>
  <c r="O245" i="2"/>
  <c r="W244" i="2"/>
  <c r="X244" i="2" s="1"/>
  <c r="W243" i="2"/>
  <c r="X243" i="2" s="1"/>
  <c r="I243" i="2"/>
  <c r="V242" i="2"/>
  <c r="U242" i="2"/>
  <c r="T242" i="2"/>
  <c r="S242" i="2"/>
  <c r="R242" i="2"/>
  <c r="Q242" i="2"/>
  <c r="P242" i="2"/>
  <c r="O242" i="2"/>
  <c r="X241" i="2"/>
  <c r="W241" i="2"/>
  <c r="W240" i="2"/>
  <c r="X240" i="2" s="1"/>
  <c r="I240" i="2"/>
  <c r="J240" i="2" s="1"/>
  <c r="V239" i="2"/>
  <c r="U239" i="2"/>
  <c r="T239" i="2"/>
  <c r="S239" i="2"/>
  <c r="R239" i="2"/>
  <c r="Q239" i="2"/>
  <c r="P239" i="2"/>
  <c r="O239" i="2"/>
  <c r="W238" i="2"/>
  <c r="X238" i="2" s="1"/>
  <c r="W237" i="2"/>
  <c r="X237" i="2" s="1"/>
  <c r="I237" i="2"/>
  <c r="V236" i="2"/>
  <c r="U236" i="2"/>
  <c r="T236" i="2"/>
  <c r="S236" i="2"/>
  <c r="R236" i="2"/>
  <c r="Q236" i="2"/>
  <c r="P236" i="2"/>
  <c r="O236" i="2"/>
  <c r="W235" i="2"/>
  <c r="X235" i="2" s="1"/>
  <c r="W234" i="2"/>
  <c r="X234" i="2" s="1"/>
  <c r="I234" i="2"/>
  <c r="J234" i="2" s="1"/>
  <c r="V233" i="2"/>
  <c r="U233" i="2"/>
  <c r="T233" i="2"/>
  <c r="S233" i="2"/>
  <c r="R233" i="2"/>
  <c r="Q233" i="2"/>
  <c r="P233" i="2"/>
  <c r="O233" i="2"/>
  <c r="W232" i="2"/>
  <c r="X232" i="2" s="1"/>
  <c r="W231" i="2"/>
  <c r="X231" i="2" s="1"/>
  <c r="I231" i="2"/>
  <c r="V230" i="2"/>
  <c r="U230" i="2"/>
  <c r="T230" i="2"/>
  <c r="S230" i="2"/>
  <c r="R230" i="2"/>
  <c r="Q230" i="2"/>
  <c r="P230" i="2"/>
  <c r="O230" i="2"/>
  <c r="W229" i="2"/>
  <c r="X229" i="2" s="1"/>
  <c r="W228" i="2"/>
  <c r="X228" i="2" s="1"/>
  <c r="J228" i="2"/>
  <c r="I228" i="2"/>
  <c r="V227" i="2"/>
  <c r="U227" i="2"/>
  <c r="T227" i="2"/>
  <c r="S227" i="2"/>
  <c r="R227" i="2"/>
  <c r="Q227" i="2"/>
  <c r="P227" i="2"/>
  <c r="O227" i="2"/>
  <c r="W226" i="2"/>
  <c r="X226" i="2" s="1"/>
  <c r="W225" i="2"/>
  <c r="X225" i="2" s="1"/>
  <c r="I225" i="2"/>
  <c r="V224" i="2"/>
  <c r="U224" i="2"/>
  <c r="T224" i="2"/>
  <c r="S224" i="2"/>
  <c r="R224" i="2"/>
  <c r="Q224" i="2"/>
  <c r="P224" i="2"/>
  <c r="O224" i="2"/>
  <c r="W223" i="2"/>
  <c r="X223" i="2" s="1"/>
  <c r="W222" i="2"/>
  <c r="J222" i="2" s="1"/>
  <c r="I222" i="2"/>
  <c r="V221" i="2"/>
  <c r="U221" i="2"/>
  <c r="T221" i="2"/>
  <c r="S221" i="2"/>
  <c r="R221" i="2"/>
  <c r="Q221" i="2"/>
  <c r="P221" i="2"/>
  <c r="O221" i="2"/>
  <c r="W220" i="2"/>
  <c r="X220" i="2" s="1"/>
  <c r="W219" i="2"/>
  <c r="X219" i="2" s="1"/>
  <c r="I219" i="2"/>
  <c r="J219" i="2" s="1"/>
  <c r="D219" i="2"/>
  <c r="D222" i="2" s="1"/>
  <c r="D225" i="2" s="1"/>
  <c r="D228" i="2" s="1"/>
  <c r="D231" i="2" s="1"/>
  <c r="D234" i="2" s="1"/>
  <c r="D237" i="2" s="1"/>
  <c r="D240" i="2" s="1"/>
  <c r="D243" i="2" s="1"/>
  <c r="D246" i="2" s="1"/>
  <c r="D249" i="2" s="1"/>
  <c r="D252" i="2" s="1"/>
  <c r="D255" i="2" s="1"/>
  <c r="D258" i="2" s="1"/>
  <c r="D261" i="2" s="1"/>
  <c r="D264" i="2" s="1"/>
  <c r="D267" i="2" s="1"/>
  <c r="D270" i="2" s="1"/>
  <c r="D273" i="2" s="1"/>
  <c r="D276" i="2" s="1"/>
  <c r="V218" i="2"/>
  <c r="U218" i="2"/>
  <c r="T218" i="2"/>
  <c r="S218" i="2"/>
  <c r="R218" i="2"/>
  <c r="Q218" i="2"/>
  <c r="P218" i="2"/>
  <c r="O218" i="2"/>
  <c r="X217" i="2"/>
  <c r="W217" i="2"/>
  <c r="X216" i="2"/>
  <c r="W216" i="2"/>
  <c r="I216" i="2"/>
  <c r="J216" i="2" s="1"/>
  <c r="V215" i="2"/>
  <c r="U215" i="2"/>
  <c r="T215" i="2"/>
  <c r="S215" i="2"/>
  <c r="R215" i="2"/>
  <c r="Q215" i="2"/>
  <c r="P215" i="2"/>
  <c r="O215" i="2"/>
  <c r="W214" i="2"/>
  <c r="X214" i="2" s="1"/>
  <c r="X213" i="2"/>
  <c r="W213" i="2"/>
  <c r="J213" i="2" s="1"/>
  <c r="I213" i="2"/>
  <c r="V212" i="2"/>
  <c r="U212" i="2"/>
  <c r="T212" i="2"/>
  <c r="S212" i="2"/>
  <c r="R212" i="2"/>
  <c r="Q212" i="2"/>
  <c r="P212" i="2"/>
  <c r="O212" i="2"/>
  <c r="W211" i="2"/>
  <c r="X211" i="2" s="1"/>
  <c r="W210" i="2"/>
  <c r="X210" i="2" s="1"/>
  <c r="I210" i="2"/>
  <c r="V209" i="2"/>
  <c r="U209" i="2"/>
  <c r="T209" i="2"/>
  <c r="S209" i="2"/>
  <c r="R209" i="2"/>
  <c r="Q209" i="2"/>
  <c r="P209" i="2"/>
  <c r="O209" i="2"/>
  <c r="W208" i="2"/>
  <c r="X208" i="2" s="1"/>
  <c r="X207" i="2"/>
  <c r="W207" i="2"/>
  <c r="I207" i="2"/>
  <c r="J207" i="2" s="1"/>
  <c r="V206" i="2"/>
  <c r="U206" i="2"/>
  <c r="T206" i="2"/>
  <c r="S206" i="2"/>
  <c r="R206" i="2"/>
  <c r="Q206" i="2"/>
  <c r="P206" i="2"/>
  <c r="O206" i="2"/>
  <c r="W205" i="2"/>
  <c r="X205" i="2" s="1"/>
  <c r="W204" i="2"/>
  <c r="X204" i="2" s="1"/>
  <c r="I204" i="2"/>
  <c r="J204" i="2" s="1"/>
  <c r="V203" i="2"/>
  <c r="U203" i="2"/>
  <c r="T203" i="2"/>
  <c r="S203" i="2"/>
  <c r="R203" i="2"/>
  <c r="Q203" i="2"/>
  <c r="P203" i="2"/>
  <c r="O203" i="2"/>
  <c r="X202" i="2"/>
  <c r="W202" i="2"/>
  <c r="X201" i="2"/>
  <c r="W201" i="2"/>
  <c r="I201" i="2"/>
  <c r="J201" i="2" s="1"/>
  <c r="V200" i="2"/>
  <c r="U200" i="2"/>
  <c r="T200" i="2"/>
  <c r="S200" i="2"/>
  <c r="R200" i="2"/>
  <c r="Q200" i="2"/>
  <c r="P200" i="2"/>
  <c r="O200" i="2"/>
  <c r="W199" i="2"/>
  <c r="X199" i="2" s="1"/>
  <c r="W198" i="2"/>
  <c r="X198" i="2" s="1"/>
  <c r="I198" i="2"/>
  <c r="J198" i="2" s="1"/>
  <c r="V197" i="2"/>
  <c r="U197" i="2"/>
  <c r="T197" i="2"/>
  <c r="S197" i="2"/>
  <c r="R197" i="2"/>
  <c r="Q197" i="2"/>
  <c r="P197" i="2"/>
  <c r="O197" i="2"/>
  <c r="X196" i="2"/>
  <c r="W196" i="2"/>
  <c r="W195" i="2"/>
  <c r="X195" i="2" s="1"/>
  <c r="I195" i="2"/>
  <c r="J195" i="2" s="1"/>
  <c r="V194" i="2"/>
  <c r="U194" i="2"/>
  <c r="T194" i="2"/>
  <c r="S194" i="2"/>
  <c r="R194" i="2"/>
  <c r="Q194" i="2"/>
  <c r="P194" i="2"/>
  <c r="O194" i="2"/>
  <c r="W193" i="2"/>
  <c r="X193" i="2" s="1"/>
  <c r="W192" i="2"/>
  <c r="X192" i="2" s="1"/>
  <c r="I192" i="2"/>
  <c r="V191" i="2"/>
  <c r="U191" i="2"/>
  <c r="T191" i="2"/>
  <c r="S191" i="2"/>
  <c r="R191" i="2"/>
  <c r="Q191" i="2"/>
  <c r="P191" i="2"/>
  <c r="O191" i="2"/>
  <c r="X190" i="2"/>
  <c r="W190" i="2"/>
  <c r="W189" i="2"/>
  <c r="X189" i="2" s="1"/>
  <c r="I189" i="2"/>
  <c r="J189" i="2" s="1"/>
  <c r="V188" i="2"/>
  <c r="U188" i="2"/>
  <c r="T188" i="2"/>
  <c r="S188" i="2"/>
  <c r="R188" i="2"/>
  <c r="Q188" i="2"/>
  <c r="P188" i="2"/>
  <c r="O188" i="2"/>
  <c r="W187" i="2"/>
  <c r="X187" i="2" s="1"/>
  <c r="W186" i="2"/>
  <c r="X186" i="2" s="1"/>
  <c r="I186" i="2"/>
  <c r="V185" i="2"/>
  <c r="U185" i="2"/>
  <c r="T185" i="2"/>
  <c r="S185" i="2"/>
  <c r="R185" i="2"/>
  <c r="Q185" i="2"/>
  <c r="P185" i="2"/>
  <c r="O185" i="2"/>
  <c r="W184" i="2"/>
  <c r="X184" i="2" s="1"/>
  <c r="W183" i="2"/>
  <c r="X183" i="2" s="1"/>
  <c r="I183" i="2"/>
  <c r="J183" i="2" s="1"/>
  <c r="V182" i="2"/>
  <c r="U182" i="2"/>
  <c r="T182" i="2"/>
  <c r="S182" i="2"/>
  <c r="R182" i="2"/>
  <c r="Q182" i="2"/>
  <c r="P182" i="2"/>
  <c r="O182" i="2"/>
  <c r="W182" i="2" s="1"/>
  <c r="X182" i="2" s="1"/>
  <c r="W181" i="2"/>
  <c r="X181" i="2" s="1"/>
  <c r="W180" i="2"/>
  <c r="X180" i="2" s="1"/>
  <c r="I180" i="2"/>
  <c r="V179" i="2"/>
  <c r="U179" i="2"/>
  <c r="T179" i="2"/>
  <c r="S179" i="2"/>
  <c r="R179" i="2"/>
  <c r="Q179" i="2"/>
  <c r="P179" i="2"/>
  <c r="O179" i="2"/>
  <c r="W178" i="2"/>
  <c r="X178" i="2" s="1"/>
  <c r="W177" i="2"/>
  <c r="X177" i="2" s="1"/>
  <c r="J177" i="2"/>
  <c r="I177" i="2"/>
  <c r="V176" i="2"/>
  <c r="U176" i="2"/>
  <c r="T176" i="2"/>
  <c r="S176" i="2"/>
  <c r="R176" i="2"/>
  <c r="Q176" i="2"/>
  <c r="P176" i="2"/>
  <c r="O176" i="2"/>
  <c r="W175" i="2"/>
  <c r="X175" i="2" s="1"/>
  <c r="W174" i="2"/>
  <c r="X174" i="2" s="1"/>
  <c r="I174" i="2"/>
  <c r="V173" i="2"/>
  <c r="U173" i="2"/>
  <c r="T173" i="2"/>
  <c r="S173" i="2"/>
  <c r="R173" i="2"/>
  <c r="Q173" i="2"/>
  <c r="P173" i="2"/>
  <c r="O173" i="2"/>
  <c r="W172" i="2"/>
  <c r="X172" i="2" s="1"/>
  <c r="W171" i="2"/>
  <c r="J171" i="2" s="1"/>
  <c r="I171" i="2"/>
  <c r="V170" i="2"/>
  <c r="U170" i="2"/>
  <c r="T170" i="2"/>
  <c r="S170" i="2"/>
  <c r="R170" i="2"/>
  <c r="Q170" i="2"/>
  <c r="P170" i="2"/>
  <c r="O170" i="2"/>
  <c r="W169" i="2"/>
  <c r="X169" i="2" s="1"/>
  <c r="W168" i="2"/>
  <c r="X168" i="2" s="1"/>
  <c r="I168" i="2"/>
  <c r="J168" i="2" s="1"/>
  <c r="V167" i="2"/>
  <c r="U167" i="2"/>
  <c r="T167" i="2"/>
  <c r="S167" i="2"/>
  <c r="R167" i="2"/>
  <c r="Q167" i="2"/>
  <c r="P167" i="2"/>
  <c r="O167" i="2"/>
  <c r="W166" i="2"/>
  <c r="X166" i="2" s="1"/>
  <c r="X165" i="2"/>
  <c r="W165" i="2"/>
  <c r="J165" i="2" s="1"/>
  <c r="I165" i="2"/>
  <c r="V164" i="2"/>
  <c r="U164" i="2"/>
  <c r="T164" i="2"/>
  <c r="S164" i="2"/>
  <c r="R164" i="2"/>
  <c r="Q164" i="2"/>
  <c r="P164" i="2"/>
  <c r="O164" i="2"/>
  <c r="W163" i="2"/>
  <c r="X163" i="2" s="1"/>
  <c r="W162" i="2"/>
  <c r="X162" i="2" s="1"/>
  <c r="I162" i="2"/>
  <c r="V161" i="2"/>
  <c r="U161" i="2"/>
  <c r="T161" i="2"/>
  <c r="S161" i="2"/>
  <c r="R161" i="2"/>
  <c r="Q161" i="2"/>
  <c r="P161" i="2"/>
  <c r="O161" i="2"/>
  <c r="W160" i="2"/>
  <c r="X160" i="2" s="1"/>
  <c r="X159" i="2"/>
  <c r="W159" i="2"/>
  <c r="I159" i="2"/>
  <c r="J159" i="2" s="1"/>
  <c r="V158" i="2"/>
  <c r="U158" i="2"/>
  <c r="T158" i="2"/>
  <c r="S158" i="2"/>
  <c r="R158" i="2"/>
  <c r="Q158" i="2"/>
  <c r="P158" i="2"/>
  <c r="O158" i="2"/>
  <c r="W157" i="2"/>
  <c r="X157" i="2" s="1"/>
  <c r="W156" i="2"/>
  <c r="X156" i="2" s="1"/>
  <c r="I156" i="2"/>
  <c r="J156" i="2" s="1"/>
  <c r="V155" i="2"/>
  <c r="U155" i="2"/>
  <c r="T155" i="2"/>
  <c r="S155" i="2"/>
  <c r="R155" i="2"/>
  <c r="Q155" i="2"/>
  <c r="P155" i="2"/>
  <c r="O155" i="2"/>
  <c r="X154" i="2"/>
  <c r="W154" i="2"/>
  <c r="X153" i="2"/>
  <c r="I153" i="2"/>
  <c r="J153" i="2" s="1"/>
  <c r="V152" i="2"/>
  <c r="U152" i="2"/>
  <c r="T152" i="2"/>
  <c r="S152" i="2"/>
  <c r="R152" i="2"/>
  <c r="Q152" i="2"/>
  <c r="P152" i="2"/>
  <c r="O152" i="2"/>
  <c r="W151" i="2"/>
  <c r="X151" i="2" s="1"/>
  <c r="W150" i="2"/>
  <c r="X150" i="2" s="1"/>
  <c r="J150" i="2"/>
  <c r="I150" i="2"/>
  <c r="V149" i="2"/>
  <c r="U149" i="2"/>
  <c r="T149" i="2"/>
  <c r="S149" i="2"/>
  <c r="R149" i="2"/>
  <c r="Q149" i="2"/>
  <c r="P149" i="2"/>
  <c r="O149" i="2"/>
  <c r="W148" i="2"/>
  <c r="X148" i="2" s="1"/>
  <c r="W147" i="2"/>
  <c r="X147" i="2" s="1"/>
  <c r="I147" i="2"/>
  <c r="V146" i="2"/>
  <c r="U146" i="2"/>
  <c r="T146" i="2"/>
  <c r="S146" i="2"/>
  <c r="R146" i="2"/>
  <c r="Q146" i="2"/>
  <c r="P146" i="2"/>
  <c r="O146" i="2"/>
  <c r="W145" i="2"/>
  <c r="X145" i="2" s="1"/>
  <c r="W144" i="2"/>
  <c r="J144" i="2" s="1"/>
  <c r="I144" i="2"/>
  <c r="V143" i="2"/>
  <c r="U143" i="2"/>
  <c r="T143" i="2"/>
  <c r="S143" i="2"/>
  <c r="R143" i="2"/>
  <c r="Q143" i="2"/>
  <c r="P143" i="2"/>
  <c r="O143" i="2"/>
  <c r="W142" i="2"/>
  <c r="X142" i="2" s="1"/>
  <c r="W141" i="2"/>
  <c r="X141" i="2" s="1"/>
  <c r="I141" i="2"/>
  <c r="J141" i="2" s="1"/>
  <c r="V140" i="2"/>
  <c r="U140" i="2"/>
  <c r="T140" i="2"/>
  <c r="S140" i="2"/>
  <c r="R140" i="2"/>
  <c r="Q140" i="2"/>
  <c r="P140" i="2"/>
  <c r="O140" i="2"/>
  <c r="W139" i="2"/>
  <c r="X139" i="2" s="1"/>
  <c r="X138" i="2"/>
  <c r="W138" i="2"/>
  <c r="J138" i="2" s="1"/>
  <c r="I138" i="2"/>
  <c r="V137" i="2"/>
  <c r="U137" i="2"/>
  <c r="T137" i="2"/>
  <c r="S137" i="2"/>
  <c r="R137" i="2"/>
  <c r="Q137" i="2"/>
  <c r="P137" i="2"/>
  <c r="O137" i="2"/>
  <c r="W136" i="2"/>
  <c r="X136" i="2" s="1"/>
  <c r="W135" i="2"/>
  <c r="X135" i="2" s="1"/>
  <c r="I135" i="2"/>
  <c r="V134" i="2"/>
  <c r="U134" i="2"/>
  <c r="T134" i="2"/>
  <c r="S134" i="2"/>
  <c r="R134" i="2"/>
  <c r="Q134" i="2"/>
  <c r="P134" i="2"/>
  <c r="O134" i="2"/>
  <c r="W133" i="2"/>
  <c r="X133" i="2" s="1"/>
  <c r="X132" i="2"/>
  <c r="W132" i="2"/>
  <c r="I132" i="2"/>
  <c r="J132" i="2" s="1"/>
  <c r="V131" i="2"/>
  <c r="U131" i="2"/>
  <c r="T131" i="2"/>
  <c r="S131" i="2"/>
  <c r="R131" i="2"/>
  <c r="Q131" i="2"/>
  <c r="P131" i="2"/>
  <c r="O131" i="2"/>
  <c r="W130" i="2"/>
  <c r="X130" i="2" s="1"/>
  <c r="W129" i="2"/>
  <c r="X129" i="2" s="1"/>
  <c r="I129" i="2"/>
  <c r="J129" i="2" s="1"/>
  <c r="V128" i="2"/>
  <c r="U128" i="2"/>
  <c r="T128" i="2"/>
  <c r="S128" i="2"/>
  <c r="R128" i="2"/>
  <c r="Q128" i="2"/>
  <c r="P128" i="2"/>
  <c r="O128" i="2"/>
  <c r="X127" i="2"/>
  <c r="W127" i="2"/>
  <c r="W126" i="2"/>
  <c r="X126" i="2" s="1"/>
  <c r="I126" i="2"/>
  <c r="J126" i="2" s="1"/>
  <c r="V125" i="2"/>
  <c r="U125" i="2"/>
  <c r="T125" i="2"/>
  <c r="S125" i="2"/>
  <c r="R125" i="2"/>
  <c r="Q125" i="2"/>
  <c r="P125" i="2"/>
  <c r="O125" i="2"/>
  <c r="W124" i="2"/>
  <c r="X124" i="2" s="1"/>
  <c r="W123" i="2"/>
  <c r="X123" i="2" s="1"/>
  <c r="I123" i="2"/>
  <c r="V122" i="2"/>
  <c r="U122" i="2"/>
  <c r="T122" i="2"/>
  <c r="S122" i="2"/>
  <c r="R122" i="2"/>
  <c r="Q122" i="2"/>
  <c r="P122" i="2"/>
  <c r="O122" i="2"/>
  <c r="W122" i="2" s="1"/>
  <c r="X122" i="2" s="1"/>
  <c r="X121" i="2"/>
  <c r="W121" i="2"/>
  <c r="W120" i="2"/>
  <c r="X120" i="2" s="1"/>
  <c r="I120" i="2"/>
  <c r="J120" i="2" s="1"/>
  <c r="V119" i="2"/>
  <c r="U119" i="2"/>
  <c r="T119" i="2"/>
  <c r="S119" i="2"/>
  <c r="R119" i="2"/>
  <c r="Q119" i="2"/>
  <c r="P119" i="2"/>
  <c r="O119" i="2"/>
  <c r="W118" i="2"/>
  <c r="X118" i="2" s="1"/>
  <c r="W117" i="2"/>
  <c r="X117" i="2" s="1"/>
  <c r="I117" i="2"/>
  <c r="V116" i="2"/>
  <c r="U116" i="2"/>
  <c r="T116" i="2"/>
  <c r="S116" i="2"/>
  <c r="R116" i="2"/>
  <c r="Q116" i="2"/>
  <c r="P116" i="2"/>
  <c r="O116" i="2"/>
  <c r="W115" i="2"/>
  <c r="X115" i="2" s="1"/>
  <c r="W114" i="2"/>
  <c r="X114" i="2" s="1"/>
  <c r="I114" i="2"/>
  <c r="J114" i="2" s="1"/>
  <c r="V113" i="2"/>
  <c r="U113" i="2"/>
  <c r="T113" i="2"/>
  <c r="S113" i="2"/>
  <c r="R113" i="2"/>
  <c r="Q113" i="2"/>
  <c r="P113" i="2"/>
  <c r="O113" i="2"/>
  <c r="W112" i="2"/>
  <c r="X112" i="2" s="1"/>
  <c r="W111" i="2"/>
  <c r="X111" i="2" s="1"/>
  <c r="I111" i="2"/>
  <c r="V110" i="2"/>
  <c r="U110" i="2"/>
  <c r="T110" i="2"/>
  <c r="S110" i="2"/>
  <c r="R110" i="2"/>
  <c r="Q110" i="2"/>
  <c r="P110" i="2"/>
  <c r="O110" i="2"/>
  <c r="W109" i="2"/>
  <c r="X109" i="2" s="1"/>
  <c r="W108" i="2"/>
  <c r="X108" i="2" s="1"/>
  <c r="I108" i="2"/>
  <c r="J108" i="2" s="1"/>
  <c r="V107" i="2"/>
  <c r="U107" i="2"/>
  <c r="T107" i="2"/>
  <c r="S107" i="2"/>
  <c r="R107" i="2"/>
  <c r="Q107" i="2"/>
  <c r="P107" i="2"/>
  <c r="O107" i="2"/>
  <c r="W106" i="2"/>
  <c r="X106" i="2" s="1"/>
  <c r="W105" i="2"/>
  <c r="X105" i="2" s="1"/>
  <c r="I105" i="2"/>
  <c r="V104" i="2"/>
  <c r="U104" i="2"/>
  <c r="T104" i="2"/>
  <c r="S104" i="2"/>
  <c r="R104" i="2"/>
  <c r="Q104" i="2"/>
  <c r="P104" i="2"/>
  <c r="O104" i="2"/>
  <c r="W103" i="2"/>
  <c r="X103" i="2" s="1"/>
  <c r="W102" i="2"/>
  <c r="X102" i="2" s="1"/>
  <c r="J102" i="2"/>
  <c r="I102" i="2"/>
  <c r="V101" i="2"/>
  <c r="U101" i="2"/>
  <c r="T101" i="2"/>
  <c r="S101" i="2"/>
  <c r="R101" i="2"/>
  <c r="Q101" i="2"/>
  <c r="P101" i="2"/>
  <c r="O101" i="2"/>
  <c r="W100" i="2"/>
  <c r="X100" i="2" s="1"/>
  <c r="W99" i="2"/>
  <c r="X99" i="2" s="1"/>
  <c r="I99" i="2"/>
  <c r="V98" i="2"/>
  <c r="U98" i="2"/>
  <c r="T98" i="2"/>
  <c r="S98" i="2"/>
  <c r="R98" i="2"/>
  <c r="Q98" i="2"/>
  <c r="P98" i="2"/>
  <c r="O98" i="2"/>
  <c r="W97" i="2"/>
  <c r="X97" i="2" s="1"/>
  <c r="W96" i="2"/>
  <c r="J96" i="2" s="1"/>
  <c r="I96" i="2"/>
  <c r="V95" i="2"/>
  <c r="U95" i="2"/>
  <c r="T95" i="2"/>
  <c r="S95" i="2"/>
  <c r="R95" i="2"/>
  <c r="Q95" i="2"/>
  <c r="P95" i="2"/>
  <c r="O95" i="2"/>
  <c r="W94" i="2"/>
  <c r="X94" i="2" s="1"/>
  <c r="W93" i="2"/>
  <c r="X93" i="2" s="1"/>
  <c r="I93" i="2"/>
  <c r="J93" i="2" s="1"/>
  <c r="V92" i="2"/>
  <c r="U92" i="2"/>
  <c r="T92" i="2"/>
  <c r="S92" i="2"/>
  <c r="R92" i="2"/>
  <c r="Q92" i="2"/>
  <c r="P92" i="2"/>
  <c r="O92" i="2"/>
  <c r="W91" i="2"/>
  <c r="X91" i="2" s="1"/>
  <c r="X90" i="2"/>
  <c r="W90" i="2"/>
  <c r="J90" i="2" s="1"/>
  <c r="I90" i="2"/>
  <c r="V89" i="2"/>
  <c r="U89" i="2"/>
  <c r="T89" i="2"/>
  <c r="S89" i="2"/>
  <c r="R89" i="2"/>
  <c r="Q89" i="2"/>
  <c r="P89" i="2"/>
  <c r="O89" i="2"/>
  <c r="W88" i="2"/>
  <c r="X88" i="2" s="1"/>
  <c r="W87" i="2"/>
  <c r="X87" i="2" s="1"/>
  <c r="I87" i="2"/>
  <c r="V86" i="2"/>
  <c r="U86" i="2"/>
  <c r="T86" i="2"/>
  <c r="S86" i="2"/>
  <c r="R86" i="2"/>
  <c r="Q86" i="2"/>
  <c r="P86" i="2"/>
  <c r="O86" i="2"/>
  <c r="W85" i="2"/>
  <c r="X85" i="2" s="1"/>
  <c r="X84" i="2"/>
  <c r="W84" i="2"/>
  <c r="J84" i="2" s="1"/>
  <c r="I84" i="2"/>
  <c r="V83" i="2"/>
  <c r="U83" i="2"/>
  <c r="T83" i="2"/>
  <c r="S83" i="2"/>
  <c r="R83" i="2"/>
  <c r="Q83" i="2"/>
  <c r="P83" i="2"/>
  <c r="O83" i="2"/>
  <c r="W82" i="2"/>
  <c r="X82" i="2" s="1"/>
  <c r="W81" i="2"/>
  <c r="X81" i="2" s="1"/>
  <c r="I81" i="2"/>
  <c r="J81" i="2" s="1"/>
  <c r="V80" i="2"/>
  <c r="U80" i="2"/>
  <c r="T80" i="2"/>
  <c r="S80" i="2"/>
  <c r="R80" i="2"/>
  <c r="Q80" i="2"/>
  <c r="P80" i="2"/>
  <c r="O80" i="2"/>
  <c r="X79" i="2"/>
  <c r="W79" i="2"/>
  <c r="W78" i="2"/>
  <c r="X78" i="2" s="1"/>
  <c r="I78" i="2"/>
  <c r="J78" i="2" s="1"/>
  <c r="V77" i="2"/>
  <c r="U77" i="2"/>
  <c r="T77" i="2"/>
  <c r="S77" i="2"/>
  <c r="R77" i="2"/>
  <c r="Q77" i="2"/>
  <c r="P77" i="2"/>
  <c r="O77" i="2"/>
  <c r="W76" i="2"/>
  <c r="X76" i="2" s="1"/>
  <c r="X75" i="2"/>
  <c r="W75" i="2"/>
  <c r="I75" i="2"/>
  <c r="J75" i="2" s="1"/>
  <c r="V74" i="2"/>
  <c r="U74" i="2"/>
  <c r="T74" i="2"/>
  <c r="S74" i="2"/>
  <c r="R74" i="2"/>
  <c r="Q74" i="2"/>
  <c r="P74" i="2"/>
  <c r="O74" i="2"/>
  <c r="W73" i="2"/>
  <c r="X73" i="2" s="1"/>
  <c r="W72" i="2"/>
  <c r="X72" i="2" s="1"/>
  <c r="I72" i="2"/>
  <c r="J72" i="2" s="1"/>
  <c r="V71" i="2"/>
  <c r="U71" i="2"/>
  <c r="T71" i="2"/>
  <c r="S71" i="2"/>
  <c r="R71" i="2"/>
  <c r="Q71" i="2"/>
  <c r="P71" i="2"/>
  <c r="O71" i="2"/>
  <c r="W70" i="2"/>
  <c r="X70" i="2" s="1"/>
  <c r="X69" i="2"/>
  <c r="W69" i="2"/>
  <c r="I69" i="2"/>
  <c r="J69" i="2" s="1"/>
  <c r="V68" i="2"/>
  <c r="U68" i="2"/>
  <c r="T68" i="2"/>
  <c r="S68" i="2"/>
  <c r="R68" i="2"/>
  <c r="Q68" i="2"/>
  <c r="P68" i="2"/>
  <c r="O68" i="2"/>
  <c r="W67" i="2"/>
  <c r="X67" i="2" s="1"/>
  <c r="W66" i="2"/>
  <c r="X66" i="2" s="1"/>
  <c r="I66" i="2"/>
  <c r="J66" i="2" s="1"/>
  <c r="V65" i="2"/>
  <c r="U65" i="2"/>
  <c r="T65" i="2"/>
  <c r="S65" i="2"/>
  <c r="R65" i="2"/>
  <c r="Q65" i="2"/>
  <c r="P65" i="2"/>
  <c r="O65" i="2"/>
  <c r="X64" i="2"/>
  <c r="W64" i="2"/>
  <c r="X63" i="2"/>
  <c r="I63" i="2"/>
  <c r="J63" i="2" s="1"/>
  <c r="V62" i="2"/>
  <c r="U62" i="2"/>
  <c r="T62" i="2"/>
  <c r="S62" i="2"/>
  <c r="R62" i="2"/>
  <c r="Q62" i="2"/>
  <c r="P62" i="2"/>
  <c r="O62" i="2"/>
  <c r="W61" i="2"/>
  <c r="X61" i="2" s="1"/>
  <c r="W60" i="2"/>
  <c r="X60" i="2" s="1"/>
  <c r="J60" i="2"/>
  <c r="I60" i="2"/>
  <c r="U59" i="2"/>
  <c r="T59" i="2"/>
  <c r="S59" i="2"/>
  <c r="R59" i="2"/>
  <c r="Q59" i="2"/>
  <c r="P59" i="2"/>
  <c r="O59" i="2"/>
  <c r="X58" i="2"/>
  <c r="W58" i="2"/>
  <c r="W57" i="2"/>
  <c r="X57" i="2" s="1"/>
  <c r="I57" i="2"/>
  <c r="J57" i="2" s="1"/>
  <c r="V56" i="2"/>
  <c r="U56" i="2"/>
  <c r="T56" i="2"/>
  <c r="S56" i="2"/>
  <c r="R56" i="2"/>
  <c r="Q56" i="2"/>
  <c r="P56" i="2"/>
  <c r="O56" i="2"/>
  <c r="W55" i="2"/>
  <c r="X55" i="2" s="1"/>
  <c r="W54" i="2"/>
  <c r="X54" i="2" s="1"/>
  <c r="I54" i="2"/>
  <c r="V53" i="2"/>
  <c r="U53" i="2"/>
  <c r="T53" i="2"/>
  <c r="S53" i="2"/>
  <c r="R53" i="2"/>
  <c r="Q53" i="2"/>
  <c r="P53" i="2"/>
  <c r="O53" i="2"/>
  <c r="W52" i="2"/>
  <c r="X52" i="2" s="1"/>
  <c r="W51" i="2"/>
  <c r="X51" i="2" s="1"/>
  <c r="I51" i="2"/>
  <c r="J51" i="2" s="1"/>
  <c r="V50" i="2"/>
  <c r="U50" i="2"/>
  <c r="T50" i="2"/>
  <c r="S50" i="2"/>
  <c r="R50" i="2"/>
  <c r="Q50" i="2"/>
  <c r="P50" i="2"/>
  <c r="O50" i="2"/>
  <c r="W49" i="2"/>
  <c r="X49" i="2" s="1"/>
  <c r="W48" i="2"/>
  <c r="X48" i="2" s="1"/>
  <c r="I48" i="2"/>
  <c r="V47" i="2"/>
  <c r="U47" i="2"/>
  <c r="T47" i="2"/>
  <c r="S47" i="2"/>
  <c r="R47" i="2"/>
  <c r="Q47" i="2"/>
  <c r="P47" i="2"/>
  <c r="O47" i="2"/>
  <c r="W46" i="2"/>
  <c r="X46" i="2" s="1"/>
  <c r="W45" i="2"/>
  <c r="X45" i="2" s="1"/>
  <c r="I45" i="2"/>
  <c r="J45" i="2" s="1"/>
  <c r="V44" i="2"/>
  <c r="U44" i="2"/>
  <c r="T44" i="2"/>
  <c r="S44" i="2"/>
  <c r="R44" i="2"/>
  <c r="Q44" i="2"/>
  <c r="P44" i="2"/>
  <c r="O44" i="2"/>
  <c r="W44" i="2" s="1"/>
  <c r="X44" i="2" s="1"/>
  <c r="W43" i="2"/>
  <c r="X43" i="2" s="1"/>
  <c r="W42" i="2"/>
  <c r="X42" i="2" s="1"/>
  <c r="I42" i="2"/>
  <c r="V41" i="2"/>
  <c r="U41" i="2"/>
  <c r="T41" i="2"/>
  <c r="S41" i="2"/>
  <c r="R41" i="2"/>
  <c r="Q41" i="2"/>
  <c r="P41" i="2"/>
  <c r="O41" i="2"/>
  <c r="W40" i="2"/>
  <c r="X40" i="2" s="1"/>
  <c r="W39" i="2"/>
  <c r="X39" i="2" s="1"/>
  <c r="J39" i="2"/>
  <c r="I39" i="2"/>
  <c r="V38" i="2"/>
  <c r="U38" i="2"/>
  <c r="T38" i="2"/>
  <c r="S38" i="2"/>
  <c r="R38" i="2"/>
  <c r="Q38" i="2"/>
  <c r="P38" i="2"/>
  <c r="O38" i="2"/>
  <c r="W37" i="2"/>
  <c r="X37" i="2" s="1"/>
  <c r="W36" i="2"/>
  <c r="X36" i="2" s="1"/>
  <c r="I36" i="2"/>
  <c r="J36" i="2" s="1"/>
  <c r="V35" i="2"/>
  <c r="U35" i="2"/>
  <c r="T35" i="2"/>
  <c r="S35" i="2"/>
  <c r="R35" i="2"/>
  <c r="Q35" i="2"/>
  <c r="P35" i="2"/>
  <c r="O35" i="2"/>
  <c r="W34" i="2"/>
  <c r="X34" i="2" s="1"/>
  <c r="W33" i="2"/>
  <c r="J33" i="2" s="1"/>
  <c r="I33" i="2"/>
  <c r="V32" i="2"/>
  <c r="U32" i="2"/>
  <c r="T32" i="2"/>
  <c r="S32" i="2"/>
  <c r="R32" i="2"/>
  <c r="Q32" i="2"/>
  <c r="P32" i="2"/>
  <c r="O32" i="2"/>
  <c r="W31" i="2"/>
  <c r="X31" i="2" s="1"/>
  <c r="W30" i="2"/>
  <c r="X30" i="2" s="1"/>
  <c r="I30" i="2"/>
  <c r="V29" i="2"/>
  <c r="U29" i="2"/>
  <c r="T29" i="2"/>
  <c r="S29" i="2"/>
  <c r="R29" i="2"/>
  <c r="Q29" i="2"/>
  <c r="P29" i="2"/>
  <c r="O29" i="2"/>
  <c r="W28" i="2"/>
  <c r="X28" i="2" s="1"/>
  <c r="X27" i="2"/>
  <c r="W27" i="2"/>
  <c r="I27" i="2"/>
  <c r="J27" i="2" s="1"/>
  <c r="V26" i="2"/>
  <c r="U26" i="2"/>
  <c r="T26" i="2"/>
  <c r="S26" i="2"/>
  <c r="R26" i="2"/>
  <c r="Q26" i="2"/>
  <c r="P26" i="2"/>
  <c r="O26" i="2"/>
  <c r="W25" i="2"/>
  <c r="X25" i="2" s="1"/>
  <c r="W24" i="2"/>
  <c r="X24" i="2" s="1"/>
  <c r="I24" i="2"/>
  <c r="J24" i="2" s="1"/>
  <c r="V23" i="2"/>
  <c r="U23" i="2"/>
  <c r="T23" i="2"/>
  <c r="S23" i="2"/>
  <c r="R23" i="2"/>
  <c r="Q23" i="2"/>
  <c r="P23" i="2"/>
  <c r="O23" i="2"/>
  <c r="W23" i="2" s="1"/>
  <c r="X23" i="2" s="1"/>
  <c r="W22" i="2"/>
  <c r="X22" i="2" s="1"/>
  <c r="X21" i="2"/>
  <c r="W21" i="2"/>
  <c r="I21" i="2"/>
  <c r="J21" i="2" s="1"/>
  <c r="V20" i="2"/>
  <c r="U20" i="2"/>
  <c r="T20" i="2"/>
  <c r="S20" i="2"/>
  <c r="R20" i="2"/>
  <c r="Q20" i="2"/>
  <c r="P20" i="2"/>
  <c r="O20" i="2"/>
  <c r="W19" i="2"/>
  <c r="X19" i="2" s="1"/>
  <c r="W18" i="2"/>
  <c r="X18" i="2" s="1"/>
  <c r="I18" i="2"/>
  <c r="V17" i="2"/>
  <c r="U17" i="2"/>
  <c r="T17" i="2"/>
  <c r="S17" i="2"/>
  <c r="R17" i="2"/>
  <c r="Q17" i="2"/>
  <c r="P17" i="2"/>
  <c r="O17" i="2"/>
  <c r="X16" i="2"/>
  <c r="W16" i="2"/>
  <c r="X15" i="2"/>
  <c r="W15" i="2"/>
  <c r="I15" i="2"/>
  <c r="J15" i="2" s="1"/>
  <c r="V14" i="2"/>
  <c r="U14" i="2"/>
  <c r="T14" i="2"/>
  <c r="S14" i="2"/>
  <c r="R14" i="2"/>
  <c r="Q14" i="2"/>
  <c r="P14" i="2"/>
  <c r="O14" i="2"/>
  <c r="W13" i="2"/>
  <c r="X13" i="2" s="1"/>
  <c r="W12" i="2"/>
  <c r="X12" i="2" s="1"/>
  <c r="I12" i="2"/>
  <c r="J12" i="2" s="1"/>
  <c r="V11" i="2"/>
  <c r="U11" i="2"/>
  <c r="T11" i="2"/>
  <c r="S11" i="2"/>
  <c r="R11" i="2"/>
  <c r="Q11" i="2"/>
  <c r="P11" i="2"/>
  <c r="O11" i="2"/>
  <c r="W11" i="2" s="1"/>
  <c r="X11" i="2" s="1"/>
  <c r="X10" i="2"/>
  <c r="W10" i="2"/>
  <c r="W9" i="2"/>
  <c r="X9" i="2" s="1"/>
  <c r="I9" i="2"/>
  <c r="J9" i="2" s="1"/>
  <c r="D9" i="2"/>
  <c r="D12" i="2" s="1"/>
  <c r="D15" i="2" s="1"/>
  <c r="D18" i="2" s="1"/>
  <c r="D21" i="2" s="1"/>
  <c r="D24" i="2" s="1"/>
  <c r="D27" i="2" s="1"/>
  <c r="D30" i="2" s="1"/>
  <c r="D33" i="2" s="1"/>
  <c r="D36" i="2" s="1"/>
  <c r="D39" i="2" s="1"/>
  <c r="D42" i="2" s="1"/>
  <c r="D45" i="2" s="1"/>
  <c r="D48" i="2" s="1"/>
  <c r="D51" i="2" s="1"/>
  <c r="D54" i="2" s="1"/>
  <c r="D57" i="2" s="1"/>
  <c r="D60" i="2" s="1"/>
  <c r="D63" i="2" s="1"/>
  <c r="D66" i="2" s="1"/>
  <c r="D69" i="2" s="1"/>
  <c r="D72" i="2" s="1"/>
  <c r="D75" i="2" s="1"/>
  <c r="D78" i="2" s="1"/>
  <c r="D81" i="2" s="1"/>
  <c r="D84" i="2" s="1"/>
  <c r="D87" i="2" s="1"/>
  <c r="D90" i="2" s="1"/>
  <c r="D93" i="2" s="1"/>
  <c r="D96" i="2" s="1"/>
  <c r="D99" i="2" s="1"/>
  <c r="D102" i="2" s="1"/>
  <c r="D105" i="2" s="1"/>
  <c r="D108" i="2" s="1"/>
  <c r="D111" i="2" s="1"/>
  <c r="D114" i="2" s="1"/>
  <c r="D117" i="2" s="1"/>
  <c r="D120" i="2" s="1"/>
  <c r="D123" i="2" s="1"/>
  <c r="D126" i="2" s="1"/>
  <c r="D129" i="2" s="1"/>
  <c r="D132" i="2" s="1"/>
  <c r="D135" i="2" s="1"/>
  <c r="D138" i="2" s="1"/>
  <c r="D141" i="2" s="1"/>
  <c r="D144" i="2" s="1"/>
  <c r="D147" i="2" s="1"/>
  <c r="D150" i="2" s="1"/>
  <c r="D153" i="2" s="1"/>
  <c r="D156" i="2" s="1"/>
  <c r="D159" i="2" s="1"/>
  <c r="D162" i="2" s="1"/>
  <c r="D165" i="2" s="1"/>
  <c r="D168" i="2" s="1"/>
  <c r="D171" i="2" s="1"/>
  <c r="D174" i="2" s="1"/>
  <c r="D177" i="2" s="1"/>
  <c r="D180" i="2" s="1"/>
  <c r="D183" i="2" s="1"/>
  <c r="D186" i="2" s="1"/>
  <c r="D189" i="2" s="1"/>
  <c r="D192" i="2" s="1"/>
  <c r="D195" i="2" s="1"/>
  <c r="D198" i="2" s="1"/>
  <c r="D201" i="2" s="1"/>
  <c r="D204" i="2" s="1"/>
  <c r="D207" i="2" s="1"/>
  <c r="D210" i="2" s="1"/>
  <c r="D213" i="2" s="1"/>
  <c r="V8" i="2"/>
  <c r="U8" i="2"/>
  <c r="T8" i="2"/>
  <c r="S8" i="2"/>
  <c r="R8" i="2"/>
  <c r="Q8" i="2"/>
  <c r="P8" i="2"/>
  <c r="O8" i="2"/>
  <c r="W7" i="2"/>
  <c r="X7" i="2" s="1"/>
  <c r="W6" i="2"/>
  <c r="X6" i="2" s="1"/>
  <c r="I6" i="2"/>
  <c r="D6" i="2"/>
  <c r="V5" i="2"/>
  <c r="U5" i="2"/>
  <c r="T5" i="2"/>
  <c r="S5" i="2"/>
  <c r="R5" i="2"/>
  <c r="Q5" i="2"/>
  <c r="P5" i="2"/>
  <c r="O5" i="2"/>
  <c r="W4" i="2"/>
  <c r="X4" i="2" s="1"/>
  <c r="W3" i="2"/>
  <c r="X3" i="2" s="1"/>
  <c r="J3" i="2"/>
  <c r="I3" i="2"/>
  <c r="V188" i="1"/>
  <c r="U188" i="1"/>
  <c r="T188" i="1"/>
  <c r="S188" i="1"/>
  <c r="R188" i="1"/>
  <c r="Q188" i="1"/>
  <c r="P188" i="1"/>
  <c r="O188" i="1"/>
  <c r="W187" i="1"/>
  <c r="X187" i="1" s="1"/>
  <c r="W186" i="1"/>
  <c r="X186" i="1" s="1"/>
  <c r="I186" i="1"/>
  <c r="J186" i="1" s="1"/>
  <c r="V185" i="1"/>
  <c r="U185" i="1"/>
  <c r="T185" i="1"/>
  <c r="S185" i="1"/>
  <c r="R185" i="1"/>
  <c r="Q185" i="1"/>
  <c r="P185" i="1"/>
  <c r="O185" i="1"/>
  <c r="W184" i="1"/>
  <c r="X184" i="1" s="1"/>
  <c r="W183" i="1"/>
  <c r="X183" i="1" s="1"/>
  <c r="I183" i="1"/>
  <c r="V182" i="1"/>
  <c r="U182" i="1"/>
  <c r="T182" i="1"/>
  <c r="S182" i="1"/>
  <c r="R182" i="1"/>
  <c r="Q182" i="1"/>
  <c r="P182" i="1"/>
  <c r="O182" i="1"/>
  <c r="X181" i="1"/>
  <c r="W181" i="1"/>
  <c r="W180" i="1"/>
  <c r="X180" i="1" s="1"/>
  <c r="I180" i="1"/>
  <c r="J180" i="1" s="1"/>
  <c r="V179" i="1"/>
  <c r="U179" i="1"/>
  <c r="T179" i="1"/>
  <c r="S179" i="1"/>
  <c r="R179" i="1"/>
  <c r="Q179" i="1"/>
  <c r="P179" i="1"/>
  <c r="O179" i="1"/>
  <c r="W178" i="1"/>
  <c r="X178" i="1" s="1"/>
  <c r="W177" i="1"/>
  <c r="X177" i="1" s="1"/>
  <c r="I177" i="1"/>
  <c r="J177" i="1" s="1"/>
  <c r="V176" i="1"/>
  <c r="U176" i="1"/>
  <c r="T176" i="1"/>
  <c r="S176" i="1"/>
  <c r="R176" i="1"/>
  <c r="Q176" i="1"/>
  <c r="P176" i="1"/>
  <c r="O176" i="1"/>
  <c r="X175" i="1"/>
  <c r="W175" i="1"/>
  <c r="W174" i="1"/>
  <c r="X174" i="1" s="1"/>
  <c r="J174" i="1"/>
  <c r="I174" i="1"/>
  <c r="V173" i="1"/>
  <c r="U173" i="1"/>
  <c r="T173" i="1"/>
  <c r="S173" i="1"/>
  <c r="R173" i="1"/>
  <c r="Q173" i="1"/>
  <c r="P173" i="1"/>
  <c r="O173" i="1"/>
  <c r="W172" i="1"/>
  <c r="X172" i="1" s="1"/>
  <c r="W171" i="1"/>
  <c r="X171" i="1" s="1"/>
  <c r="I171" i="1"/>
  <c r="V170" i="1"/>
  <c r="U170" i="1"/>
  <c r="T170" i="1"/>
  <c r="S170" i="1"/>
  <c r="R170" i="1"/>
  <c r="Q170" i="1"/>
  <c r="P170" i="1"/>
  <c r="O170" i="1"/>
  <c r="W169" i="1"/>
  <c r="X169" i="1" s="1"/>
  <c r="W168" i="1"/>
  <c r="J168" i="1" s="1"/>
  <c r="I168" i="1"/>
  <c r="V167" i="1"/>
  <c r="U167" i="1"/>
  <c r="T167" i="1"/>
  <c r="S167" i="1"/>
  <c r="R167" i="1"/>
  <c r="Q167" i="1"/>
  <c r="P167" i="1"/>
  <c r="O167" i="1"/>
  <c r="W166" i="1"/>
  <c r="X166" i="1" s="1"/>
  <c r="W165" i="1"/>
  <c r="X165" i="1" s="1"/>
  <c r="I165" i="1"/>
  <c r="V164" i="1"/>
  <c r="U164" i="1"/>
  <c r="T164" i="1"/>
  <c r="S164" i="1"/>
  <c r="R164" i="1"/>
  <c r="Q164" i="1"/>
  <c r="P164" i="1"/>
  <c r="O164" i="1"/>
  <c r="W163" i="1"/>
  <c r="X163" i="1" s="1"/>
  <c r="X162" i="1"/>
  <c r="W162" i="1"/>
  <c r="I162" i="1"/>
  <c r="J162" i="1" s="1"/>
  <c r="V161" i="1"/>
  <c r="U161" i="1"/>
  <c r="T161" i="1"/>
  <c r="S161" i="1"/>
  <c r="R161" i="1"/>
  <c r="Q161" i="1"/>
  <c r="P161" i="1"/>
  <c r="O161" i="1"/>
  <c r="W160" i="1"/>
  <c r="X160" i="1" s="1"/>
  <c r="W159" i="1"/>
  <c r="X159" i="1" s="1"/>
  <c r="I159" i="1"/>
  <c r="J159" i="1" s="1"/>
  <c r="V158" i="1"/>
  <c r="U158" i="1"/>
  <c r="T158" i="1"/>
  <c r="S158" i="1"/>
  <c r="R158" i="1"/>
  <c r="Q158" i="1"/>
  <c r="P158" i="1"/>
  <c r="O158" i="1"/>
  <c r="W157" i="1"/>
  <c r="X157" i="1" s="1"/>
  <c r="X156" i="1"/>
  <c r="W156" i="1"/>
  <c r="I156" i="1"/>
  <c r="J156" i="1" s="1"/>
  <c r="V155" i="1"/>
  <c r="U155" i="1"/>
  <c r="T155" i="1"/>
  <c r="S155" i="1"/>
  <c r="R155" i="1"/>
  <c r="Q155" i="1"/>
  <c r="P155" i="1"/>
  <c r="O155" i="1"/>
  <c r="W154" i="1"/>
  <c r="X154" i="1" s="1"/>
  <c r="W153" i="1"/>
  <c r="X153" i="1" s="1"/>
  <c r="I153" i="1"/>
  <c r="J153" i="1" s="1"/>
  <c r="V152" i="1"/>
  <c r="U152" i="1"/>
  <c r="T152" i="1"/>
  <c r="S152" i="1"/>
  <c r="R152" i="1"/>
  <c r="Q152" i="1"/>
  <c r="P152" i="1"/>
  <c r="O152" i="1"/>
  <c r="X151" i="1"/>
  <c r="W151" i="1"/>
  <c r="W150" i="1"/>
  <c r="X150" i="1" s="1"/>
  <c r="J150" i="1"/>
  <c r="I150" i="1"/>
  <c r="V149" i="1"/>
  <c r="U149" i="1"/>
  <c r="T149" i="1"/>
  <c r="S149" i="1"/>
  <c r="R149" i="1"/>
  <c r="Q149" i="1"/>
  <c r="P149" i="1"/>
  <c r="O149" i="1"/>
  <c r="X148" i="1"/>
  <c r="W147" i="1"/>
  <c r="X147" i="1" s="1"/>
  <c r="I147" i="1"/>
  <c r="J147" i="1" s="1"/>
  <c r="V146" i="1"/>
  <c r="U146" i="1"/>
  <c r="T146" i="1"/>
  <c r="S146" i="1"/>
  <c r="R146" i="1"/>
  <c r="Q146" i="1"/>
  <c r="P146" i="1"/>
  <c r="O146" i="1"/>
  <c r="W145" i="1"/>
  <c r="X145" i="1" s="1"/>
  <c r="W144" i="1"/>
  <c r="X144" i="1" s="1"/>
  <c r="I144" i="1"/>
  <c r="V143" i="1"/>
  <c r="U143" i="1"/>
  <c r="T143" i="1"/>
  <c r="S143" i="1"/>
  <c r="R143" i="1"/>
  <c r="Q143" i="1"/>
  <c r="P143" i="1"/>
  <c r="O143" i="1"/>
  <c r="W142" i="1"/>
  <c r="X142" i="1" s="1"/>
  <c r="X141" i="1"/>
  <c r="W141" i="1"/>
  <c r="I141" i="1"/>
  <c r="J141" i="1" s="1"/>
  <c r="V140" i="1"/>
  <c r="U140" i="1"/>
  <c r="T140" i="1"/>
  <c r="S140" i="1"/>
  <c r="R140" i="1"/>
  <c r="Q140" i="1"/>
  <c r="P140" i="1"/>
  <c r="O140" i="1"/>
  <c r="W139" i="1"/>
  <c r="X139" i="1" s="1"/>
  <c r="W138" i="1"/>
  <c r="X138" i="1" s="1"/>
  <c r="I138" i="1"/>
  <c r="J138" i="1" s="1"/>
  <c r="V137" i="1"/>
  <c r="U137" i="1"/>
  <c r="T137" i="1"/>
  <c r="S137" i="1"/>
  <c r="R137" i="1"/>
  <c r="Q137" i="1"/>
  <c r="P137" i="1"/>
  <c r="O137" i="1"/>
  <c r="W136" i="1"/>
  <c r="X136" i="1" s="1"/>
  <c r="W135" i="1"/>
  <c r="X135" i="1" s="1"/>
  <c r="I135" i="1"/>
  <c r="J135" i="1" s="1"/>
  <c r="V134" i="1"/>
  <c r="U134" i="1"/>
  <c r="T134" i="1"/>
  <c r="S134" i="1"/>
  <c r="R134" i="1"/>
  <c r="Q134" i="1"/>
  <c r="P134" i="1"/>
  <c r="O134" i="1"/>
  <c r="W133" i="1"/>
  <c r="X133" i="1" s="1"/>
  <c r="W132" i="1"/>
  <c r="X132" i="1" s="1"/>
  <c r="I132" i="1"/>
  <c r="J132" i="1" s="1"/>
  <c r="V131" i="1"/>
  <c r="U131" i="1"/>
  <c r="T131" i="1"/>
  <c r="S131" i="1"/>
  <c r="R131" i="1"/>
  <c r="Q131" i="1"/>
  <c r="P131" i="1"/>
  <c r="O131" i="1"/>
  <c r="X130" i="1"/>
  <c r="W130" i="1"/>
  <c r="W129" i="1"/>
  <c r="X129" i="1" s="1"/>
  <c r="J129" i="1"/>
  <c r="I129" i="1"/>
  <c r="V128" i="1"/>
  <c r="U128" i="1"/>
  <c r="T128" i="1"/>
  <c r="S128" i="1"/>
  <c r="R128" i="1"/>
  <c r="Q128" i="1"/>
  <c r="P128" i="1"/>
  <c r="O128" i="1"/>
  <c r="W127" i="1"/>
  <c r="X127" i="1" s="1"/>
  <c r="W126" i="1"/>
  <c r="X126" i="1" s="1"/>
  <c r="I126" i="1"/>
  <c r="J126" i="1" s="1"/>
  <c r="V125" i="1"/>
  <c r="U125" i="1"/>
  <c r="T125" i="1"/>
  <c r="S125" i="1"/>
  <c r="R125" i="1"/>
  <c r="Q125" i="1"/>
  <c r="P125" i="1"/>
  <c r="O125" i="1"/>
  <c r="W124" i="1"/>
  <c r="X124" i="1" s="1"/>
  <c r="W123" i="1"/>
  <c r="X123" i="1" s="1"/>
  <c r="I123" i="1"/>
  <c r="J123" i="1" s="1"/>
  <c r="V122" i="1"/>
  <c r="U122" i="1"/>
  <c r="T122" i="1"/>
  <c r="S122" i="1"/>
  <c r="R122" i="1"/>
  <c r="Q122" i="1"/>
  <c r="P122" i="1"/>
  <c r="O122" i="1"/>
  <c r="W121" i="1"/>
  <c r="X121" i="1" s="1"/>
  <c r="W120" i="1"/>
  <c r="X120" i="1" s="1"/>
  <c r="I120" i="1"/>
  <c r="V119" i="1"/>
  <c r="U119" i="1"/>
  <c r="T119" i="1"/>
  <c r="S119" i="1"/>
  <c r="R119" i="1"/>
  <c r="Q119" i="1"/>
  <c r="P119" i="1"/>
  <c r="O119" i="1"/>
  <c r="W118" i="1"/>
  <c r="X118" i="1" s="1"/>
  <c r="X117" i="1"/>
  <c r="W117" i="1"/>
  <c r="I117" i="1"/>
  <c r="J117" i="1" s="1"/>
  <c r="V116" i="1"/>
  <c r="U116" i="1"/>
  <c r="T116" i="1"/>
  <c r="S116" i="1"/>
  <c r="R116" i="1"/>
  <c r="Q116" i="1"/>
  <c r="P116" i="1"/>
  <c r="O116" i="1"/>
  <c r="W115" i="1"/>
  <c r="X115" i="1" s="1"/>
  <c r="W114" i="1"/>
  <c r="X114" i="1" s="1"/>
  <c r="I114" i="1"/>
  <c r="J114" i="1" s="1"/>
  <c r="V113" i="1"/>
  <c r="U113" i="1"/>
  <c r="T113" i="1"/>
  <c r="S113" i="1"/>
  <c r="R113" i="1"/>
  <c r="Q113" i="1"/>
  <c r="P113" i="1"/>
  <c r="O113" i="1"/>
  <c r="W112" i="1"/>
  <c r="X112" i="1" s="1"/>
  <c r="W111" i="1"/>
  <c r="X111" i="1" s="1"/>
  <c r="I111" i="1"/>
  <c r="J111" i="1" s="1"/>
  <c r="V110" i="1"/>
  <c r="U110" i="1"/>
  <c r="T110" i="1"/>
  <c r="S110" i="1"/>
  <c r="R110" i="1"/>
  <c r="Q110" i="1"/>
  <c r="P110" i="1"/>
  <c r="O110" i="1"/>
  <c r="W110" i="1" s="1"/>
  <c r="X110" i="1" s="1"/>
  <c r="W109" i="1"/>
  <c r="X109" i="1" s="1"/>
  <c r="W108" i="1"/>
  <c r="X108" i="1" s="1"/>
  <c r="I108" i="1"/>
  <c r="V107" i="1"/>
  <c r="U107" i="1"/>
  <c r="T107" i="1"/>
  <c r="S107" i="1"/>
  <c r="R107" i="1"/>
  <c r="Q107" i="1"/>
  <c r="P107" i="1"/>
  <c r="O107" i="1"/>
  <c r="X106" i="1"/>
  <c r="W106" i="1"/>
  <c r="W105" i="1"/>
  <c r="X105" i="1" s="1"/>
  <c r="J105" i="1"/>
  <c r="I105" i="1"/>
  <c r="V104" i="1"/>
  <c r="U104" i="1"/>
  <c r="T104" i="1"/>
  <c r="S104" i="1"/>
  <c r="R104" i="1"/>
  <c r="Q104" i="1"/>
  <c r="P104" i="1"/>
  <c r="O104" i="1"/>
  <c r="W103" i="1"/>
  <c r="X103" i="1" s="1"/>
  <c r="W102" i="1"/>
  <c r="X102" i="1" s="1"/>
  <c r="I102" i="1"/>
  <c r="J102" i="1" s="1"/>
  <c r="V101" i="1"/>
  <c r="U101" i="1"/>
  <c r="T101" i="1"/>
  <c r="S101" i="1"/>
  <c r="R101" i="1"/>
  <c r="Q101" i="1"/>
  <c r="P101" i="1"/>
  <c r="O101" i="1"/>
  <c r="W100" i="1"/>
  <c r="X100" i="1" s="1"/>
  <c r="W99" i="1"/>
  <c r="X99" i="1" s="1"/>
  <c r="I99" i="1"/>
  <c r="J99" i="1" s="1"/>
  <c r="V98" i="1"/>
  <c r="U98" i="1"/>
  <c r="T98" i="1"/>
  <c r="S98" i="1"/>
  <c r="R98" i="1"/>
  <c r="Q98" i="1"/>
  <c r="P98" i="1"/>
  <c r="O98" i="1"/>
  <c r="W97" i="1"/>
  <c r="X97" i="1" s="1"/>
  <c r="W96" i="1"/>
  <c r="X96" i="1" s="1"/>
  <c r="I96" i="1"/>
  <c r="V95" i="1"/>
  <c r="U95" i="1"/>
  <c r="T95" i="1"/>
  <c r="S95" i="1"/>
  <c r="R95" i="1"/>
  <c r="Q95" i="1"/>
  <c r="P95" i="1"/>
  <c r="O95" i="1"/>
  <c r="W94" i="1"/>
  <c r="X94" i="1" s="1"/>
  <c r="X93" i="1"/>
  <c r="W93" i="1"/>
  <c r="I93" i="1"/>
  <c r="J93" i="1" s="1"/>
  <c r="V92" i="1"/>
  <c r="U92" i="1"/>
  <c r="T92" i="1"/>
  <c r="S92" i="1"/>
  <c r="R92" i="1"/>
  <c r="Q92" i="1"/>
  <c r="P92" i="1"/>
  <c r="O92" i="1"/>
  <c r="W91" i="1"/>
  <c r="X91" i="1" s="1"/>
  <c r="W90" i="1"/>
  <c r="X90" i="1" s="1"/>
  <c r="I90" i="1"/>
  <c r="J90" i="1" s="1"/>
  <c r="V89" i="1"/>
  <c r="U89" i="1"/>
  <c r="T89" i="1"/>
  <c r="S89" i="1"/>
  <c r="R89" i="1"/>
  <c r="Q89" i="1"/>
  <c r="P89" i="1"/>
  <c r="O89" i="1"/>
  <c r="W88" i="1"/>
  <c r="X88" i="1" s="1"/>
  <c r="W87" i="1"/>
  <c r="X87" i="1" s="1"/>
  <c r="I87" i="1"/>
  <c r="J87" i="1" s="1"/>
  <c r="V86" i="1"/>
  <c r="U86" i="1"/>
  <c r="T86" i="1"/>
  <c r="S86" i="1"/>
  <c r="R86" i="1"/>
  <c r="Q86" i="1"/>
  <c r="P86" i="1"/>
  <c r="O86" i="1"/>
  <c r="W85" i="1"/>
  <c r="X85" i="1" s="1"/>
  <c r="W84" i="1"/>
  <c r="X84" i="1" s="1"/>
  <c r="I84" i="1"/>
  <c r="J84" i="1" s="1"/>
  <c r="V83" i="1"/>
  <c r="U83" i="1"/>
  <c r="T83" i="1"/>
  <c r="S83" i="1"/>
  <c r="R83" i="1"/>
  <c r="Q83" i="1"/>
  <c r="P83" i="1"/>
  <c r="O83" i="1"/>
  <c r="X82" i="1"/>
  <c r="W82" i="1"/>
  <c r="W81" i="1"/>
  <c r="X81" i="1" s="1"/>
  <c r="J81" i="1"/>
  <c r="I81" i="1"/>
  <c r="V80" i="1"/>
  <c r="U80" i="1"/>
  <c r="T80" i="1"/>
  <c r="S80" i="1"/>
  <c r="R80" i="1"/>
  <c r="Q80" i="1"/>
  <c r="P80" i="1"/>
  <c r="O80" i="1"/>
  <c r="W79" i="1"/>
  <c r="X79" i="1" s="1"/>
  <c r="W78" i="1"/>
  <c r="X78" i="1" s="1"/>
  <c r="I78" i="1"/>
  <c r="J78" i="1" s="1"/>
  <c r="V77" i="1"/>
  <c r="U77" i="1"/>
  <c r="T77" i="1"/>
  <c r="S77" i="1"/>
  <c r="R77" i="1"/>
  <c r="Q77" i="1"/>
  <c r="P77" i="1"/>
  <c r="O77" i="1"/>
  <c r="W76" i="1"/>
  <c r="X76" i="1" s="1"/>
  <c r="W75" i="1"/>
  <c r="X75" i="1" s="1"/>
  <c r="I75" i="1"/>
  <c r="J75" i="1" s="1"/>
  <c r="V74" i="1"/>
  <c r="U74" i="1"/>
  <c r="T74" i="1"/>
  <c r="S74" i="1"/>
  <c r="R74" i="1"/>
  <c r="Q74" i="1"/>
  <c r="P74" i="1"/>
  <c r="O74" i="1"/>
  <c r="W73" i="1"/>
  <c r="X73" i="1" s="1"/>
  <c r="W72" i="1"/>
  <c r="X72" i="1" s="1"/>
  <c r="I72" i="1"/>
  <c r="V71" i="1"/>
  <c r="U71" i="1"/>
  <c r="T71" i="1"/>
  <c r="S71" i="1"/>
  <c r="R71" i="1"/>
  <c r="Q71" i="1"/>
  <c r="P71" i="1"/>
  <c r="O71" i="1"/>
  <c r="W70" i="1"/>
  <c r="X70" i="1" s="1"/>
  <c r="X69" i="1"/>
  <c r="W69" i="1"/>
  <c r="I69" i="1"/>
  <c r="J69" i="1" s="1"/>
  <c r="V68" i="1"/>
  <c r="U68" i="1"/>
  <c r="T68" i="1"/>
  <c r="S68" i="1"/>
  <c r="R68" i="1"/>
  <c r="Q68" i="1"/>
  <c r="P68" i="1"/>
  <c r="O68" i="1"/>
  <c r="W67" i="1"/>
  <c r="X67" i="1" s="1"/>
  <c r="W66" i="1"/>
  <c r="X66" i="1" s="1"/>
  <c r="I66" i="1"/>
  <c r="V65" i="1"/>
  <c r="U65" i="1"/>
  <c r="T65" i="1"/>
  <c r="S65" i="1"/>
  <c r="R65" i="1"/>
  <c r="Q65" i="1"/>
  <c r="P65" i="1"/>
  <c r="O65" i="1"/>
  <c r="W64" i="1"/>
  <c r="X64" i="1" s="1"/>
  <c r="W63" i="1"/>
  <c r="X63" i="1" s="1"/>
  <c r="I63" i="1"/>
  <c r="V62" i="1"/>
  <c r="U62" i="1"/>
  <c r="T62" i="1"/>
  <c r="S62" i="1"/>
  <c r="R62" i="1"/>
  <c r="Q62" i="1"/>
  <c r="P62" i="1"/>
  <c r="O62" i="1"/>
  <c r="X61" i="1"/>
  <c r="W61" i="1"/>
  <c r="X60" i="1"/>
  <c r="W60" i="1"/>
  <c r="J60" i="1"/>
  <c r="I60" i="1"/>
  <c r="V59" i="1"/>
  <c r="U59" i="1"/>
  <c r="T59" i="1"/>
  <c r="S59" i="1"/>
  <c r="R59" i="1"/>
  <c r="Q59" i="1"/>
  <c r="P59" i="1"/>
  <c r="O59" i="1"/>
  <c r="W58" i="1"/>
  <c r="X58" i="1" s="1"/>
  <c r="W57" i="1"/>
  <c r="X57" i="1" s="1"/>
  <c r="I57" i="1"/>
  <c r="V56" i="1"/>
  <c r="U56" i="1"/>
  <c r="T56" i="1"/>
  <c r="S56" i="1"/>
  <c r="R56" i="1"/>
  <c r="Q56" i="1"/>
  <c r="P56" i="1"/>
  <c r="O56" i="1"/>
  <c r="W56" i="1" s="1"/>
  <c r="X56" i="1" s="1"/>
  <c r="X55" i="1"/>
  <c r="W55" i="1"/>
  <c r="W54" i="1"/>
  <c r="X54" i="1" s="1"/>
  <c r="I54" i="1"/>
  <c r="J54" i="1" s="1"/>
  <c r="V53" i="1"/>
  <c r="U53" i="1"/>
  <c r="T53" i="1"/>
  <c r="S53" i="1"/>
  <c r="R53" i="1"/>
  <c r="Q53" i="1"/>
  <c r="P53" i="1"/>
  <c r="O53" i="1"/>
  <c r="W52" i="1"/>
  <c r="X52" i="1" s="1"/>
  <c r="W51" i="1"/>
  <c r="X51" i="1" s="1"/>
  <c r="I51" i="1"/>
  <c r="V50" i="1"/>
  <c r="U50" i="1"/>
  <c r="T50" i="1"/>
  <c r="S50" i="1"/>
  <c r="R50" i="1"/>
  <c r="Q50" i="1"/>
  <c r="P50" i="1"/>
  <c r="O50" i="1"/>
  <c r="W49" i="1"/>
  <c r="X49" i="1" s="1"/>
  <c r="X48" i="1"/>
  <c r="W48" i="1"/>
  <c r="I48" i="1"/>
  <c r="J48" i="1" s="1"/>
  <c r="V47" i="1"/>
  <c r="U47" i="1"/>
  <c r="T47" i="1"/>
  <c r="S47" i="1"/>
  <c r="R47" i="1"/>
  <c r="Q47" i="1"/>
  <c r="P47" i="1"/>
  <c r="O47" i="1"/>
  <c r="W46" i="1"/>
  <c r="X46" i="1" s="1"/>
  <c r="W45" i="1"/>
  <c r="X45" i="1" s="1"/>
  <c r="I45" i="1"/>
  <c r="V44" i="1"/>
  <c r="U44" i="1"/>
  <c r="T44" i="1"/>
  <c r="S44" i="1"/>
  <c r="R44" i="1"/>
  <c r="Q44" i="1"/>
  <c r="P44" i="1"/>
  <c r="O44" i="1"/>
  <c r="W43" i="1"/>
  <c r="X43" i="1" s="1"/>
  <c r="W42" i="1"/>
  <c r="X42" i="1" s="1"/>
  <c r="I42" i="1"/>
  <c r="J42" i="1" s="1"/>
  <c r="V41" i="1"/>
  <c r="U41" i="1"/>
  <c r="T41" i="1"/>
  <c r="S41" i="1"/>
  <c r="R41" i="1"/>
  <c r="Q41" i="1"/>
  <c r="P41" i="1"/>
  <c r="O41" i="1"/>
  <c r="W40" i="1"/>
  <c r="X40" i="1" s="1"/>
  <c r="W39" i="1"/>
  <c r="X39" i="1" s="1"/>
  <c r="I39" i="1"/>
  <c r="J39" i="1" s="1"/>
  <c r="V38" i="1"/>
  <c r="U38" i="1"/>
  <c r="T38" i="1"/>
  <c r="S38" i="1"/>
  <c r="R38" i="1"/>
  <c r="Q38" i="1"/>
  <c r="P38" i="1"/>
  <c r="O38" i="1"/>
  <c r="W37" i="1"/>
  <c r="X37" i="1" s="1"/>
  <c r="W36" i="1"/>
  <c r="J36" i="1" s="1"/>
  <c r="I36" i="1"/>
  <c r="V35" i="1"/>
  <c r="U35" i="1"/>
  <c r="T35" i="1"/>
  <c r="S35" i="1"/>
  <c r="R35" i="1"/>
  <c r="Q35" i="1"/>
  <c r="P35" i="1"/>
  <c r="O35" i="1"/>
  <c r="W34" i="1"/>
  <c r="X34" i="1" s="1"/>
  <c r="W33" i="1"/>
  <c r="X33" i="1" s="1"/>
  <c r="I33" i="1"/>
  <c r="V32" i="1"/>
  <c r="U32" i="1"/>
  <c r="T32" i="1"/>
  <c r="S32" i="1"/>
  <c r="R32" i="1"/>
  <c r="Q32" i="1"/>
  <c r="P32" i="1"/>
  <c r="O32" i="1"/>
  <c r="W31" i="1"/>
  <c r="X31" i="1" s="1"/>
  <c r="W30" i="1"/>
  <c r="X30" i="1" s="1"/>
  <c r="I30" i="1"/>
  <c r="V29" i="1"/>
  <c r="U29" i="1"/>
  <c r="T29" i="1"/>
  <c r="S29" i="1"/>
  <c r="R29" i="1"/>
  <c r="Q29" i="1"/>
  <c r="P29" i="1"/>
  <c r="O29" i="1"/>
  <c r="W29" i="1" s="1"/>
  <c r="X29" i="1" s="1"/>
  <c r="W28" i="1"/>
  <c r="X28" i="1" s="1"/>
  <c r="W27" i="1"/>
  <c r="X27" i="1" s="1"/>
  <c r="I27" i="1"/>
  <c r="V26" i="1"/>
  <c r="U26" i="1"/>
  <c r="T26" i="1"/>
  <c r="S26" i="1"/>
  <c r="R26" i="1"/>
  <c r="Q26" i="1"/>
  <c r="P26" i="1"/>
  <c r="O26" i="1"/>
  <c r="W25" i="1"/>
  <c r="X25" i="1" s="1"/>
  <c r="W24" i="1"/>
  <c r="X24" i="1" s="1"/>
  <c r="I24" i="1"/>
  <c r="V23" i="1"/>
  <c r="U23" i="1"/>
  <c r="T23" i="1"/>
  <c r="S23" i="1"/>
  <c r="R23" i="1"/>
  <c r="Q23" i="1"/>
  <c r="P23" i="1"/>
  <c r="O23" i="1"/>
  <c r="W22" i="1"/>
  <c r="X22" i="1" s="1"/>
  <c r="X21" i="1"/>
  <c r="W21" i="1"/>
  <c r="I21" i="1"/>
  <c r="J21" i="1" s="1"/>
  <c r="V20" i="1"/>
  <c r="U20" i="1"/>
  <c r="T20" i="1"/>
  <c r="S20" i="1"/>
  <c r="R20" i="1"/>
  <c r="Q20" i="1"/>
  <c r="P20" i="1"/>
  <c r="O20" i="1"/>
  <c r="W19" i="1"/>
  <c r="X19" i="1" s="1"/>
  <c r="W18" i="1"/>
  <c r="X18" i="1" s="1"/>
  <c r="I18" i="1"/>
  <c r="J18" i="1" s="1"/>
  <c r="V17" i="1"/>
  <c r="U17" i="1"/>
  <c r="T17" i="1"/>
  <c r="S17" i="1"/>
  <c r="R17" i="1"/>
  <c r="Q17" i="1"/>
  <c r="P17" i="1"/>
  <c r="O17" i="1"/>
  <c r="W17" i="1" s="1"/>
  <c r="X17" i="1" s="1"/>
  <c r="X16" i="1"/>
  <c r="W16" i="1"/>
  <c r="W15" i="1"/>
  <c r="X15" i="1" s="1"/>
  <c r="I15" i="1"/>
  <c r="J15" i="1" s="1"/>
  <c r="V14" i="1"/>
  <c r="U14" i="1"/>
  <c r="T14" i="1"/>
  <c r="S14" i="1"/>
  <c r="R14" i="1"/>
  <c r="Q14" i="1"/>
  <c r="P14" i="1"/>
  <c r="O14" i="1"/>
  <c r="W13" i="1"/>
  <c r="X13" i="1" s="1"/>
  <c r="W12" i="1"/>
  <c r="X12" i="1" s="1"/>
  <c r="I12" i="1"/>
  <c r="V11" i="1"/>
  <c r="U11" i="1"/>
  <c r="T11" i="1"/>
  <c r="S11" i="1"/>
  <c r="R11" i="1"/>
  <c r="Q11" i="1"/>
  <c r="P11" i="1"/>
  <c r="O11" i="1"/>
  <c r="W10" i="1"/>
  <c r="X10" i="1" s="1"/>
  <c r="W9" i="1"/>
  <c r="X9" i="1" s="1"/>
  <c r="I9" i="1"/>
  <c r="J9" i="1" s="1"/>
  <c r="D9" i="1"/>
  <c r="D12" i="1" s="1"/>
  <c r="D15" i="1" s="1"/>
  <c r="D18" i="1" s="1"/>
  <c r="D21" i="1" s="1"/>
  <c r="D24" i="1" s="1"/>
  <c r="D27" i="1" s="1"/>
  <c r="D30" i="1" s="1"/>
  <c r="D33" i="1" s="1"/>
  <c r="D36" i="1" s="1"/>
  <c r="D39" i="1" s="1"/>
  <c r="D42" i="1" s="1"/>
  <c r="D45" i="1" s="1"/>
  <c r="D48" i="1" s="1"/>
  <c r="D51" i="1" s="1"/>
  <c r="D54" i="1" s="1"/>
  <c r="D57" i="1" s="1"/>
  <c r="D60" i="1" s="1"/>
  <c r="D63" i="1" s="1"/>
  <c r="D66" i="1" s="1"/>
  <c r="D69" i="1" s="1"/>
  <c r="D72" i="1" s="1"/>
  <c r="D75" i="1" s="1"/>
  <c r="D78" i="1" s="1"/>
  <c r="D81" i="1" s="1"/>
  <c r="D84" i="1" s="1"/>
  <c r="D87" i="1" s="1"/>
  <c r="D90" i="1" s="1"/>
  <c r="D93" i="1" s="1"/>
  <c r="D96" i="1" s="1"/>
  <c r="D99" i="1" s="1"/>
  <c r="D102" i="1" s="1"/>
  <c r="D105" i="1" s="1"/>
  <c r="D108" i="1" s="1"/>
  <c r="D111" i="1" s="1"/>
  <c r="D114" i="1" s="1"/>
  <c r="D117" i="1" s="1"/>
  <c r="D120" i="1" s="1"/>
  <c r="D123" i="1" s="1"/>
  <c r="D126" i="1" s="1"/>
  <c r="D129" i="1" s="1"/>
  <c r="D132" i="1" s="1"/>
  <c r="D135" i="1" s="1"/>
  <c r="D138" i="1" s="1"/>
  <c r="D141" i="1" s="1"/>
  <c r="D144" i="1" s="1"/>
  <c r="D147" i="1" s="1"/>
  <c r="D150" i="1" s="1"/>
  <c r="D153" i="1" s="1"/>
  <c r="D156" i="1" s="1"/>
  <c r="D159" i="1" s="1"/>
  <c r="D162" i="1" s="1"/>
  <c r="D165" i="1" s="1"/>
  <c r="D168" i="1" s="1"/>
  <c r="D171" i="1" s="1"/>
  <c r="D174" i="1" s="1"/>
  <c r="D177" i="1" s="1"/>
  <c r="D180" i="1" s="1"/>
  <c r="D183" i="1" s="1"/>
  <c r="D186" i="1" s="1"/>
  <c r="V8" i="1"/>
  <c r="U8" i="1"/>
  <c r="T8" i="1"/>
  <c r="S8" i="1"/>
  <c r="R8" i="1"/>
  <c r="Q8" i="1"/>
  <c r="P8" i="1"/>
  <c r="O8" i="1"/>
  <c r="W7" i="1"/>
  <c r="X7" i="1" s="1"/>
  <c r="W6" i="1"/>
  <c r="X6" i="1" s="1"/>
  <c r="I6" i="1"/>
  <c r="J6" i="1" s="1"/>
  <c r="D6" i="1"/>
  <c r="V5" i="1"/>
  <c r="U5" i="1"/>
  <c r="T5" i="1"/>
  <c r="S5" i="1"/>
  <c r="R5" i="1"/>
  <c r="Q5" i="1"/>
  <c r="P5" i="1"/>
  <c r="O5" i="1"/>
  <c r="W4" i="1"/>
  <c r="X4" i="1" s="1"/>
  <c r="W3" i="1"/>
  <c r="J3" i="1" s="1"/>
  <c r="I3" i="1"/>
  <c r="X3" i="1" l="1"/>
  <c r="W68" i="1"/>
  <c r="X68" i="1" s="1"/>
  <c r="W116" i="1"/>
  <c r="X116" i="1" s="1"/>
  <c r="W20" i="1"/>
  <c r="X20" i="1" s="1"/>
  <c r="W32" i="1"/>
  <c r="X32" i="1" s="1"/>
  <c r="W59" i="1"/>
  <c r="X59" i="1" s="1"/>
  <c r="W80" i="1"/>
  <c r="X80" i="1" s="1"/>
  <c r="W95" i="1"/>
  <c r="X95" i="1" s="1"/>
  <c r="W128" i="1"/>
  <c r="X128" i="1" s="1"/>
  <c r="W143" i="1"/>
  <c r="X143" i="1" s="1"/>
  <c r="W149" i="1"/>
  <c r="X149" i="1" s="1"/>
  <c r="J165" i="1"/>
  <c r="X36" i="1"/>
  <c r="W185" i="1"/>
  <c r="X185" i="1" s="1"/>
  <c r="W5" i="1"/>
  <c r="X5" i="1" s="1"/>
  <c r="W86" i="1"/>
  <c r="X86" i="1" s="1"/>
  <c r="W101" i="1"/>
  <c r="X101" i="1" s="1"/>
  <c r="W134" i="1"/>
  <c r="X134" i="1" s="1"/>
  <c r="W155" i="1"/>
  <c r="X155" i="1" s="1"/>
  <c r="W170" i="1"/>
  <c r="X170" i="1" s="1"/>
  <c r="W47" i="1"/>
  <c r="X47" i="1" s="1"/>
  <c r="W62" i="1"/>
  <c r="X62" i="1" s="1"/>
  <c r="X168" i="1"/>
  <c r="W74" i="1"/>
  <c r="X74" i="1" s="1"/>
  <c r="W89" i="1"/>
  <c r="X89" i="1" s="1"/>
  <c r="W26" i="1"/>
  <c r="X26" i="1" s="1"/>
  <c r="W107" i="1"/>
  <c r="X107" i="1" s="1"/>
  <c r="W161" i="1"/>
  <c r="X161" i="1" s="1"/>
  <c r="W176" i="1"/>
  <c r="X176" i="1" s="1"/>
  <c r="W14" i="1"/>
  <c r="X14" i="1" s="1"/>
  <c r="W122" i="1"/>
  <c r="X122" i="1" s="1"/>
  <c r="W35" i="1"/>
  <c r="X35" i="1" s="1"/>
  <c r="J45" i="1"/>
  <c r="W65" i="1"/>
  <c r="X65" i="1" s="1"/>
  <c r="J66" i="1"/>
  <c r="W98" i="1"/>
  <c r="X98" i="1" s="1"/>
  <c r="W113" i="1"/>
  <c r="X113" i="1" s="1"/>
  <c r="W146" i="1"/>
  <c r="X146" i="1" s="1"/>
  <c r="W182" i="1"/>
  <c r="X182" i="1" s="1"/>
  <c r="W11" i="1"/>
  <c r="X11" i="1" s="1"/>
  <c r="W41" i="1"/>
  <c r="X41" i="1" s="1"/>
  <c r="W50" i="1"/>
  <c r="X50" i="1" s="1"/>
  <c r="J51" i="1"/>
  <c r="W173" i="1"/>
  <c r="X173" i="1" s="1"/>
  <c r="W188" i="1"/>
  <c r="X188" i="1" s="1"/>
  <c r="W125" i="2"/>
  <c r="X125" i="2" s="1"/>
  <c r="W167" i="2"/>
  <c r="X167" i="2" s="1"/>
  <c r="W200" i="2"/>
  <c r="X200" i="2" s="1"/>
  <c r="W215" i="2"/>
  <c r="X215" i="2" s="1"/>
  <c r="W251" i="2"/>
  <c r="X251" i="2" s="1"/>
  <c r="W266" i="2"/>
  <c r="X266" i="2" s="1"/>
  <c r="W302" i="2"/>
  <c r="X302" i="2" s="1"/>
  <c r="W8" i="2"/>
  <c r="X8" i="2" s="1"/>
  <c r="X96" i="2"/>
  <c r="W128" i="2"/>
  <c r="X128" i="2" s="1"/>
  <c r="W155" i="2"/>
  <c r="X155" i="2" s="1"/>
  <c r="W188" i="2"/>
  <c r="X188" i="2" s="1"/>
  <c r="W161" i="2"/>
  <c r="X161" i="2" s="1"/>
  <c r="W245" i="2"/>
  <c r="X245" i="2" s="1"/>
  <c r="W20" i="2"/>
  <c r="X20" i="2" s="1"/>
  <c r="W68" i="2"/>
  <c r="X68" i="2" s="1"/>
  <c r="W83" i="2"/>
  <c r="X83" i="2" s="1"/>
  <c r="J99" i="2"/>
  <c r="W131" i="2"/>
  <c r="X131" i="2" s="1"/>
  <c r="J147" i="2"/>
  <c r="W173" i="2"/>
  <c r="X173" i="2" s="1"/>
  <c r="W224" i="2"/>
  <c r="X224" i="2" s="1"/>
  <c r="W257" i="2"/>
  <c r="X257" i="2" s="1"/>
  <c r="W272" i="2"/>
  <c r="X272" i="2" s="1"/>
  <c r="J324" i="2"/>
  <c r="X33" i="2"/>
  <c r="W80" i="2"/>
  <c r="X80" i="2" s="1"/>
  <c r="X144" i="2"/>
  <c r="X171" i="2"/>
  <c r="X222" i="2"/>
  <c r="W239" i="2"/>
  <c r="X239" i="2" s="1"/>
  <c r="W290" i="2"/>
  <c r="X290" i="2" s="1"/>
  <c r="W59" i="2"/>
  <c r="X59" i="2" s="1"/>
  <c r="W26" i="2"/>
  <c r="X26" i="2" s="1"/>
  <c r="J42" i="2"/>
  <c r="W74" i="2"/>
  <c r="X74" i="2" s="1"/>
  <c r="W89" i="2"/>
  <c r="X89" i="2" s="1"/>
  <c r="W104" i="2"/>
  <c r="X104" i="2" s="1"/>
  <c r="J105" i="2"/>
  <c r="W137" i="2"/>
  <c r="X137" i="2" s="1"/>
  <c r="W152" i="2"/>
  <c r="X152" i="2" s="1"/>
  <c r="W164" i="2"/>
  <c r="X164" i="2" s="1"/>
  <c r="W179" i="2"/>
  <c r="X179" i="2" s="1"/>
  <c r="J180" i="2"/>
  <c r="W212" i="2"/>
  <c r="X212" i="2" s="1"/>
  <c r="W230" i="2"/>
  <c r="X230" i="2" s="1"/>
  <c r="J231" i="2"/>
  <c r="W263" i="2"/>
  <c r="X263" i="2" s="1"/>
  <c r="W278" i="2"/>
  <c r="X278" i="2" s="1"/>
  <c r="W314" i="2"/>
  <c r="X314" i="2" s="1"/>
  <c r="J330" i="2"/>
  <c r="W113" i="2"/>
  <c r="X113" i="2" s="1"/>
  <c r="X270" i="2"/>
  <c r="W305" i="2"/>
  <c r="X305" i="2" s="1"/>
  <c r="X321" i="2"/>
  <c r="W56" i="2"/>
  <c r="X56" i="2" s="1"/>
  <c r="W194" i="2"/>
  <c r="X194" i="2" s="1"/>
  <c r="W209" i="2"/>
  <c r="X209" i="2" s="1"/>
  <c r="J6" i="2"/>
  <c r="W32" i="2"/>
  <c r="X32" i="2" s="1"/>
  <c r="J48" i="2"/>
  <c r="W95" i="2"/>
  <c r="X95" i="2" s="1"/>
  <c r="W110" i="2"/>
  <c r="X110" i="2" s="1"/>
  <c r="W143" i="2"/>
  <c r="X143" i="2" s="1"/>
  <c r="W236" i="2"/>
  <c r="X236" i="2" s="1"/>
  <c r="W287" i="2"/>
  <c r="X287" i="2" s="1"/>
  <c r="W320" i="2"/>
  <c r="X320" i="2" s="1"/>
  <c r="W335" i="2"/>
  <c r="X335" i="2" s="1"/>
  <c r="W38" i="2"/>
  <c r="X38" i="2" s="1"/>
  <c r="W53" i="2"/>
  <c r="X53" i="2" s="1"/>
  <c r="W101" i="2"/>
  <c r="X101" i="2" s="1"/>
  <c r="W116" i="2"/>
  <c r="X116" i="2" s="1"/>
  <c r="J117" i="2"/>
  <c r="W149" i="2"/>
  <c r="X149" i="2" s="1"/>
  <c r="W176" i="2"/>
  <c r="X176" i="2" s="1"/>
  <c r="J192" i="2"/>
  <c r="W227" i="2"/>
  <c r="X227" i="2" s="1"/>
  <c r="W242" i="2"/>
  <c r="X242" i="2" s="1"/>
  <c r="J243" i="2"/>
  <c r="W275" i="2"/>
  <c r="X275" i="2" s="1"/>
  <c r="W293" i="2"/>
  <c r="X293" i="2" s="1"/>
  <c r="J294" i="2"/>
  <c r="W326" i="2"/>
  <c r="X326" i="2" s="1"/>
  <c r="W38" i="3"/>
  <c r="X38" i="3" s="1"/>
  <c r="W44" i="3"/>
  <c r="X44" i="3" s="1"/>
  <c r="W71" i="3"/>
  <c r="X71" i="3" s="1"/>
  <c r="W92" i="3"/>
  <c r="X92" i="3" s="1"/>
  <c r="W122" i="3"/>
  <c r="X122" i="3" s="1"/>
  <c r="W137" i="3"/>
  <c r="X137" i="3" s="1"/>
  <c r="W182" i="3"/>
  <c r="X182" i="3" s="1"/>
  <c r="W188" i="3"/>
  <c r="X188" i="3" s="1"/>
  <c r="W11" i="3"/>
  <c r="X11" i="3" s="1"/>
  <c r="W50" i="3"/>
  <c r="X50" i="3" s="1"/>
  <c r="J51" i="3"/>
  <c r="W56" i="3"/>
  <c r="X56" i="3" s="1"/>
  <c r="W77" i="3"/>
  <c r="X77" i="3" s="1"/>
  <c r="X87" i="3"/>
  <c r="W107" i="3"/>
  <c r="X107" i="3" s="1"/>
  <c r="J108" i="3"/>
  <c r="X117" i="3"/>
  <c r="J123" i="3"/>
  <c r="W128" i="3"/>
  <c r="X128" i="3" s="1"/>
  <c r="J138" i="3"/>
  <c r="W143" i="3"/>
  <c r="X143" i="3" s="1"/>
  <c r="J144" i="3"/>
  <c r="W149" i="3"/>
  <c r="X149" i="3" s="1"/>
  <c r="W194" i="3"/>
  <c r="X194" i="3" s="1"/>
  <c r="J195" i="3"/>
  <c r="W200" i="3"/>
  <c r="X200" i="3" s="1"/>
  <c r="W134" i="3"/>
  <c r="X134" i="3" s="1"/>
  <c r="W8" i="3"/>
  <c r="X8" i="3" s="1"/>
  <c r="W35" i="3"/>
  <c r="X35" i="3" s="1"/>
  <c r="J36" i="3"/>
  <c r="W41" i="3"/>
  <c r="X41" i="3" s="1"/>
  <c r="W74" i="3"/>
  <c r="X74" i="3" s="1"/>
  <c r="W89" i="3"/>
  <c r="X89" i="3" s="1"/>
  <c r="W119" i="3"/>
  <c r="X119" i="3" s="1"/>
  <c r="J120" i="3"/>
  <c r="J135" i="3"/>
  <c r="W140" i="3"/>
  <c r="X140" i="3" s="1"/>
  <c r="J174" i="3"/>
  <c r="W179" i="3"/>
  <c r="X179" i="3" s="1"/>
  <c r="J180" i="3"/>
  <c r="W185" i="3"/>
  <c r="X185" i="3" s="1"/>
  <c r="W29" i="3"/>
  <c r="X29" i="3" s="1"/>
  <c r="W104" i="3"/>
  <c r="X104" i="3" s="1"/>
  <c r="W167" i="3"/>
  <c r="X167" i="3" s="1"/>
  <c r="W47" i="3"/>
  <c r="X47" i="3" s="1"/>
  <c r="W53" i="3"/>
  <c r="X53" i="3" s="1"/>
  <c r="W80" i="3"/>
  <c r="X80" i="3" s="1"/>
  <c r="W110" i="3"/>
  <c r="X110" i="3" s="1"/>
  <c r="W125" i="3"/>
  <c r="X125" i="3" s="1"/>
  <c r="W146" i="3"/>
  <c r="X146" i="3" s="1"/>
  <c r="W152" i="3"/>
  <c r="X152" i="3" s="1"/>
  <c r="W191" i="3"/>
  <c r="X191" i="3" s="1"/>
  <c r="W197" i="3"/>
  <c r="X197" i="3" s="1"/>
  <c r="W23" i="3"/>
  <c r="X23" i="3" s="1"/>
  <c r="W83" i="3"/>
  <c r="X83" i="3" s="1"/>
  <c r="J114" i="3"/>
  <c r="W173" i="3"/>
  <c r="X173" i="3" s="1"/>
  <c r="W5" i="3"/>
  <c r="X5" i="3" s="1"/>
  <c r="W14" i="3"/>
  <c r="X14" i="3" s="1"/>
  <c r="W59" i="3"/>
  <c r="X59" i="3" s="1"/>
  <c r="J60" i="3"/>
  <c r="W65" i="3"/>
  <c r="X65" i="3" s="1"/>
  <c r="X75" i="3"/>
  <c r="W95" i="3"/>
  <c r="X95" i="3" s="1"/>
  <c r="J96" i="3"/>
  <c r="J111" i="3"/>
  <c r="W116" i="3"/>
  <c r="X116" i="3" s="1"/>
  <c r="J126" i="3"/>
  <c r="W158" i="3"/>
  <c r="X158" i="3" s="1"/>
  <c r="J159" i="3"/>
  <c r="W164" i="3"/>
  <c r="X164" i="3" s="1"/>
  <c r="J198" i="3"/>
  <c r="W203" i="3"/>
  <c r="X203" i="3" s="1"/>
  <c r="W209" i="3"/>
  <c r="X209" i="3" s="1"/>
  <c r="W221" i="3"/>
  <c r="X221" i="3" s="1"/>
  <c r="J99" i="3"/>
  <c r="J162" i="3"/>
  <c r="W20" i="3"/>
  <c r="X20" i="3" s="1"/>
  <c r="W26" i="3"/>
  <c r="X26" i="3" s="1"/>
  <c r="J27" i="3"/>
  <c r="W32" i="3"/>
  <c r="X32" i="3" s="1"/>
  <c r="W86" i="3"/>
  <c r="X86" i="3" s="1"/>
  <c r="W101" i="3"/>
  <c r="X101" i="3" s="1"/>
  <c r="W131" i="3"/>
  <c r="X131" i="3" s="1"/>
  <c r="J132" i="3"/>
  <c r="J165" i="3"/>
  <c r="W170" i="3"/>
  <c r="X170" i="3" s="1"/>
  <c r="J171" i="3"/>
  <c r="W176" i="3"/>
  <c r="X176" i="3" s="1"/>
  <c r="J210" i="3"/>
  <c r="W215" i="3"/>
  <c r="X215" i="3" s="1"/>
  <c r="J216" i="3"/>
  <c r="W53" i="4"/>
  <c r="X53" i="4" s="1"/>
  <c r="W11" i="4"/>
  <c r="X11" i="4" s="1"/>
  <c r="W59" i="4"/>
  <c r="X59" i="4" s="1"/>
  <c r="W17" i="4"/>
  <c r="X17" i="4" s="1"/>
  <c r="J33" i="4"/>
  <c r="J18" i="4"/>
  <c r="W23" i="4"/>
  <c r="X23" i="4" s="1"/>
  <c r="J39" i="4"/>
  <c r="W5" i="4"/>
  <c r="X5" i="4" s="1"/>
  <c r="W29" i="4"/>
  <c r="X29" i="4" s="1"/>
  <c r="W47" i="4"/>
  <c r="X47" i="4" s="1"/>
  <c r="W35" i="4"/>
  <c r="X35" i="4" s="1"/>
  <c r="J51" i="4"/>
  <c r="W26" i="5"/>
  <c r="X26" i="5" s="1"/>
  <c r="W32" i="5"/>
  <c r="X32" i="5" s="1"/>
  <c r="J33" i="5"/>
  <c r="X60" i="5"/>
  <c r="W77" i="5"/>
  <c r="X77" i="5" s="1"/>
  <c r="W92" i="5"/>
  <c r="X92" i="5" s="1"/>
  <c r="J93" i="5"/>
  <c r="W110" i="5"/>
  <c r="X110" i="5" s="1"/>
  <c r="W116" i="5"/>
  <c r="X116" i="5" s="1"/>
  <c r="W122" i="5"/>
  <c r="X122" i="5" s="1"/>
  <c r="J123" i="5"/>
  <c r="W128" i="5"/>
  <c r="X128" i="5" s="1"/>
  <c r="W155" i="5"/>
  <c r="X155" i="5" s="1"/>
  <c r="W170" i="5"/>
  <c r="X170" i="5" s="1"/>
  <c r="W188" i="5"/>
  <c r="X188" i="5" s="1"/>
  <c r="X192" i="5"/>
  <c r="J198" i="5"/>
  <c r="W212" i="5"/>
  <c r="X212" i="5" s="1"/>
  <c r="X216" i="5"/>
  <c r="J222" i="5"/>
  <c r="W236" i="5"/>
  <c r="X236" i="5" s="1"/>
  <c r="X240" i="5"/>
  <c r="J246" i="5"/>
  <c r="W260" i="5"/>
  <c r="X260" i="5" s="1"/>
  <c r="J270" i="5"/>
  <c r="W284" i="5"/>
  <c r="X284" i="5" s="1"/>
  <c r="J294" i="5"/>
  <c r="W302" i="5"/>
  <c r="X302" i="5" s="1"/>
  <c r="W305" i="5"/>
  <c r="X305" i="5" s="1"/>
  <c r="W311" i="5"/>
  <c r="X311" i="5" s="1"/>
  <c r="W317" i="5"/>
  <c r="X317" i="5" s="1"/>
  <c r="W83" i="5"/>
  <c r="X83" i="5" s="1"/>
  <c r="W98" i="5"/>
  <c r="X98" i="5" s="1"/>
  <c r="J99" i="5"/>
  <c r="J129" i="5"/>
  <c r="W146" i="5"/>
  <c r="X146" i="5" s="1"/>
  <c r="W161" i="5"/>
  <c r="X161" i="5" s="1"/>
  <c r="W203" i="5"/>
  <c r="X203" i="5" s="1"/>
  <c r="J213" i="5"/>
  <c r="X222" i="5"/>
  <c r="W227" i="5"/>
  <c r="X227" i="5" s="1"/>
  <c r="X246" i="5"/>
  <c r="W251" i="5"/>
  <c r="X251" i="5" s="1"/>
  <c r="X270" i="5"/>
  <c r="W275" i="5"/>
  <c r="X275" i="5" s="1"/>
  <c r="X294" i="5"/>
  <c r="W299" i="5"/>
  <c r="X299" i="5" s="1"/>
  <c r="W323" i="5"/>
  <c r="X323" i="5" s="1"/>
  <c r="W329" i="5"/>
  <c r="X329" i="5" s="1"/>
  <c r="W341" i="5"/>
  <c r="X341" i="5" s="1"/>
  <c r="W56" i="5"/>
  <c r="X56" i="5" s="1"/>
  <c r="J57" i="5"/>
  <c r="W89" i="5"/>
  <c r="X89" i="5" s="1"/>
  <c r="W104" i="5"/>
  <c r="X104" i="5" s="1"/>
  <c r="J105" i="5"/>
  <c r="W134" i="5"/>
  <c r="X134" i="5" s="1"/>
  <c r="X171" i="5"/>
  <c r="W176" i="5"/>
  <c r="X176" i="5" s="1"/>
  <c r="J324" i="5"/>
  <c r="W335" i="5"/>
  <c r="X335" i="5" s="1"/>
  <c r="J336" i="5"/>
  <c r="J3" i="5"/>
  <c r="W11" i="5"/>
  <c r="X11" i="5" s="1"/>
  <c r="W47" i="5"/>
  <c r="X47" i="5" s="1"/>
  <c r="W53" i="5"/>
  <c r="X53" i="5" s="1"/>
  <c r="W62" i="5"/>
  <c r="X62" i="5" s="1"/>
  <c r="J63" i="5"/>
  <c r="W95" i="5"/>
  <c r="X95" i="5" s="1"/>
  <c r="J135" i="5"/>
  <c r="W185" i="5"/>
  <c r="X185" i="5" s="1"/>
  <c r="J195" i="5"/>
  <c r="W209" i="5"/>
  <c r="X209" i="5" s="1"/>
  <c r="J219" i="5"/>
  <c r="W233" i="5"/>
  <c r="X233" i="5" s="1"/>
  <c r="W257" i="5"/>
  <c r="X257" i="5" s="1"/>
  <c r="W281" i="5"/>
  <c r="X281" i="5" s="1"/>
  <c r="W8" i="5"/>
  <c r="X8" i="5" s="1"/>
  <c r="W17" i="5"/>
  <c r="X17" i="5" s="1"/>
  <c r="J18" i="5"/>
  <c r="W35" i="5"/>
  <c r="X35" i="5" s="1"/>
  <c r="W41" i="5"/>
  <c r="X41" i="5" s="1"/>
  <c r="W68" i="5"/>
  <c r="X68" i="5" s="1"/>
  <c r="J69" i="5"/>
  <c r="W101" i="5"/>
  <c r="X101" i="5" s="1"/>
  <c r="W119" i="5"/>
  <c r="X119" i="5" s="1"/>
  <c r="J153" i="5"/>
  <c r="J168" i="5"/>
  <c r="W200" i="5"/>
  <c r="X200" i="5" s="1"/>
  <c r="W224" i="5"/>
  <c r="X224" i="5" s="1"/>
  <c r="W248" i="5"/>
  <c r="X248" i="5" s="1"/>
  <c r="W272" i="5"/>
  <c r="X272" i="5" s="1"/>
  <c r="J282" i="5"/>
  <c r="W296" i="5"/>
  <c r="X296" i="5" s="1"/>
  <c r="J309" i="5"/>
  <c r="W23" i="5"/>
  <c r="X23" i="5" s="1"/>
  <c r="W29" i="5"/>
  <c r="X29" i="5" s="1"/>
  <c r="W59" i="5"/>
  <c r="X59" i="5" s="1"/>
  <c r="W74" i="5"/>
  <c r="X74" i="5" s="1"/>
  <c r="J75" i="5"/>
  <c r="W107" i="5"/>
  <c r="X107" i="5" s="1"/>
  <c r="J108" i="5"/>
  <c r="W131" i="5"/>
  <c r="X131" i="5" s="1"/>
  <c r="W143" i="5"/>
  <c r="X143" i="5" s="1"/>
  <c r="W173" i="5"/>
  <c r="X173" i="5" s="1"/>
  <c r="X186" i="5"/>
  <c r="W191" i="5"/>
  <c r="X191" i="5" s="1"/>
  <c r="X210" i="5"/>
  <c r="W215" i="5"/>
  <c r="X215" i="5" s="1"/>
  <c r="X234" i="5"/>
  <c r="W239" i="5"/>
  <c r="X239" i="5" s="1"/>
  <c r="W263" i="5"/>
  <c r="X263" i="5" s="1"/>
  <c r="W287" i="5"/>
  <c r="X287" i="5" s="1"/>
  <c r="W320" i="5"/>
  <c r="X320" i="5" s="1"/>
  <c r="W14" i="5"/>
  <c r="X14" i="5" s="1"/>
  <c r="W50" i="5"/>
  <c r="X50" i="5" s="1"/>
  <c r="W65" i="5"/>
  <c r="X65" i="5" s="1"/>
  <c r="W80" i="5"/>
  <c r="X80" i="5" s="1"/>
  <c r="J81" i="5"/>
  <c r="J132" i="5"/>
  <c r="W137" i="5"/>
  <c r="X137" i="5" s="1"/>
  <c r="J138" i="5"/>
  <c r="W149" i="5"/>
  <c r="X149" i="5" s="1"/>
  <c r="W164" i="5"/>
  <c r="X164" i="5" s="1"/>
  <c r="J174" i="5"/>
  <c r="W332" i="5"/>
  <c r="X332" i="5" s="1"/>
  <c r="W116" i="6"/>
  <c r="X116" i="6" s="1"/>
  <c r="W161" i="6"/>
  <c r="X161" i="6" s="1"/>
  <c r="W167" i="6"/>
  <c r="X167" i="6" s="1"/>
  <c r="W206" i="6"/>
  <c r="X206" i="6" s="1"/>
  <c r="W221" i="6"/>
  <c r="X221" i="6" s="1"/>
  <c r="W227" i="6"/>
  <c r="X227" i="6" s="1"/>
  <c r="W272" i="6"/>
  <c r="X272" i="6" s="1"/>
  <c r="W278" i="6"/>
  <c r="X278" i="6" s="1"/>
  <c r="W383" i="6"/>
  <c r="X383" i="6" s="1"/>
  <c r="X9" i="6"/>
  <c r="J27" i="6"/>
  <c r="J78" i="6"/>
  <c r="W83" i="6"/>
  <c r="X83" i="6" s="1"/>
  <c r="X105" i="6"/>
  <c r="W122" i="6"/>
  <c r="X122" i="6" s="1"/>
  <c r="W128" i="6"/>
  <c r="X128" i="6" s="1"/>
  <c r="W173" i="6"/>
  <c r="X173" i="6" s="1"/>
  <c r="J174" i="6"/>
  <c r="W179" i="6"/>
  <c r="X179" i="6" s="1"/>
  <c r="W233" i="6"/>
  <c r="X233" i="6" s="1"/>
  <c r="J234" i="6"/>
  <c r="W239" i="6"/>
  <c r="X239" i="6" s="1"/>
  <c r="W284" i="6"/>
  <c r="X284" i="6" s="1"/>
  <c r="J285" i="6"/>
  <c r="W290" i="6"/>
  <c r="X290" i="6" s="1"/>
  <c r="W302" i="6"/>
  <c r="X302" i="6" s="1"/>
  <c r="W350" i="6"/>
  <c r="X350" i="6" s="1"/>
  <c r="J351" i="6"/>
  <c r="J363" i="6"/>
  <c r="X372" i="6"/>
  <c r="J378" i="6"/>
  <c r="W152" i="6"/>
  <c r="X152" i="6" s="1"/>
  <c r="W263" i="6"/>
  <c r="X263" i="6" s="1"/>
  <c r="W320" i="6"/>
  <c r="X320" i="6" s="1"/>
  <c r="W347" i="6"/>
  <c r="X347" i="6" s="1"/>
  <c r="W11" i="6"/>
  <c r="X11" i="6" s="1"/>
  <c r="W23" i="6"/>
  <c r="X23" i="6" s="1"/>
  <c r="W113" i="6"/>
  <c r="X113" i="6" s="1"/>
  <c r="W158" i="6"/>
  <c r="X158" i="6" s="1"/>
  <c r="W164" i="6"/>
  <c r="X164" i="6" s="1"/>
  <c r="W224" i="6"/>
  <c r="X224" i="6" s="1"/>
  <c r="W230" i="6"/>
  <c r="X230" i="6" s="1"/>
  <c r="W269" i="6"/>
  <c r="X269" i="6" s="1"/>
  <c r="J270" i="6"/>
  <c r="W275" i="6"/>
  <c r="X275" i="6" s="1"/>
  <c r="W374" i="6"/>
  <c r="X374" i="6" s="1"/>
  <c r="J375" i="6"/>
  <c r="W380" i="6"/>
  <c r="X380" i="6" s="1"/>
  <c r="J387" i="6"/>
  <c r="W146" i="6"/>
  <c r="X146" i="6" s="1"/>
  <c r="W203" i="6"/>
  <c r="X203" i="6" s="1"/>
  <c r="W218" i="6"/>
  <c r="X218" i="6" s="1"/>
  <c r="W257" i="6"/>
  <c r="X257" i="6" s="1"/>
  <c r="J3" i="6"/>
  <c r="J30" i="6"/>
  <c r="W35" i="6"/>
  <c r="X35" i="6" s="1"/>
  <c r="J75" i="6"/>
  <c r="W119" i="6"/>
  <c r="X119" i="6" s="1"/>
  <c r="J120" i="6"/>
  <c r="W125" i="6"/>
  <c r="X125" i="6" s="1"/>
  <c r="J126" i="6"/>
  <c r="W131" i="6"/>
  <c r="X131" i="6" s="1"/>
  <c r="W170" i="6"/>
  <c r="X170" i="6" s="1"/>
  <c r="J171" i="6"/>
  <c r="W176" i="6"/>
  <c r="X176" i="6" s="1"/>
  <c r="W209" i="6"/>
  <c r="X209" i="6" s="1"/>
  <c r="W236" i="6"/>
  <c r="X236" i="6" s="1"/>
  <c r="J237" i="6"/>
  <c r="W242" i="6"/>
  <c r="X242" i="6" s="1"/>
  <c r="W281" i="6"/>
  <c r="X281" i="6" s="1"/>
  <c r="J282" i="6"/>
  <c r="W287" i="6"/>
  <c r="X287" i="6" s="1"/>
  <c r="W305" i="6"/>
  <c r="X305" i="6" s="1"/>
  <c r="W332" i="6"/>
  <c r="X332" i="6" s="1"/>
  <c r="W359" i="6"/>
  <c r="X359" i="6" s="1"/>
  <c r="W47" i="6"/>
  <c r="X47" i="6" s="1"/>
  <c r="J87" i="6"/>
  <c r="W137" i="6"/>
  <c r="X137" i="6" s="1"/>
  <c r="W143" i="6"/>
  <c r="X143" i="6" s="1"/>
  <c r="W182" i="6"/>
  <c r="X182" i="6" s="1"/>
  <c r="W188" i="6"/>
  <c r="X188" i="6" s="1"/>
  <c r="W248" i="6"/>
  <c r="X248" i="6" s="1"/>
  <c r="W254" i="6"/>
  <c r="X254" i="6" s="1"/>
  <c r="W293" i="6"/>
  <c r="X293" i="6" s="1"/>
  <c r="J294" i="6"/>
  <c r="W299" i="6"/>
  <c r="X299" i="6" s="1"/>
  <c r="W311" i="6"/>
  <c r="X311" i="6" s="1"/>
  <c r="J312" i="6"/>
  <c r="W317" i="6"/>
  <c r="X317" i="6" s="1"/>
  <c r="J339" i="6"/>
  <c r="J354" i="6"/>
  <c r="J366" i="6"/>
  <c r="W371" i="6"/>
  <c r="X371" i="6" s="1"/>
  <c r="W197" i="6"/>
  <c r="X197" i="6" s="1"/>
  <c r="J342" i="6"/>
  <c r="J54" i="6"/>
  <c r="W59" i="6"/>
  <c r="X59" i="6" s="1"/>
  <c r="J99" i="6"/>
  <c r="W110" i="6"/>
  <c r="X110" i="6" s="1"/>
  <c r="W149" i="6"/>
  <c r="X149" i="6" s="1"/>
  <c r="J150" i="6"/>
  <c r="W155" i="6"/>
  <c r="X155" i="6" s="1"/>
  <c r="W194" i="6"/>
  <c r="X194" i="6" s="1"/>
  <c r="J195" i="6"/>
  <c r="W200" i="6"/>
  <c r="X200" i="6" s="1"/>
  <c r="W215" i="6"/>
  <c r="X215" i="6" s="1"/>
  <c r="W260" i="6"/>
  <c r="X260" i="6" s="1"/>
  <c r="J261" i="6"/>
  <c r="W266" i="6"/>
  <c r="X266" i="6" s="1"/>
  <c r="J318" i="6"/>
  <c r="W323" i="6"/>
  <c r="X323" i="6" s="1"/>
  <c r="W344" i="6"/>
  <c r="X344" i="6" s="1"/>
  <c r="W104" i="7"/>
  <c r="X104" i="7" s="1"/>
  <c r="W242" i="7"/>
  <c r="X242" i="7" s="1"/>
  <c r="W305" i="7"/>
  <c r="X305" i="7" s="1"/>
  <c r="W356" i="7"/>
  <c r="X356" i="7" s="1"/>
  <c r="W476" i="7"/>
  <c r="X476" i="7" s="1"/>
  <c r="W110" i="7"/>
  <c r="X110" i="7" s="1"/>
  <c r="J111" i="7"/>
  <c r="W203" i="7"/>
  <c r="X203" i="7" s="1"/>
  <c r="J213" i="7"/>
  <c r="J225" i="7"/>
  <c r="W230" i="7"/>
  <c r="X230" i="7" s="1"/>
  <c r="J231" i="7"/>
  <c r="J249" i="7"/>
  <c r="W260" i="7"/>
  <c r="X260" i="7" s="1"/>
  <c r="J261" i="7"/>
  <c r="W311" i="7"/>
  <c r="X311" i="7" s="1"/>
  <c r="J312" i="7"/>
  <c r="W317" i="7"/>
  <c r="X317" i="7" s="1"/>
  <c r="W368" i="7"/>
  <c r="X368" i="7" s="1"/>
  <c r="J369" i="7"/>
  <c r="W374" i="7"/>
  <c r="X374" i="7" s="1"/>
  <c r="J375" i="7"/>
  <c r="W407" i="7"/>
  <c r="X407" i="7" s="1"/>
  <c r="W413" i="7"/>
  <c r="X413" i="7" s="1"/>
  <c r="J414" i="7"/>
  <c r="W464" i="7"/>
  <c r="X464" i="7" s="1"/>
  <c r="J465" i="7"/>
  <c r="W470" i="7"/>
  <c r="X470" i="7" s="1"/>
  <c r="J471" i="7"/>
  <c r="W509" i="7"/>
  <c r="X509" i="7" s="1"/>
  <c r="J510" i="7"/>
  <c r="W350" i="7"/>
  <c r="X350" i="7" s="1"/>
  <c r="W362" i="7"/>
  <c r="X362" i="7" s="1"/>
  <c r="W380" i="7"/>
  <c r="X380" i="7" s="1"/>
  <c r="W386" i="7"/>
  <c r="X386" i="7" s="1"/>
  <c r="W419" i="7"/>
  <c r="X419" i="7" s="1"/>
  <c r="W425" i="7"/>
  <c r="X425" i="7" s="1"/>
  <c r="W482" i="7"/>
  <c r="X482" i="7" s="1"/>
  <c r="W116" i="7"/>
  <c r="X116" i="7" s="1"/>
  <c r="W128" i="7"/>
  <c r="X128" i="7" s="1"/>
  <c r="W140" i="7"/>
  <c r="X140" i="7" s="1"/>
  <c r="W152" i="7"/>
  <c r="X152" i="7" s="1"/>
  <c r="W164" i="7"/>
  <c r="X164" i="7" s="1"/>
  <c r="W176" i="7"/>
  <c r="X176" i="7" s="1"/>
  <c r="W188" i="7"/>
  <c r="X188" i="7" s="1"/>
  <c r="W200" i="7"/>
  <c r="X200" i="7" s="1"/>
  <c r="W206" i="7"/>
  <c r="X206" i="7" s="1"/>
  <c r="J207" i="7"/>
  <c r="W218" i="7"/>
  <c r="X218" i="7" s="1"/>
  <c r="J219" i="7"/>
  <c r="W272" i="7"/>
  <c r="X272" i="7" s="1"/>
  <c r="J273" i="7"/>
  <c r="W323" i="7"/>
  <c r="X323" i="7" s="1"/>
  <c r="J324" i="7"/>
  <c r="W329" i="7"/>
  <c r="X329" i="7" s="1"/>
  <c r="W395" i="7"/>
  <c r="X395" i="7" s="1"/>
  <c r="W401" i="7"/>
  <c r="X401" i="7" s="1"/>
  <c r="J402" i="7"/>
  <c r="J408" i="7"/>
  <c r="W452" i="7"/>
  <c r="X452" i="7" s="1"/>
  <c r="J453" i="7"/>
  <c r="W458" i="7"/>
  <c r="X458" i="7" s="1"/>
  <c r="J459" i="7"/>
  <c r="W491" i="7"/>
  <c r="X491" i="7" s="1"/>
  <c r="W497" i="7"/>
  <c r="X497" i="7" s="1"/>
  <c r="J498" i="7"/>
  <c r="J504" i="7"/>
  <c r="W41" i="7"/>
  <c r="X41" i="7" s="1"/>
  <c r="W53" i="7"/>
  <c r="X53" i="7" s="1"/>
  <c r="W77" i="7"/>
  <c r="X77" i="7" s="1"/>
  <c r="W89" i="7"/>
  <c r="X89" i="7" s="1"/>
  <c r="W146" i="7"/>
  <c r="X146" i="7" s="1"/>
  <c r="W158" i="7"/>
  <c r="X158" i="7" s="1"/>
  <c r="W182" i="7"/>
  <c r="X182" i="7" s="1"/>
  <c r="W194" i="7"/>
  <c r="X194" i="7" s="1"/>
  <c r="W239" i="7"/>
  <c r="X239" i="7" s="1"/>
  <c r="W335" i="7"/>
  <c r="X335" i="7" s="1"/>
  <c r="W341" i="7"/>
  <c r="X341" i="7" s="1"/>
  <c r="W383" i="7"/>
  <c r="X383" i="7" s="1"/>
  <c r="W440" i="7"/>
  <c r="X440" i="7" s="1"/>
  <c r="W485" i="7"/>
  <c r="X485" i="7" s="1"/>
  <c r="W23" i="7"/>
  <c r="X23" i="7" s="1"/>
  <c r="W35" i="7"/>
  <c r="X35" i="7" s="1"/>
  <c r="W47" i="7"/>
  <c r="X47" i="7" s="1"/>
  <c r="W59" i="7"/>
  <c r="X59" i="7" s="1"/>
  <c r="W71" i="7"/>
  <c r="X71" i="7" s="1"/>
  <c r="W83" i="7"/>
  <c r="X83" i="7" s="1"/>
  <c r="W95" i="7"/>
  <c r="X95" i="7" s="1"/>
  <c r="J96" i="7"/>
  <c r="W227" i="7"/>
  <c r="X227" i="7" s="1"/>
  <c r="J234" i="7"/>
  <c r="W257" i="7"/>
  <c r="X257" i="7" s="1"/>
  <c r="W296" i="7"/>
  <c r="X296" i="7" s="1"/>
  <c r="W302" i="7"/>
  <c r="X302" i="7" s="1"/>
  <c r="J303" i="7"/>
  <c r="W308" i="7"/>
  <c r="X308" i="7" s="1"/>
  <c r="W347" i="7"/>
  <c r="X347" i="7" s="1"/>
  <c r="W353" i="7"/>
  <c r="X353" i="7" s="1"/>
  <c r="W359" i="7"/>
  <c r="X359" i="7" s="1"/>
  <c r="W377" i="7"/>
  <c r="X377" i="7" s="1"/>
  <c r="J378" i="7"/>
  <c r="W428" i="7"/>
  <c r="X428" i="7" s="1"/>
  <c r="J429" i="7"/>
  <c r="W434" i="7"/>
  <c r="X434" i="7" s="1"/>
  <c r="J435" i="7"/>
  <c r="W467" i="7"/>
  <c r="X467" i="7" s="1"/>
  <c r="W473" i="7"/>
  <c r="X473" i="7" s="1"/>
  <c r="J474" i="7"/>
  <c r="W5" i="7"/>
  <c r="X5" i="7" s="1"/>
  <c r="W17" i="7"/>
  <c r="X17" i="7" s="1"/>
  <c r="W122" i="7"/>
  <c r="X122" i="7" s="1"/>
  <c r="W134" i="7"/>
  <c r="X134" i="7" s="1"/>
  <c r="W170" i="7"/>
  <c r="X170" i="7" s="1"/>
  <c r="W479" i="7"/>
  <c r="X479" i="7" s="1"/>
  <c r="W107" i="7"/>
  <c r="X107" i="7" s="1"/>
  <c r="J108" i="7"/>
  <c r="W113" i="7"/>
  <c r="X113" i="7" s="1"/>
  <c r="W215" i="7"/>
  <c r="X215" i="7" s="1"/>
  <c r="J222" i="7"/>
  <c r="J228" i="7"/>
  <c r="W245" i="7"/>
  <c r="X245" i="7" s="1"/>
  <c r="J246" i="7"/>
  <c r="J258" i="7"/>
  <c r="J264" i="7"/>
  <c r="W269" i="7"/>
  <c r="X269" i="7" s="1"/>
  <c r="W314" i="7"/>
  <c r="X314" i="7" s="1"/>
  <c r="W320" i="7"/>
  <c r="X320" i="7" s="1"/>
  <c r="W365" i="7"/>
  <c r="X365" i="7" s="1"/>
  <c r="W371" i="7"/>
  <c r="X371" i="7" s="1"/>
  <c r="W416" i="7"/>
  <c r="X416" i="7" s="1"/>
  <c r="W422" i="7"/>
  <c r="X422" i="7" s="1"/>
  <c r="W455" i="7"/>
  <c r="X455" i="7" s="1"/>
  <c r="W461" i="7"/>
  <c r="X461" i="7" s="1"/>
  <c r="J462" i="7"/>
  <c r="W506" i="7"/>
  <c r="X506" i="7" s="1"/>
  <c r="W512" i="7"/>
  <c r="X512" i="7" s="1"/>
  <c r="W29" i="7"/>
  <c r="X29" i="7" s="1"/>
  <c r="W65" i="7"/>
  <c r="X65" i="7" s="1"/>
  <c r="W284" i="7"/>
  <c r="X284" i="7" s="1"/>
  <c r="W389" i="7"/>
  <c r="X389" i="7" s="1"/>
  <c r="W446" i="7"/>
  <c r="X446" i="7" s="1"/>
  <c r="W119" i="7"/>
  <c r="X119" i="7" s="1"/>
  <c r="W131" i="7"/>
  <c r="X131" i="7" s="1"/>
  <c r="W143" i="7"/>
  <c r="X143" i="7" s="1"/>
  <c r="W155" i="7"/>
  <c r="X155" i="7" s="1"/>
  <c r="W167" i="7"/>
  <c r="X167" i="7" s="1"/>
  <c r="W179" i="7"/>
  <c r="X179" i="7" s="1"/>
  <c r="W191" i="7"/>
  <c r="X191" i="7" s="1"/>
  <c r="J270" i="7"/>
  <c r="J276" i="7"/>
  <c r="W281" i="7"/>
  <c r="X281" i="7" s="1"/>
  <c r="W326" i="7"/>
  <c r="X326" i="7" s="1"/>
  <c r="J327" i="7"/>
  <c r="W332" i="7"/>
  <c r="X332" i="7" s="1"/>
  <c r="W404" i="7"/>
  <c r="X404" i="7" s="1"/>
  <c r="J405" i="7"/>
  <c r="W410" i="7"/>
  <c r="X410" i="7" s="1"/>
  <c r="J411" i="7"/>
  <c r="W443" i="7"/>
  <c r="X443" i="7" s="1"/>
  <c r="W449" i="7"/>
  <c r="X449" i="7" s="1"/>
  <c r="J450" i="7"/>
  <c r="W500" i="7"/>
  <c r="X500" i="7" s="1"/>
  <c r="J501" i="7"/>
  <c r="W5" i="8"/>
  <c r="X5" i="8" s="1"/>
  <c r="W11" i="8"/>
  <c r="X11" i="8" s="1"/>
  <c r="W17" i="8"/>
  <c r="X17" i="8" s="1"/>
  <c r="W23" i="8"/>
  <c r="X23" i="8" s="1"/>
  <c r="W29" i="8"/>
  <c r="X29" i="8" s="1"/>
  <c r="W35" i="8"/>
  <c r="X35" i="8" s="1"/>
  <c r="W41" i="8"/>
  <c r="X41" i="8" s="1"/>
  <c r="W53" i="8"/>
  <c r="X53" i="8" s="1"/>
  <c r="W59" i="8"/>
  <c r="X59" i="8" s="1"/>
  <c r="W65" i="8"/>
  <c r="X65" i="8" s="1"/>
  <c r="W71" i="8"/>
  <c r="X71" i="8" s="1"/>
  <c r="W77" i="8"/>
  <c r="X77" i="8" s="1"/>
  <c r="W8" i="8"/>
  <c r="X8" i="8" s="1"/>
  <c r="W14" i="8"/>
  <c r="X14" i="8" s="1"/>
  <c r="W20" i="8"/>
  <c r="X20" i="8" s="1"/>
  <c r="W26" i="8"/>
  <c r="X26" i="8" s="1"/>
  <c r="W32" i="8"/>
  <c r="X32" i="8" s="1"/>
  <c r="W38" i="8"/>
  <c r="X38" i="8" s="1"/>
  <c r="W44" i="8"/>
  <c r="X44" i="8" s="1"/>
  <c r="W56" i="8"/>
  <c r="X56" i="8" s="1"/>
  <c r="W62" i="8"/>
  <c r="X62" i="8" s="1"/>
  <c r="W68" i="8"/>
  <c r="X68" i="8" s="1"/>
  <c r="J69" i="8"/>
  <c r="W74" i="8"/>
  <c r="X74" i="8" s="1"/>
  <c r="J75" i="8"/>
  <c r="Z390" i="9"/>
  <c r="L387" i="9"/>
  <c r="L3" i="11"/>
  <c r="L42" i="11"/>
  <c r="L66" i="11"/>
  <c r="L27" i="11"/>
  <c r="Y50" i="11"/>
  <c r="Z50" i="11" s="1"/>
  <c r="Y14" i="11"/>
  <c r="Z14" i="11" s="1"/>
  <c r="Z27" i="11"/>
  <c r="Z48" i="11"/>
  <c r="L96" i="11"/>
  <c r="L33" i="11"/>
  <c r="L60" i="11"/>
  <c r="Y20" i="11"/>
  <c r="Z20" i="11" s="1"/>
  <c r="Y56" i="11"/>
  <c r="Z56" i="11" s="1"/>
  <c r="Y95" i="11"/>
  <c r="Z95" i="11" s="1"/>
  <c r="Y5" i="11"/>
  <c r="Z5" i="11" s="1"/>
  <c r="Y26" i="11"/>
  <c r="Z26" i="11" s="1"/>
  <c r="Y101" i="11"/>
  <c r="Z101" i="11" s="1"/>
  <c r="Y32" i="11"/>
  <c r="Z32" i="11" s="1"/>
  <c r="Y53" i="11"/>
  <c r="Z53" i="11" s="1"/>
  <c r="Y68" i="11"/>
  <c r="Z68" i="11" s="1"/>
  <c r="L69" i="11"/>
  <c r="Y38" i="11"/>
  <c r="Z38" i="11" s="1"/>
  <c r="Y80" i="11"/>
  <c r="Z80" i="11" s="1"/>
  <c r="Y41" i="11"/>
  <c r="Z41" i="11" s="1"/>
  <c r="Y65" i="11"/>
  <c r="Z65" i="11" s="1"/>
  <c r="Y86" i="11"/>
  <c r="Z86" i="11" s="1"/>
  <c r="L87" i="11"/>
  <c r="Y8" i="11"/>
  <c r="Z8" i="11" s="1"/>
  <c r="Y71" i="11"/>
  <c r="Z71" i="11" s="1"/>
  <c r="Y44" i="11"/>
  <c r="Z44" i="11" s="1"/>
  <c r="L45" i="11"/>
  <c r="Y83" i="11"/>
  <c r="Z83" i="11" s="1"/>
  <c r="Y98" i="11"/>
  <c r="Z98" i="11" s="1"/>
  <c r="L99" i="11"/>
  <c r="L12" i="12"/>
  <c r="L42" i="12"/>
  <c r="Y104" i="12"/>
  <c r="Z104" i="12" s="1"/>
  <c r="L345" i="12"/>
  <c r="Y335" i="12"/>
  <c r="Z335" i="12" s="1"/>
  <c r="Y80" i="12"/>
  <c r="Z80" i="12" s="1"/>
  <c r="Y89" i="12"/>
  <c r="Z89" i="12" s="1"/>
  <c r="L114" i="12"/>
  <c r="Y176" i="12"/>
  <c r="Z176" i="12" s="1"/>
  <c r="Y293" i="12"/>
  <c r="Z293" i="12" s="1"/>
  <c r="Y350" i="12"/>
  <c r="Y341" i="12"/>
  <c r="Z341" i="12" s="1"/>
  <c r="L15" i="12"/>
  <c r="Y347" i="12"/>
  <c r="Z347" i="12" s="1"/>
  <c r="Y338" i="12"/>
  <c r="L135" i="12"/>
  <c r="Y254" i="12"/>
  <c r="Z254" i="12" s="1"/>
  <c r="Y353" i="12"/>
  <c r="Z353" i="12" s="1"/>
  <c r="Y248" i="13"/>
  <c r="Z248" i="13" s="1"/>
  <c r="Y245" i="13"/>
  <c r="Z245" i="13" s="1"/>
  <c r="Y203" i="13"/>
  <c r="Z203" i="13" s="1"/>
  <c r="Y212" i="13"/>
  <c r="Z212" i="13" s="1"/>
  <c r="Y218" i="13"/>
  <c r="Z218" i="13" s="1"/>
  <c r="Y236" i="13"/>
  <c r="Z236" i="13" s="1"/>
  <c r="F204" i="13"/>
  <c r="F207" i="13" s="1"/>
  <c r="F210" i="13" s="1"/>
  <c r="F213" i="13" s="1"/>
  <c r="F216" i="13" s="1"/>
  <c r="F225" i="13" s="1"/>
  <c r="Y197" i="13"/>
  <c r="Z197" i="13" s="1"/>
  <c r="Y230" i="13"/>
  <c r="Z230" i="13" s="1"/>
  <c r="Y242" i="13"/>
  <c r="Z242" i="13" s="1"/>
  <c r="Y200" i="13"/>
  <c r="Z200" i="13" s="1"/>
  <c r="Y209" i="13"/>
  <c r="Z209" i="13" s="1"/>
  <c r="Y215" i="13"/>
  <c r="Z215" i="13" s="1"/>
  <c r="Y221" i="13"/>
  <c r="Z221" i="13" s="1"/>
  <c r="Y233" i="13"/>
  <c r="Z233" i="13" s="1"/>
  <c r="Y239" i="13"/>
  <c r="Z239" i="13" s="1"/>
  <c r="Y254" i="13"/>
  <c r="Z254" i="13" s="1"/>
  <c r="Y251" i="13"/>
  <c r="Z251" i="13" s="1"/>
  <c r="L231" i="13"/>
  <c r="Y194" i="13"/>
  <c r="Z194" i="13" s="1"/>
  <c r="Y191" i="13"/>
  <c r="Z191" i="13" s="1"/>
  <c r="Y188" i="13"/>
  <c r="Z188" i="13" s="1"/>
  <c r="Y185" i="13"/>
  <c r="Z185" i="13" s="1"/>
  <c r="Y182" i="13"/>
  <c r="Z182" i="13" s="1"/>
  <c r="Y179" i="13"/>
  <c r="Z179" i="13" s="1"/>
  <c r="Y176" i="13"/>
  <c r="Z176" i="13" s="1"/>
  <c r="Y173" i="13"/>
  <c r="Z173" i="13" s="1"/>
  <c r="L171" i="13"/>
  <c r="Y170" i="13"/>
  <c r="Z170" i="13" s="1"/>
  <c r="F276" i="12"/>
  <c r="F279" i="12" s="1"/>
  <c r="F282" i="12" s="1"/>
  <c r="F285" i="12" s="1"/>
  <c r="F288" i="12" s="1"/>
  <c r="F291" i="12" s="1"/>
  <c r="F294" i="12" s="1"/>
  <c r="F297" i="12" s="1"/>
  <c r="F300" i="12" s="1"/>
  <c r="F303" i="12" s="1"/>
  <c r="F306" i="12" s="1"/>
  <c r="F309" i="12" s="1"/>
  <c r="F312" i="12" s="1"/>
  <c r="F315" i="12" s="1"/>
  <c r="F318" i="12" s="1"/>
  <c r="F321" i="12" s="1"/>
  <c r="F324" i="12" s="1"/>
  <c r="F327" i="12" s="1"/>
  <c r="F330" i="12" s="1"/>
  <c r="F333" i="12" s="1"/>
  <c r="F336" i="12" s="1"/>
  <c r="F339" i="12" s="1"/>
  <c r="F342" i="12" s="1"/>
  <c r="F345" i="12" s="1"/>
  <c r="F348" i="12" s="1"/>
  <c r="F351" i="12" s="1"/>
  <c r="F354" i="12" s="1"/>
  <c r="F357" i="12" s="1"/>
  <c r="F360" i="12" s="1"/>
  <c r="F363" i="12" s="1"/>
  <c r="F366" i="12" s="1"/>
  <c r="F369" i="12" s="1"/>
  <c r="Y257" i="12"/>
  <c r="Z257" i="12" s="1"/>
  <c r="Y296" i="12"/>
  <c r="Z296" i="12" s="1"/>
  <c r="Y299" i="12"/>
  <c r="Z299" i="12" s="1"/>
  <c r="Y35" i="12"/>
  <c r="Z35" i="12" s="1"/>
  <c r="Y53" i="12"/>
  <c r="Z53" i="12" s="1"/>
  <c r="Y101" i="12"/>
  <c r="Z101" i="12" s="1"/>
  <c r="Y173" i="12"/>
  <c r="Z173" i="12" s="1"/>
  <c r="Y14" i="12"/>
  <c r="Z14" i="12" s="1"/>
  <c r="Y11" i="12"/>
  <c r="Z11" i="12" s="1"/>
  <c r="Y20" i="12"/>
  <c r="Z20" i="12" s="1"/>
  <c r="Y290" i="12"/>
  <c r="Z290" i="12" s="1"/>
  <c r="Y50" i="12"/>
  <c r="Z50" i="12" s="1"/>
  <c r="Y29" i="12"/>
  <c r="Z29" i="12" s="1"/>
  <c r="Y38" i="12"/>
  <c r="Z38" i="12" s="1"/>
  <c r="Y86" i="12"/>
  <c r="Z86" i="12" s="1"/>
  <c r="Y98" i="12"/>
  <c r="Z98" i="12" s="1"/>
  <c r="Y5" i="12"/>
  <c r="Z5" i="12" s="1"/>
  <c r="Y8" i="12"/>
  <c r="Z8" i="12" s="1"/>
  <c r="Y17" i="12"/>
  <c r="Z17" i="12" s="1"/>
  <c r="L18" i="12"/>
  <c r="Y26" i="12"/>
  <c r="Z26" i="12" s="1"/>
  <c r="L27" i="12"/>
  <c r="Y83" i="12"/>
  <c r="Z83" i="12" s="1"/>
  <c r="L93" i="12"/>
  <c r="Y95" i="12"/>
  <c r="Z95" i="12" s="1"/>
  <c r="Y143" i="12"/>
  <c r="Z143" i="12" s="1"/>
  <c r="L204" i="12"/>
  <c r="Y227" i="12"/>
  <c r="Z227" i="12" s="1"/>
  <c r="Y236" i="12"/>
  <c r="Z236" i="12" s="1"/>
  <c r="Y302" i="12"/>
  <c r="Z302" i="12" s="1"/>
  <c r="Y371" i="12"/>
  <c r="Z371" i="12" s="1"/>
  <c r="L369" i="12"/>
  <c r="Y368" i="12"/>
  <c r="Z368" i="12" s="1"/>
  <c r="L366" i="12"/>
  <c r="Y365" i="12"/>
  <c r="Z365" i="12" s="1"/>
  <c r="L363" i="12"/>
  <c r="Y362" i="12"/>
  <c r="Z362" i="12" s="1"/>
  <c r="L360" i="12"/>
  <c r="Y359" i="12"/>
  <c r="Z359" i="12" s="1"/>
  <c r="L357" i="12"/>
  <c r="Y356" i="12"/>
  <c r="Z356" i="12" s="1"/>
  <c r="L354" i="12"/>
  <c r="L351" i="12"/>
  <c r="L348" i="12"/>
  <c r="Z350" i="12"/>
  <c r="L342" i="12"/>
  <c r="L339" i="12"/>
  <c r="Z338" i="12"/>
  <c r="L336" i="12"/>
  <c r="L333" i="12"/>
  <c r="L330" i="12"/>
  <c r="Y332" i="12"/>
  <c r="Z332" i="12" s="1"/>
  <c r="L327" i="12"/>
  <c r="Y329" i="12"/>
  <c r="Z329" i="12" s="1"/>
  <c r="Y326" i="12"/>
  <c r="Z326" i="12" s="1"/>
  <c r="L324" i="12"/>
  <c r="L321" i="12"/>
  <c r="Y323" i="12"/>
  <c r="Z323" i="12" s="1"/>
  <c r="Y320" i="12"/>
  <c r="Z320" i="12" s="1"/>
  <c r="L318" i="12"/>
  <c r="Y317" i="12"/>
  <c r="Z317" i="12" s="1"/>
  <c r="L315" i="12"/>
  <c r="L312" i="12"/>
  <c r="Y314" i="12"/>
  <c r="Z314" i="12" s="1"/>
  <c r="Y311" i="12"/>
  <c r="Z311" i="12" s="1"/>
  <c r="Y308" i="12"/>
  <c r="Z308" i="12" s="1"/>
  <c r="Y305" i="12"/>
  <c r="Z305" i="12" s="1"/>
  <c r="L303" i="12"/>
  <c r="Z303" i="12"/>
  <c r="L306" i="12"/>
  <c r="L309" i="12"/>
  <c r="L300" i="12"/>
  <c r="L297" i="12"/>
  <c r="L291" i="12"/>
  <c r="L288" i="12"/>
  <c r="Y287" i="12"/>
  <c r="Z287" i="12" s="1"/>
  <c r="L285" i="12"/>
  <c r="Y284" i="12"/>
  <c r="Z284" i="12" s="1"/>
  <c r="Y281" i="12"/>
  <c r="Z281" i="12" s="1"/>
  <c r="L279" i="12"/>
  <c r="Y278" i="12"/>
  <c r="Z278" i="12" s="1"/>
  <c r="Y275" i="12"/>
  <c r="Z275" i="12" s="1"/>
  <c r="L273" i="12"/>
  <c r="L276" i="12"/>
  <c r="Y272" i="12"/>
  <c r="Z272" i="12" s="1"/>
  <c r="L189" i="13"/>
  <c r="L192" i="13"/>
  <c r="L246" i="13"/>
  <c r="L186" i="13"/>
  <c r="L207" i="13"/>
  <c r="L213" i="13"/>
  <c r="L201" i="13"/>
  <c r="L237" i="13"/>
  <c r="L210" i="13"/>
  <c r="L219" i="13"/>
  <c r="L249" i="13"/>
  <c r="L168" i="13"/>
  <c r="L195" i="13"/>
  <c r="L243" i="13"/>
  <c r="L183" i="13"/>
  <c r="L216" i="13"/>
  <c r="L240" i="13"/>
  <c r="L177" i="13"/>
  <c r="Y260" i="12"/>
  <c r="Z260" i="12" s="1"/>
  <c r="L258" i="12"/>
  <c r="L255" i="12"/>
  <c r="L252" i="12"/>
  <c r="L249" i="12"/>
  <c r="Y251" i="12"/>
  <c r="Z251" i="12" s="1"/>
  <c r="Y248" i="12"/>
  <c r="Z248" i="12" s="1"/>
  <c r="Y245" i="12"/>
  <c r="Z245" i="12" s="1"/>
  <c r="L243" i="12"/>
  <c r="Y242" i="12"/>
  <c r="Z242" i="12" s="1"/>
  <c r="Y239" i="12"/>
  <c r="Z239" i="12" s="1"/>
  <c r="L240" i="12"/>
  <c r="L237" i="12"/>
  <c r="Y233" i="12"/>
  <c r="Z233" i="12" s="1"/>
  <c r="L234" i="12"/>
  <c r="L231" i="12"/>
  <c r="Y230" i="12"/>
  <c r="Z230" i="12" s="1"/>
  <c r="L228" i="12"/>
  <c r="L225" i="12"/>
  <c r="Y224" i="12"/>
  <c r="Z224" i="12" s="1"/>
  <c r="Y221" i="12"/>
  <c r="Z221" i="12" s="1"/>
  <c r="L219" i="12"/>
  <c r="L216" i="12"/>
  <c r="Y218" i="12"/>
  <c r="Z218" i="12" s="1"/>
  <c r="Y215" i="12"/>
  <c r="Z215" i="12" s="1"/>
  <c r="L210" i="12"/>
  <c r="L207" i="12"/>
  <c r="Y212" i="12"/>
  <c r="Z212" i="12" s="1"/>
  <c r="Y209" i="12"/>
  <c r="Z209" i="12" s="1"/>
  <c r="Y206" i="12"/>
  <c r="Z206" i="12" s="1"/>
  <c r="Y203" i="12"/>
  <c r="Z203" i="12" s="1"/>
  <c r="L195" i="12"/>
  <c r="L198" i="12"/>
  <c r="Y200" i="12"/>
  <c r="Z200" i="12" s="1"/>
  <c r="Y197" i="12"/>
  <c r="Z197" i="12" s="1"/>
  <c r="Y194" i="12"/>
  <c r="Z194" i="12" s="1"/>
  <c r="Y191" i="12"/>
  <c r="Z191" i="12" s="1"/>
  <c r="L192" i="12"/>
  <c r="Y188" i="12"/>
  <c r="Z188" i="12" s="1"/>
  <c r="Y185" i="12"/>
  <c r="Z185" i="12" s="1"/>
  <c r="L186" i="12"/>
  <c r="L183" i="12"/>
  <c r="Y182" i="12"/>
  <c r="Z182" i="12" s="1"/>
  <c r="Y179" i="12"/>
  <c r="Z179" i="12" s="1"/>
  <c r="L180" i="12"/>
  <c r="L174" i="12"/>
  <c r="Y170" i="12"/>
  <c r="Z170" i="12" s="1"/>
  <c r="Y167" i="12"/>
  <c r="Z167" i="12" s="1"/>
  <c r="L165" i="12"/>
  <c r="L162" i="12"/>
  <c r="L159" i="12"/>
  <c r="Y164" i="12"/>
  <c r="Z164" i="12" s="1"/>
  <c r="Y161" i="12"/>
  <c r="Z161" i="12" s="1"/>
  <c r="L153" i="12"/>
  <c r="Y158" i="12"/>
  <c r="Z158" i="12" s="1"/>
  <c r="Y155" i="12"/>
  <c r="Z155" i="12" s="1"/>
  <c r="Y152" i="12"/>
  <c r="Z152" i="12" s="1"/>
  <c r="Y149" i="12"/>
  <c r="Z149" i="12" s="1"/>
  <c r="L150" i="12"/>
  <c r="Y146" i="12"/>
  <c r="Z146" i="12" s="1"/>
  <c r="L141" i="12"/>
  <c r="Y140" i="12"/>
  <c r="Z140" i="12" s="1"/>
  <c r="Y137" i="12"/>
  <c r="Z137" i="12" s="1"/>
  <c r="L138" i="12"/>
  <c r="Y134" i="12"/>
  <c r="Z134" i="12" s="1"/>
  <c r="Y131" i="12"/>
  <c r="Z131" i="12" s="1"/>
  <c r="L129" i="12"/>
  <c r="L126" i="12"/>
  <c r="L123" i="12"/>
  <c r="Y128" i="12"/>
  <c r="Z128" i="12" s="1"/>
  <c r="Y125" i="12"/>
  <c r="Z125" i="12" s="1"/>
  <c r="L117" i="12"/>
  <c r="Y122" i="12"/>
  <c r="Z122" i="12" s="1"/>
  <c r="Y119" i="12"/>
  <c r="Z119" i="12" s="1"/>
  <c r="Y116" i="12"/>
  <c r="Z116" i="12" s="1"/>
  <c r="Y113" i="12"/>
  <c r="Z113" i="12" s="1"/>
  <c r="L111" i="12"/>
  <c r="Y110" i="12"/>
  <c r="Z110" i="12" s="1"/>
  <c r="Y107" i="12"/>
  <c r="Z107" i="12" s="1"/>
  <c r="L105" i="12"/>
  <c r="L102" i="12"/>
  <c r="Y92" i="12"/>
  <c r="Z92" i="12" s="1"/>
  <c r="L90" i="12"/>
  <c r="L87" i="12"/>
  <c r="L81" i="12"/>
  <c r="L78" i="12"/>
  <c r="Y77" i="12"/>
  <c r="Z77" i="12" s="1"/>
  <c r="L75" i="12"/>
  <c r="Y74" i="12"/>
  <c r="Z74" i="12" s="1"/>
  <c r="L69" i="12"/>
  <c r="Y71" i="12"/>
  <c r="Z71" i="12" s="1"/>
  <c r="Y68" i="12"/>
  <c r="Z68" i="12" s="1"/>
  <c r="L66" i="12"/>
  <c r="Y65" i="12"/>
  <c r="Z65" i="12" s="1"/>
  <c r="L63" i="12"/>
  <c r="Y62" i="12"/>
  <c r="Z62" i="12" s="1"/>
  <c r="Y59" i="12"/>
  <c r="Z59" i="12" s="1"/>
  <c r="L57" i="12"/>
  <c r="Y56" i="12"/>
  <c r="Z56" i="12" s="1"/>
  <c r="L54" i="12"/>
  <c r="L51" i="12"/>
  <c r="L45" i="12"/>
  <c r="Y47" i="12"/>
  <c r="Z47" i="12" s="1"/>
  <c r="L39" i="12"/>
  <c r="Y41" i="12"/>
  <c r="Z41" i="12" s="1"/>
  <c r="Y44" i="12"/>
  <c r="Z44" i="12" s="1"/>
  <c r="W38" i="1"/>
  <c r="X38" i="1" s="1"/>
  <c r="W53" i="1"/>
  <c r="X53" i="1" s="1"/>
  <c r="J57" i="1"/>
  <c r="W77" i="1"/>
  <c r="X77" i="1" s="1"/>
  <c r="W92" i="1"/>
  <c r="X92" i="1" s="1"/>
  <c r="J96" i="1"/>
  <c r="W125" i="1"/>
  <c r="X125" i="1" s="1"/>
  <c r="W140" i="1"/>
  <c r="X140" i="1" s="1"/>
  <c r="J144" i="1"/>
  <c r="W152" i="1"/>
  <c r="X152" i="1" s="1"/>
  <c r="W167" i="1"/>
  <c r="X167" i="1" s="1"/>
  <c r="J171" i="1"/>
  <c r="W17" i="2"/>
  <c r="X17" i="2" s="1"/>
  <c r="W35" i="2"/>
  <c r="X35" i="2" s="1"/>
  <c r="W50" i="2"/>
  <c r="X50" i="2" s="1"/>
  <c r="J54" i="2"/>
  <c r="W62" i="2"/>
  <c r="X62" i="2" s="1"/>
  <c r="W65" i="2"/>
  <c r="X65" i="2" s="1"/>
  <c r="W92" i="2"/>
  <c r="X92" i="2" s="1"/>
  <c r="W107" i="2"/>
  <c r="X107" i="2" s="1"/>
  <c r="J111" i="2"/>
  <c r="W140" i="2"/>
  <c r="X140" i="2" s="1"/>
  <c r="W158" i="2"/>
  <c r="X158" i="2" s="1"/>
  <c r="J162" i="2"/>
  <c r="W191" i="2"/>
  <c r="X191" i="2" s="1"/>
  <c r="W206" i="2"/>
  <c r="X206" i="2" s="1"/>
  <c r="J210" i="2"/>
  <c r="W218" i="2"/>
  <c r="X218" i="2" s="1"/>
  <c r="W221" i="2"/>
  <c r="X221" i="2" s="1"/>
  <c r="J225" i="2"/>
  <c r="W254" i="2"/>
  <c r="X254" i="2" s="1"/>
  <c r="W269" i="2"/>
  <c r="X269" i="2" s="1"/>
  <c r="J273" i="2"/>
  <c r="W281" i="2"/>
  <c r="X281" i="2" s="1"/>
  <c r="W284" i="2"/>
  <c r="X284" i="2" s="1"/>
  <c r="J288" i="2"/>
  <c r="W317" i="2"/>
  <c r="X317" i="2" s="1"/>
  <c r="J336" i="2"/>
  <c r="W8" i="1"/>
  <c r="X8" i="1" s="1"/>
  <c r="J12" i="1"/>
  <c r="W23" i="1"/>
  <c r="X23" i="1" s="1"/>
  <c r="W71" i="1"/>
  <c r="X71" i="1" s="1"/>
  <c r="W104" i="1"/>
  <c r="X104" i="1" s="1"/>
  <c r="J108" i="1"/>
  <c r="W119" i="1"/>
  <c r="X119" i="1" s="1"/>
  <c r="W137" i="1"/>
  <c r="X137" i="1" s="1"/>
  <c r="W164" i="1"/>
  <c r="X164" i="1" s="1"/>
  <c r="W179" i="1"/>
  <c r="X179" i="1" s="1"/>
  <c r="J183" i="1"/>
  <c r="W5" i="2"/>
  <c r="X5" i="2" s="1"/>
  <c r="W14" i="2"/>
  <c r="X14" i="2" s="1"/>
  <c r="J18" i="2"/>
  <c r="W29" i="2"/>
  <c r="X29" i="2" s="1"/>
  <c r="W47" i="2"/>
  <c r="X47" i="2" s="1"/>
  <c r="X77" i="2"/>
  <c r="W86" i="2"/>
  <c r="X86" i="2" s="1"/>
  <c r="W119" i="2"/>
  <c r="X119" i="2" s="1"/>
  <c r="J123" i="2"/>
  <c r="W134" i="2"/>
  <c r="X134" i="2" s="1"/>
  <c r="W170" i="2"/>
  <c r="X170" i="2" s="1"/>
  <c r="J174" i="2"/>
  <c r="W185" i="2"/>
  <c r="X185" i="2" s="1"/>
  <c r="W203" i="2"/>
  <c r="X203" i="2" s="1"/>
  <c r="W233" i="2"/>
  <c r="X233" i="2" s="1"/>
  <c r="J237" i="2"/>
  <c r="W248" i="2"/>
  <c r="X248" i="2" s="1"/>
  <c r="W296" i="2"/>
  <c r="X296" i="2" s="1"/>
  <c r="J300" i="2"/>
  <c r="W311" i="2"/>
  <c r="X311" i="2" s="1"/>
  <c r="W329" i="2"/>
  <c r="X329" i="2" s="1"/>
  <c r="J24" i="1"/>
  <c r="W44" i="1"/>
  <c r="X44" i="1" s="1"/>
  <c r="J72" i="1"/>
  <c r="W83" i="1"/>
  <c r="X83" i="1" s="1"/>
  <c r="J120" i="1"/>
  <c r="W131" i="1"/>
  <c r="X131" i="1" s="1"/>
  <c r="W158" i="1"/>
  <c r="X158" i="1" s="1"/>
  <c r="J30" i="2"/>
  <c r="W41" i="2"/>
  <c r="X41" i="2" s="1"/>
  <c r="W71" i="2"/>
  <c r="X71" i="2" s="1"/>
  <c r="J87" i="2"/>
  <c r="W98" i="2"/>
  <c r="X98" i="2" s="1"/>
  <c r="J135" i="2"/>
  <c r="W146" i="2"/>
  <c r="X146" i="2" s="1"/>
  <c r="J186" i="2"/>
  <c r="W197" i="2"/>
  <c r="X197" i="2" s="1"/>
  <c r="J249" i="2"/>
  <c r="W260" i="2"/>
  <c r="X260" i="2" s="1"/>
  <c r="W308" i="2"/>
  <c r="X308" i="2" s="1"/>
  <c r="J312" i="2"/>
  <c r="W323" i="2"/>
  <c r="X323" i="2" s="1"/>
  <c r="J3" i="3"/>
  <c r="X3" i="3"/>
  <c r="J15" i="3"/>
  <c r="X15" i="3"/>
  <c r="J30" i="3"/>
  <c r="X30" i="3"/>
  <c r="J42" i="3"/>
  <c r="X42" i="3"/>
  <c r="J54" i="3"/>
  <c r="X54" i="3"/>
  <c r="X66" i="3"/>
  <c r="X78" i="3"/>
  <c r="X90" i="3"/>
  <c r="X102" i="3"/>
  <c r="X114" i="3"/>
  <c r="X126" i="3"/>
  <c r="X138" i="3"/>
  <c r="X150" i="3"/>
  <c r="X162" i="3"/>
  <c r="X174" i="3"/>
  <c r="X186" i="3"/>
  <c r="X198" i="3"/>
  <c r="X210" i="3"/>
  <c r="W5" i="5"/>
  <c r="X5" i="5" s="1"/>
  <c r="W218" i="3"/>
  <c r="X218" i="3" s="1"/>
  <c r="W224" i="3"/>
  <c r="X224" i="3" s="1"/>
  <c r="J219" i="3"/>
  <c r="W8" i="4"/>
  <c r="X8" i="4" s="1"/>
  <c r="W14" i="4"/>
  <c r="X14" i="4" s="1"/>
  <c r="W20" i="4"/>
  <c r="X20" i="4" s="1"/>
  <c r="W26" i="4"/>
  <c r="X26" i="4" s="1"/>
  <c r="W32" i="4"/>
  <c r="X32" i="4" s="1"/>
  <c r="W38" i="4"/>
  <c r="X38" i="4" s="1"/>
  <c r="W44" i="4"/>
  <c r="X44" i="4" s="1"/>
  <c r="W50" i="4"/>
  <c r="X50" i="4" s="1"/>
  <c r="W56" i="4"/>
  <c r="X56" i="4" s="1"/>
  <c r="X21" i="6"/>
  <c r="J21" i="6"/>
  <c r="X33" i="6"/>
  <c r="J33" i="6"/>
  <c r="X45" i="6"/>
  <c r="J45" i="6"/>
  <c r="X57" i="6"/>
  <c r="J57" i="6"/>
  <c r="X69" i="6"/>
  <c r="J69" i="6"/>
  <c r="X81" i="6"/>
  <c r="J81" i="6"/>
  <c r="X93" i="6"/>
  <c r="J93" i="6"/>
  <c r="J120" i="5"/>
  <c r="W140" i="5"/>
  <c r="X140" i="5" s="1"/>
  <c r="W179" i="5"/>
  <c r="X179" i="5" s="1"/>
  <c r="W194" i="5"/>
  <c r="X194" i="5" s="1"/>
  <c r="W218" i="5"/>
  <c r="X218" i="5" s="1"/>
  <c r="W242" i="5"/>
  <c r="X242" i="5" s="1"/>
  <c r="W266" i="5"/>
  <c r="X266" i="5" s="1"/>
  <c r="W290" i="5"/>
  <c r="X290" i="5" s="1"/>
  <c r="J303" i="5"/>
  <c r="W314" i="5"/>
  <c r="X314" i="5" s="1"/>
  <c r="W326" i="5"/>
  <c r="X326" i="5" s="1"/>
  <c r="W338" i="5"/>
  <c r="X338" i="5" s="1"/>
  <c r="J12" i="6"/>
  <c r="W14" i="6"/>
  <c r="X14" i="6" s="1"/>
  <c r="W17" i="6"/>
  <c r="X17" i="6" s="1"/>
  <c r="W26" i="6"/>
  <c r="X26" i="6" s="1"/>
  <c r="W29" i="6"/>
  <c r="X29" i="6" s="1"/>
  <c r="W38" i="6"/>
  <c r="X38" i="6" s="1"/>
  <c r="W41" i="6"/>
  <c r="X41" i="6" s="1"/>
  <c r="W50" i="6"/>
  <c r="X50" i="6" s="1"/>
  <c r="W53" i="6"/>
  <c r="X53" i="6" s="1"/>
  <c r="W62" i="6"/>
  <c r="X62" i="6" s="1"/>
  <c r="W65" i="6"/>
  <c r="X65" i="6" s="1"/>
  <c r="W77" i="6"/>
  <c r="X77" i="6" s="1"/>
  <c r="W86" i="6"/>
  <c r="X86" i="6" s="1"/>
  <c r="W89" i="6"/>
  <c r="X89" i="6" s="1"/>
  <c r="W98" i="6"/>
  <c r="X98" i="6" s="1"/>
  <c r="W101" i="6"/>
  <c r="X101" i="6" s="1"/>
  <c r="W158" i="5"/>
  <c r="X158" i="5" s="1"/>
  <c r="W197" i="5"/>
  <c r="X197" i="5" s="1"/>
  <c r="W221" i="5"/>
  <c r="X221" i="5" s="1"/>
  <c r="W245" i="5"/>
  <c r="X245" i="5" s="1"/>
  <c r="W269" i="5"/>
  <c r="X269" i="5" s="1"/>
  <c r="W293" i="5"/>
  <c r="X293" i="5" s="1"/>
  <c r="W5" i="6"/>
  <c r="X5" i="6" s="1"/>
  <c r="W20" i="6"/>
  <c r="X20" i="6" s="1"/>
  <c r="W32" i="6"/>
  <c r="X32" i="6" s="1"/>
  <c r="W44" i="6"/>
  <c r="X44" i="6" s="1"/>
  <c r="W56" i="6"/>
  <c r="X56" i="6" s="1"/>
  <c r="W68" i="6"/>
  <c r="X68" i="6" s="1"/>
  <c r="W80" i="6"/>
  <c r="X80" i="6" s="1"/>
  <c r="W92" i="6"/>
  <c r="X92" i="6" s="1"/>
  <c r="W104" i="6"/>
  <c r="X104" i="6" s="1"/>
  <c r="W113" i="5"/>
  <c r="X113" i="5" s="1"/>
  <c r="W125" i="5"/>
  <c r="X125" i="5" s="1"/>
  <c r="J141" i="5"/>
  <c r="W152" i="5"/>
  <c r="X152" i="5" s="1"/>
  <c r="W167" i="5"/>
  <c r="X167" i="5" s="1"/>
  <c r="W182" i="5"/>
  <c r="X182" i="5" s="1"/>
  <c r="W206" i="5"/>
  <c r="X206" i="5" s="1"/>
  <c r="W230" i="5"/>
  <c r="X230" i="5" s="1"/>
  <c r="W254" i="5"/>
  <c r="X254" i="5" s="1"/>
  <c r="W278" i="5"/>
  <c r="X278" i="5" s="1"/>
  <c r="J300" i="5"/>
  <c r="W308" i="5"/>
  <c r="X308" i="5" s="1"/>
  <c r="J315" i="5"/>
  <c r="J327" i="5"/>
  <c r="J339" i="5"/>
  <c r="W8" i="6"/>
  <c r="X8" i="6" s="1"/>
  <c r="J114" i="6"/>
  <c r="J129" i="6"/>
  <c r="J141" i="6"/>
  <c r="J153" i="6"/>
  <c r="J165" i="6"/>
  <c r="J177" i="6"/>
  <c r="J189" i="6"/>
  <c r="J201" i="6"/>
  <c r="J216" i="6"/>
  <c r="J228" i="6"/>
  <c r="J240" i="6"/>
  <c r="J252" i="6"/>
  <c r="J264" i="6"/>
  <c r="J276" i="6"/>
  <c r="J288" i="6"/>
  <c r="J303" i="6"/>
  <c r="J315" i="6"/>
  <c r="W338" i="6"/>
  <c r="X338" i="6" s="1"/>
  <c r="W362" i="6"/>
  <c r="X362" i="6" s="1"/>
  <c r="W386" i="6"/>
  <c r="X386" i="6" s="1"/>
  <c r="J18" i="7"/>
  <c r="J30" i="7"/>
  <c r="J42" i="7"/>
  <c r="J54" i="7"/>
  <c r="J66" i="7"/>
  <c r="J78" i="7"/>
  <c r="J90" i="7"/>
  <c r="W101" i="7"/>
  <c r="X101" i="7" s="1"/>
  <c r="X102" i="7"/>
  <c r="J117" i="7"/>
  <c r="J129" i="7"/>
  <c r="J141" i="7"/>
  <c r="J153" i="7"/>
  <c r="J165" i="7"/>
  <c r="J177" i="7"/>
  <c r="J189" i="7"/>
  <c r="J201" i="7"/>
  <c r="W209" i="7"/>
  <c r="X209" i="7" s="1"/>
  <c r="W221" i="7"/>
  <c r="X221" i="7" s="1"/>
  <c r="W233" i="7"/>
  <c r="X233" i="7" s="1"/>
  <c r="W248" i="7"/>
  <c r="X248" i="7" s="1"/>
  <c r="W263" i="7"/>
  <c r="X263" i="7" s="1"/>
  <c r="W275" i="7"/>
  <c r="X275" i="7" s="1"/>
  <c r="W287" i="7"/>
  <c r="X287" i="7" s="1"/>
  <c r="W299" i="7"/>
  <c r="X299" i="7" s="1"/>
  <c r="X306" i="7"/>
  <c r="J306" i="7"/>
  <c r="J357" i="6"/>
  <c r="W365" i="6"/>
  <c r="X365" i="6" s="1"/>
  <c r="J381" i="6"/>
  <c r="W389" i="6"/>
  <c r="X389" i="6" s="1"/>
  <c r="W11" i="7"/>
  <c r="X11" i="7" s="1"/>
  <c r="J15" i="7"/>
  <c r="J27" i="7"/>
  <c r="J39" i="7"/>
  <c r="J51" i="7"/>
  <c r="J63" i="7"/>
  <c r="J75" i="7"/>
  <c r="J87" i="7"/>
  <c r="J126" i="7"/>
  <c r="J138" i="7"/>
  <c r="J150" i="7"/>
  <c r="J162" i="7"/>
  <c r="J174" i="7"/>
  <c r="J186" i="7"/>
  <c r="J198" i="7"/>
  <c r="W212" i="7"/>
  <c r="X212" i="7" s="1"/>
  <c r="W224" i="7"/>
  <c r="X224" i="7" s="1"/>
  <c r="W236" i="7"/>
  <c r="X236" i="7" s="1"/>
  <c r="W251" i="7"/>
  <c r="X251" i="7" s="1"/>
  <c r="W254" i="7"/>
  <c r="X254" i="7" s="1"/>
  <c r="W266" i="7"/>
  <c r="X266" i="7" s="1"/>
  <c r="W278" i="7"/>
  <c r="X278" i="7" s="1"/>
  <c r="W290" i="7"/>
  <c r="X290" i="7" s="1"/>
  <c r="W326" i="6"/>
  <c r="X326" i="6" s="1"/>
  <c r="W329" i="6"/>
  <c r="X329" i="6" s="1"/>
  <c r="X330" i="6"/>
  <c r="J345" i="6"/>
  <c r="W353" i="6"/>
  <c r="X353" i="6" s="1"/>
  <c r="X354" i="6"/>
  <c r="J369" i="6"/>
  <c r="W377" i="6"/>
  <c r="X377" i="6" s="1"/>
  <c r="X378" i="6"/>
  <c r="W8" i="7"/>
  <c r="X8" i="7" s="1"/>
  <c r="W14" i="7"/>
  <c r="X14" i="7" s="1"/>
  <c r="W26" i="7"/>
  <c r="X26" i="7" s="1"/>
  <c r="W38" i="7"/>
  <c r="X38" i="7" s="1"/>
  <c r="W50" i="7"/>
  <c r="X50" i="7" s="1"/>
  <c r="W62" i="7"/>
  <c r="X62" i="7" s="1"/>
  <c r="W74" i="7"/>
  <c r="X74" i="7" s="1"/>
  <c r="W86" i="7"/>
  <c r="X86" i="7" s="1"/>
  <c r="W98" i="7"/>
  <c r="X98" i="7" s="1"/>
  <c r="W125" i="7"/>
  <c r="X125" i="7" s="1"/>
  <c r="W137" i="7"/>
  <c r="X137" i="7" s="1"/>
  <c r="W149" i="7"/>
  <c r="X149" i="7" s="1"/>
  <c r="W161" i="7"/>
  <c r="X161" i="7" s="1"/>
  <c r="W173" i="7"/>
  <c r="X173" i="7" s="1"/>
  <c r="W185" i="7"/>
  <c r="X185" i="7" s="1"/>
  <c r="W197" i="7"/>
  <c r="X197" i="7" s="1"/>
  <c r="X255" i="7"/>
  <c r="J255" i="7"/>
  <c r="X267" i="7"/>
  <c r="J267" i="7"/>
  <c r="X279" i="7"/>
  <c r="J279" i="7"/>
  <c r="X291" i="7"/>
  <c r="J291" i="7"/>
  <c r="J318" i="7"/>
  <c r="J330" i="7"/>
  <c r="J342" i="7"/>
  <c r="J360" i="7"/>
  <c r="J372" i="7"/>
  <c r="J507" i="7"/>
  <c r="W503" i="7"/>
  <c r="X503" i="7" s="1"/>
  <c r="J6" i="8"/>
  <c r="J12" i="8"/>
  <c r="J18" i="8"/>
  <c r="J24" i="8"/>
  <c r="J30" i="8"/>
  <c r="J36" i="8"/>
  <c r="J42" i="8"/>
  <c r="J48" i="8"/>
  <c r="J54" i="8"/>
  <c r="J60" i="8"/>
  <c r="J66" i="8"/>
  <c r="J72" i="8"/>
  <c r="Z3" i="9"/>
  <c r="Z15" i="9"/>
  <c r="Z30" i="9"/>
  <c r="Z42" i="9"/>
  <c r="Z54" i="9"/>
  <c r="Z66" i="9"/>
  <c r="Z78" i="9"/>
  <c r="Z90" i="9"/>
  <c r="Z102" i="9"/>
  <c r="Z114" i="9"/>
  <c r="Z126" i="9"/>
  <c r="Y152" i="9"/>
  <c r="Z152" i="9" s="1"/>
  <c r="Y179" i="9"/>
  <c r="Z179" i="9" s="1"/>
  <c r="Y203" i="9"/>
  <c r="Z203" i="9" s="1"/>
  <c r="Y227" i="9"/>
  <c r="Z227" i="9" s="1"/>
  <c r="Y242" i="9"/>
  <c r="Z242" i="9" s="1"/>
  <c r="Z261" i="9"/>
  <c r="L261" i="9"/>
  <c r="Y272" i="9"/>
  <c r="Z272" i="9" s="1"/>
  <c r="Y278" i="9"/>
  <c r="Z278" i="9" s="1"/>
  <c r="Y281" i="9"/>
  <c r="Z281" i="9" s="1"/>
  <c r="Z285" i="9"/>
  <c r="L285" i="9"/>
  <c r="Y296" i="9"/>
  <c r="Z296" i="9" s="1"/>
  <c r="Y302" i="9"/>
  <c r="Z302" i="9" s="1"/>
  <c r="Y305" i="9"/>
  <c r="Z305" i="9" s="1"/>
  <c r="Z309" i="9"/>
  <c r="L309" i="9"/>
  <c r="Y320" i="9"/>
  <c r="Z320" i="9" s="1"/>
  <c r="Y326" i="9"/>
  <c r="Z326" i="9" s="1"/>
  <c r="Y329" i="9"/>
  <c r="Z329" i="9" s="1"/>
  <c r="Z333" i="9"/>
  <c r="L333" i="9"/>
  <c r="Y344" i="9"/>
  <c r="Z344" i="9" s="1"/>
  <c r="Y350" i="9"/>
  <c r="Z350" i="9" s="1"/>
  <c r="Y353" i="9"/>
  <c r="Z353" i="9" s="1"/>
  <c r="Z357" i="9"/>
  <c r="L357" i="9"/>
  <c r="Y368" i="9"/>
  <c r="Z368" i="9" s="1"/>
  <c r="Y374" i="9"/>
  <c r="Z374" i="9" s="1"/>
  <c r="Y377" i="9"/>
  <c r="Z377" i="9" s="1"/>
  <c r="Z381" i="9"/>
  <c r="L381" i="9"/>
  <c r="L141" i="9"/>
  <c r="L147" i="9"/>
  <c r="Y155" i="9"/>
  <c r="Z155" i="9" s="1"/>
  <c r="L174" i="9"/>
  <c r="Y182" i="9"/>
  <c r="Z182" i="9" s="1"/>
  <c r="L198" i="9"/>
  <c r="Y206" i="9"/>
  <c r="Z206" i="9" s="1"/>
  <c r="L222" i="9"/>
  <c r="Y230" i="9"/>
  <c r="Z230" i="9" s="1"/>
  <c r="Y245" i="9"/>
  <c r="Z245" i="9" s="1"/>
  <c r="Y260" i="9"/>
  <c r="Z260" i="9" s="1"/>
  <c r="Z273" i="9"/>
  <c r="L273" i="9"/>
  <c r="Y284" i="9"/>
  <c r="Z284" i="9" s="1"/>
  <c r="Z297" i="9"/>
  <c r="L297" i="9"/>
  <c r="Y308" i="9"/>
  <c r="Z308" i="9" s="1"/>
  <c r="Z321" i="9"/>
  <c r="L321" i="9"/>
  <c r="Y332" i="9"/>
  <c r="Z332" i="9" s="1"/>
  <c r="Z345" i="9"/>
  <c r="L345" i="9"/>
  <c r="Y356" i="9"/>
  <c r="Z356" i="9" s="1"/>
  <c r="Z369" i="9"/>
  <c r="L369" i="9"/>
  <c r="Y380" i="9"/>
  <c r="Z380" i="9" s="1"/>
  <c r="Z393" i="9"/>
  <c r="L393" i="9"/>
  <c r="Y77" i="11"/>
  <c r="Z77" i="11" s="1"/>
  <c r="Y11" i="11"/>
  <c r="Z11" i="11" s="1"/>
  <c r="Y17" i="11"/>
  <c r="Z17" i="11" s="1"/>
  <c r="Y23" i="11"/>
  <c r="Z23" i="11" s="1"/>
  <c r="Y29" i="11"/>
  <c r="Z29" i="11" s="1"/>
  <c r="Y35" i="11"/>
  <c r="Z35" i="11" s="1"/>
  <c r="Y47" i="11"/>
  <c r="Z47" i="11" s="1"/>
  <c r="L51" i="11"/>
  <c r="Y62" i="11"/>
  <c r="Z62" i="11" s="1"/>
  <c r="L81" i="11"/>
  <c r="Y92" i="11"/>
  <c r="Z92" i="11" s="1"/>
  <c r="L6" i="11"/>
  <c r="L12" i="11"/>
  <c r="L18" i="11"/>
  <c r="L24" i="11"/>
  <c r="L30" i="11"/>
  <c r="L36" i="11"/>
  <c r="Y59" i="11"/>
  <c r="Z59" i="11" s="1"/>
  <c r="L63" i="11"/>
  <c r="Y74" i="11"/>
  <c r="Z74" i="11" s="1"/>
  <c r="Y89" i="11"/>
  <c r="Z89" i="11" s="1"/>
  <c r="L93" i="11"/>
  <c r="Y32" i="12"/>
  <c r="Z32" i="12" s="1"/>
  <c r="Z48" i="12"/>
  <c r="L48" i="12"/>
  <c r="Z60" i="12"/>
  <c r="L60" i="12"/>
  <c r="Z72" i="12"/>
  <c r="L72" i="12"/>
  <c r="Z84" i="12"/>
  <c r="L84" i="12"/>
  <c r="L96" i="12"/>
  <c r="L108" i="12"/>
  <c r="L120" i="12"/>
  <c r="L132" i="12"/>
  <c r="L144" i="12"/>
  <c r="L156" i="12"/>
  <c r="L168" i="12"/>
  <c r="L177" i="12"/>
  <c r="L189" i="12"/>
  <c r="L201" i="12"/>
  <c r="L213" i="12"/>
  <c r="L222" i="12"/>
  <c r="L246" i="12"/>
  <c r="Z270" i="12"/>
  <c r="L270" i="12"/>
  <c r="Z282" i="12"/>
  <c r="L282" i="12"/>
  <c r="Z294" i="12"/>
  <c r="L294" i="12"/>
  <c r="Z177" i="13"/>
  <c r="Z201" i="13"/>
  <c r="Z231" i="13"/>
  <c r="L174" i="13"/>
  <c r="L180" i="13"/>
  <c r="L198" i="13"/>
  <c r="L228" i="13"/>
  <c r="L234" i="13"/>
  <c r="L252" i="13"/>
  <c r="F219" i="13" l="1"/>
  <c r="F228" i="13" s="1"/>
  <c r="F231" i="13" s="1"/>
  <c r="F234" i="13" s="1"/>
  <c r="F237" i="13" s="1"/>
  <c r="F240" i="13" s="1"/>
  <c r="F243" i="13" s="1"/>
  <c r="F246" i="13" s="1"/>
  <c r="F249" i="13" s="1"/>
  <c r="F252" i="13" s="1"/>
  <c r="F222"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<sst xmlns="http://schemas.openxmlformats.org/spreadsheetml/2006/main" count="6810" uniqueCount="295">
  <si>
    <t>Datum</t>
  </si>
  <si>
    <t>Delovni Nalog</t>
  </si>
  <si>
    <t>Ident</t>
  </si>
  <si>
    <t>Zaporedna št.</t>
  </si>
  <si>
    <t>Zaporedna št. DN</t>
  </si>
  <si>
    <t>Artikel</t>
  </si>
  <si>
    <t>Dolžina     (m)</t>
  </si>
  <si>
    <t>Širina      (cm)</t>
  </si>
  <si>
    <t>Količina (m2)</t>
  </si>
  <si>
    <t>Teža (kg)</t>
  </si>
  <si>
    <t>Opomba</t>
  </si>
  <si>
    <t>Kontrolor</t>
  </si>
  <si>
    <t>Izmena</t>
  </si>
  <si>
    <t>Vzorci od leve proti desni</t>
  </si>
  <si>
    <t>Povprečje</t>
  </si>
  <si>
    <t>CV</t>
  </si>
  <si>
    <t>Etiketa</t>
  </si>
  <si>
    <t>FLIS/S 6120 790/3,9/162</t>
  </si>
  <si>
    <t>Prvih cca. 30m: 863g, 3,9-4,2 mm</t>
  </si>
  <si>
    <t>Kampuš</t>
  </si>
  <si>
    <t>P</t>
  </si>
  <si>
    <t>GRAMATURA</t>
  </si>
  <si>
    <t>✔</t>
  </si>
  <si>
    <t>DEBELINA</t>
  </si>
  <si>
    <t>GOSTOTA</t>
  </si>
  <si>
    <t>Prvih cca. 30m: 859g, 4,0-4,3 mm</t>
  </si>
  <si>
    <t>Žnidarič G.</t>
  </si>
  <si>
    <t>N</t>
  </si>
  <si>
    <t>p\ž</t>
  </si>
  <si>
    <t>d/n</t>
  </si>
  <si>
    <t>FLIS/S 6120 750/3,7/172</t>
  </si>
  <si>
    <t>premala gramatura</t>
  </si>
  <si>
    <t>pučnik</t>
  </si>
  <si>
    <t>d</t>
  </si>
  <si>
    <t>rahlo prenizka gramatura in gostota</t>
  </si>
  <si>
    <t>d/p</t>
  </si>
  <si>
    <t>previsoka gramatura (netočne nastavitve zaradi izpada električne energije), hkrati prenizka gostota</t>
  </si>
  <si>
    <t>rahlo previsoka gramatura in rahlo prenizka gostota</t>
  </si>
  <si>
    <t>Kampuš/Žnidarič</t>
  </si>
  <si>
    <t>FLIS/S 2220 500/2,8/175</t>
  </si>
  <si>
    <t xml:space="preserve">Prelahka in predebeka\Ni po KP </t>
  </si>
  <si>
    <t>100m-138m bala lažja in manjša zaradi težav na liniji</t>
  </si>
  <si>
    <t>Žnidarič G.\Pučnik T.</t>
  </si>
  <si>
    <t>N\D</t>
  </si>
  <si>
    <t>Pučnik</t>
  </si>
  <si>
    <t>D</t>
  </si>
  <si>
    <t>Začetek:745,1g;3,7-33,9mm;gostota0,195 RISI OD IGEL</t>
  </si>
  <si>
    <t>G.Žnidarič</t>
  </si>
  <si>
    <t>RISI OD IGEL</t>
  </si>
  <si>
    <t>G.Žnidarič\MZ</t>
  </si>
  <si>
    <t>mz</t>
  </si>
  <si>
    <t>MZ</t>
  </si>
  <si>
    <t>karakteristike odobrene iz strani tehnologinje!</t>
  </si>
  <si>
    <t>mz/Kampuš</t>
  </si>
  <si>
    <t>D/P</t>
  </si>
  <si>
    <t xml:space="preserve">Risi od igle prvih 100m \  popravilo igel v 1.in 2.igl.stroju </t>
  </si>
  <si>
    <t>Kampuš/G.Žnidarič</t>
  </si>
  <si>
    <t>P/N</t>
  </si>
  <si>
    <t>BALA TEŽJA NA KONCU ZARADO MENJAVE NA ELAST</t>
  </si>
  <si>
    <t>FLIS/S 4320 560/6,1/238</t>
  </si>
  <si>
    <t xml:space="preserve">BALA JE PRELAHKA ZARADI SLABIH TEHNOLOŠKIH NAVODIL </t>
  </si>
  <si>
    <t>Gube iz 1, bala za višje debeline</t>
  </si>
  <si>
    <t>SPREMEBA TEHNOLOGIJE GA. MATEJA</t>
  </si>
  <si>
    <t>Zaradi starih igel je bala na robovih pretanka, na sredinskem delu pa predebela. Ker je zadeva izven karakteristik kontrolnega plana, je bala neustrezno blago! Ob proizvodnji bale prisotna tehnologinja!</t>
  </si>
  <si>
    <t xml:space="preserve">Menjava igel v 2. in 3. iglelnem stroju na cca. 55m, nato lovljenje pravih karakteristik in izmet bale na 130m (med 120 in 125m je v flisu tudi umazanija, prav tako na mestih menjave igel), vse po neposrednem navodilu tehnologinje. </t>
  </si>
  <si>
    <t>v bali še vedno tanjši robovi in debelejša sredina, kljub lovljenju nastavitev, je zaradi menjave igel manjša tudi debelina, bala je neustrezno blago!</t>
  </si>
  <si>
    <r>
      <rPr>
        <sz val="11"/>
        <color rgb="FF000000"/>
        <rFont val="Calibri"/>
        <family val="2"/>
        <charset val="238"/>
      </rPr>
      <t xml:space="preserve">menjava igel v 1. igelnem stroju na samem začetku bale po lastni presoji!! </t>
    </r>
    <r>
      <rPr>
        <b/>
        <u/>
        <sz val="11"/>
        <color rgb="FF000000"/>
        <rFont val="Calibri"/>
        <family val="2"/>
        <charset val="238"/>
      </rPr>
      <t>Začetek</t>
    </r>
    <r>
      <rPr>
        <sz val="11"/>
        <color rgb="FF000000"/>
        <rFont val="Calibri"/>
        <family val="2"/>
        <charset val="238"/>
      </rPr>
      <t>: 579 g, 5,9-6,2 mm</t>
    </r>
  </si>
  <si>
    <t>Kampuš/MZ</t>
  </si>
  <si>
    <t>robovi pretanki</t>
  </si>
  <si>
    <t>od cca. 120m dalje je bilo narejenih več popravkov nastavitev tehnologije po neposrednem navodilu tehnologije, kar je privedlo do večjih odstopanj od karakteristik kontrolnega plana. Bala je neustrezno blago.</t>
  </si>
  <si>
    <t>napaka v flisu - skupek (59-63m); v bali spreminjanje nastavitev, tako da so še prvih 110m spremenljive karakteristike! Robovi pretanki</t>
  </si>
  <si>
    <t>uporabno do 80 m !!!Od 80tm do 90 tm lom igel! Debelo zagubano....same težave......REDUKTOR 2.IGL.Stroj Ponovno lom igel in odstranitev igel iz gumivalja na iztopu 3.igl.stroja GR. VIŠJA ZARADI MENJAVE ARTIKLA</t>
  </si>
  <si>
    <t>Š</t>
  </si>
  <si>
    <t>FLIS/S 6120 750/307/172</t>
  </si>
  <si>
    <t>ZAČETEK BALE 670 GRAMOV</t>
  </si>
  <si>
    <t>prekomerna debelina</t>
  </si>
  <si>
    <t>MZ/Kampuš</t>
  </si>
  <si>
    <t>N/D</t>
  </si>
  <si>
    <t>prvih cca. 50 m je debelina 4,2-4,4 mm, nato korekcija! Na koncu debelina še vedno prekomerna</t>
  </si>
  <si>
    <t>FLIS/S 0120 770/3,8/162</t>
  </si>
  <si>
    <t>Kampuš\G.Žnidarič</t>
  </si>
  <si>
    <t>D\P</t>
  </si>
  <si>
    <t>Pri 120 m izpad prvega dela linije vključno z 1.igl.strojem,ostalo delalo in obratovalo kot normalno zato je tudi prišlo do pretrganja mat.v 1.igl.stroju. Označeno z PAZI ŠIVAJ!!!</t>
  </si>
  <si>
    <t>P\N</t>
  </si>
  <si>
    <t>nihanje gr. Zaradi spremembe atrikla</t>
  </si>
  <si>
    <t>n</t>
  </si>
  <si>
    <t>FLIS/S 2220 420/3,4/195</t>
  </si>
  <si>
    <t>Padec gramature brez prestavljanja nastavitev! Gramatura prenizka, bala je neustrezno blago!</t>
  </si>
  <si>
    <t>Gramatura še vedno prenizka kljub korekciji za 1 gram navzgor pri 16 plasteh!!! Neustrezno blago!</t>
  </si>
  <si>
    <t xml:space="preserve"> </t>
  </si>
  <si>
    <t>Kampuš/</t>
  </si>
  <si>
    <t xml:space="preserve"> FLIS/S 6120 750/3,7/172</t>
  </si>
  <si>
    <t>g.žnidarič</t>
  </si>
  <si>
    <t>FLIS/S 6120 750/3,7/205</t>
  </si>
  <si>
    <t>višek materiala</t>
  </si>
  <si>
    <t>VIŠEK MAT.</t>
  </si>
  <si>
    <t>FLIS/S 4520 800/5,5/174</t>
  </si>
  <si>
    <t>/</t>
  </si>
  <si>
    <t xml:space="preserve">F-600/45-WHITE (vzorec) </t>
  </si>
  <si>
    <r>
      <rPr>
        <b/>
        <u/>
        <sz val="11"/>
        <color rgb="FF000000"/>
        <rFont val="Calibri"/>
        <family val="2"/>
        <charset val="238"/>
      </rPr>
      <t>Začetek</t>
    </r>
    <r>
      <rPr>
        <sz val="11"/>
        <color rgb="FF000000"/>
        <rFont val="Calibri"/>
        <family val="2"/>
        <charset val="238"/>
      </rPr>
      <t>: 623 g, 4,2-4,6 mm</t>
    </r>
  </si>
  <si>
    <t xml:space="preserve">FLIS/S 2220 500/2,8/175 </t>
  </si>
  <si>
    <t>ZAČETEK</t>
  </si>
  <si>
    <t xml:space="preserve"> FLIS/S 0120 770/3,8/162</t>
  </si>
  <si>
    <t>Po dogovoru s tehnologom pogojno odobrena!!!</t>
  </si>
  <si>
    <t xml:space="preserve">Pri 145m sprememba materjala TEŽAVE Z NASTAVITVAMI IN TEHNOLOGIJO </t>
  </si>
  <si>
    <t>p</t>
  </si>
  <si>
    <t xml:space="preserve"> FLIS/S 0120 770/3,8/222</t>
  </si>
  <si>
    <t>FLIS/S 0120 770/3,8/178</t>
  </si>
  <si>
    <t xml:space="preserve">RIS OD IGLE (1.igl.stroj)do 50m  pri 55m oljni madež iz 1.igl.stroja! </t>
  </si>
  <si>
    <t>Bala je težja le zadnjih nekaj metrov zaradi menjave artikla!!</t>
  </si>
  <si>
    <t>FLIS/S 2220 600/4,5/170</t>
  </si>
  <si>
    <r>
      <rPr>
        <b/>
        <u/>
        <sz val="11"/>
        <color rgb="FF000000"/>
        <rFont val="Calibri"/>
        <family val="2"/>
        <charset val="238"/>
      </rPr>
      <t>Začetek</t>
    </r>
    <r>
      <rPr>
        <sz val="11"/>
        <color rgb="FF000000"/>
        <rFont val="Calibri"/>
        <family val="2"/>
        <charset val="238"/>
      </rPr>
      <t>: 658 g, 4,3-4,6 mm, prvih nekaj metrov je bala ožja in težja prvih cca. 40 m!!</t>
    </r>
  </si>
  <si>
    <t>FLIS/S2220 300/1,9/174</t>
  </si>
  <si>
    <t>MZ\G.Žnidarič</t>
  </si>
  <si>
    <t>S.I</t>
  </si>
  <si>
    <t>4.0</t>
  </si>
  <si>
    <t>S,I</t>
  </si>
  <si>
    <t xml:space="preserve">NIHANJE ŠIRINE </t>
  </si>
  <si>
    <t>FLIS/S 0120 770/3,8/167</t>
  </si>
  <si>
    <t>Zaradi kompletne menjave igel (na enojno širino), je na začetku (prvih cca. 30 m) bala nekoliko debelejša (4,0-4,2 mm)!!</t>
  </si>
  <si>
    <t>bala težja na koncu menjava artk.</t>
  </si>
  <si>
    <r>
      <rPr>
        <b/>
        <u/>
        <sz val="11"/>
        <color rgb="FF000000"/>
        <rFont val="Calibri"/>
        <family val="2"/>
        <charset val="238"/>
      </rPr>
      <t>Začetek</t>
    </r>
    <r>
      <rPr>
        <sz val="11"/>
        <color rgb="FF000000"/>
        <rFont val="Calibri"/>
        <family val="2"/>
        <charset val="238"/>
      </rPr>
      <t xml:space="preserve">: 758 g, 3,9-4,1 mm (bala debelejša le prvih cca.30m!!); </t>
    </r>
    <r>
      <rPr>
        <b/>
        <u/>
        <sz val="11"/>
        <color rgb="FF000000"/>
        <rFont val="Calibri"/>
        <family val="2"/>
        <charset val="238"/>
      </rPr>
      <t>Konec</t>
    </r>
    <r>
      <rPr>
        <sz val="11"/>
        <color rgb="FF000000"/>
        <rFont val="Calibri"/>
        <family val="2"/>
        <charset val="238"/>
      </rPr>
      <t>: zadnjih cca. 40m je škart, saj je prišlo do izteka barve iz A3 linije mimo cevi nad navijalno napravo!!</t>
    </r>
  </si>
  <si>
    <t>Predvsem na začetku bale je še vedno prisotne nekaj barve iz A3 linije (zaradi izteka mimo cevi nad navijalno); v prvih 70 m je v bali prisoten ris od igle!</t>
  </si>
  <si>
    <t>i.s</t>
  </si>
  <si>
    <t>i.s/Kampuš</t>
  </si>
  <si>
    <t>d/P</t>
  </si>
  <si>
    <t>Bala lažja prvih cca. 40 m!!</t>
  </si>
  <si>
    <t>Zadnjih nekaj 10 m večji dvig gramature brez prestavljanja nastavitev (hkrati tudi porast razlike v prečni meritvi gramature), v zadnjih nekaj metrih tudi zožanje širine (na 170 cm)!!!</t>
  </si>
  <si>
    <t>Večji dela bale je gramatura okoli 800 g, le zadnjih nekaj 10 m je gramatura nižja, brez prestavljanja nastavitev!!</t>
  </si>
  <si>
    <t>FLIS/S 2220 350/1,7/175</t>
  </si>
  <si>
    <t>ZAČETEK BALE 310G</t>
  </si>
  <si>
    <t>I.S</t>
  </si>
  <si>
    <t>FLIS/S 6120 890/4,4/162</t>
  </si>
  <si>
    <r>
      <rPr>
        <b/>
        <u/>
        <sz val="11"/>
        <color rgb="FF000000"/>
        <rFont val="Calibri"/>
        <family val="2"/>
        <charset val="238"/>
      </rPr>
      <t>Začetek</t>
    </r>
    <r>
      <rPr>
        <sz val="11"/>
        <color rgb="FF000000"/>
        <rFont val="Calibri"/>
        <family val="2"/>
        <charset val="238"/>
      </rPr>
      <t>: 847 g, 4,2-4,4 mm (le prvih cca. 55m!!)</t>
    </r>
  </si>
  <si>
    <t>Padec gramature brez prestavljanja nastavitev!!!</t>
  </si>
  <si>
    <t>Nižja gramatura prvih cca. 65m!!!</t>
  </si>
  <si>
    <t>P/D</t>
  </si>
  <si>
    <t>Žnidarič/Kampuš</t>
  </si>
  <si>
    <t>D/D</t>
  </si>
  <si>
    <t>FLIS/S 4620 560/6,1/230</t>
  </si>
  <si>
    <t>Pri 70tmIzpad linije (polagalca )zaradi pregretja stikalne omarice!</t>
  </si>
  <si>
    <t>G.Žnidarič\Kampuš</t>
  </si>
  <si>
    <t>V prvih 85m prisoten ris od igle!</t>
  </si>
  <si>
    <t>FLIS/S 6120 890/4,4/172</t>
  </si>
  <si>
    <t xml:space="preserve">BREZ POSEGA V NASTAVITVE JE GRAMATURA PADLA ZA 100gr!                                               </t>
  </si>
  <si>
    <t>Gramatura težja le zadnjih nekaj metrov zaradi menjave artikla!</t>
  </si>
  <si>
    <t>G.Žnidarič/Kampuš</t>
  </si>
  <si>
    <t>FLIS/S 0120 790/3,9/162</t>
  </si>
  <si>
    <t>Prvih cca. 70m so karakteristike neustrezne (nizka gramatura in gostota), nato korekcija.</t>
  </si>
  <si>
    <t>Kampuš/Šegel</t>
  </si>
  <si>
    <t xml:space="preserve"> Šegel</t>
  </si>
  <si>
    <t>Šegel</t>
  </si>
  <si>
    <t>FLIS/S 0120 880/4,4/162</t>
  </si>
  <si>
    <r>
      <rPr>
        <b/>
        <u/>
        <sz val="11"/>
        <color rgb="FF000000"/>
        <rFont val="Calibri"/>
        <family val="2"/>
        <charset val="238"/>
      </rPr>
      <t>Začetek</t>
    </r>
    <r>
      <rPr>
        <sz val="11"/>
        <color rgb="FF000000"/>
        <rFont val="Calibri"/>
        <family val="2"/>
        <charset val="238"/>
      </rPr>
      <t>: 783g, 4,1-4,4mm; kasneje sem gramaturo še povečal, a je bila kljub temu končna gramatura prenizka!! čez celotno balo tudi izjemno nihanje gramature, bala je neustrezno blago!</t>
    </r>
  </si>
  <si>
    <t>Prvih cca. 60m je gramatura prenizka in prav tako gostota; Tudi pri tej bali je nihanje gramature precejšnje, kljub vsem sprotnim korekcijam. Po prestavitvi gramature in dodajanju plasti, čez nekaj časa gramatura samodejno pade!!</t>
  </si>
  <si>
    <t>FLIS/S 6120 830/4,1/172</t>
  </si>
  <si>
    <t xml:space="preserve"> 100 m vzorec; </t>
  </si>
  <si>
    <t>Prvih cca. 120m gramatura niha okoli 770 in 790g, v drugi polovici bale pa potem med 790 in 815g. Ker je gramatura prenizka in prav tako gostota, je bala neustrezno blago!</t>
  </si>
  <si>
    <t>Prvih cca. 65-70m je gramatura še nižja, nato korekcija! V materialu prisotna umazanija!!!</t>
  </si>
  <si>
    <t>Prvih 115m prisotni manjši risi od igel, nato površina lepša! V materialu prisotna umazanija!!!</t>
  </si>
  <si>
    <t>V materialu prisotna umazanija!!!</t>
  </si>
  <si>
    <t>V materialu prisotna umazanija!!! Od cca. 120m do cca. 150m je na flisu prisoten odtis od oljnega madeža!</t>
  </si>
  <si>
    <t>do 80m je malo težja</t>
  </si>
  <si>
    <t>50-55m se pojavijo črna vlakna; v materialu je prisotna umazanija</t>
  </si>
  <si>
    <t>v materialu je prisotna umazanija</t>
  </si>
  <si>
    <t>Prvih 67m je v bali ris od skupka v 1.igl.stroju, med 64m in 67m pa je flis škart zaradi čiščenja samega skupka iz prvega igelnega stroja (material je tanjši in flekast)! Gostota prenizka, bala je neustrezno blago!</t>
  </si>
  <si>
    <t>Zadnjih cca. 50m je v bali ris od skupka v 1.igl. Stroju!!!</t>
  </si>
  <si>
    <t>Kampuš/ Šegel</t>
  </si>
  <si>
    <t xml:space="preserve">FLIS/S 2220 300/1,9/174 </t>
  </si>
  <si>
    <t>Debelina previsoka, bala je neustrezno blago!</t>
  </si>
  <si>
    <t>Bala krajša zaradi večje spremembe nastavitev tehnologije, saj je bila debelina prevelika, nekoliko nižja le zadnjih 10 m! Bala je neustrezno blago!</t>
  </si>
  <si>
    <t>Pred začetkom navijanja bala narejena večja korekcija tehnologije, z upoštevanjem le kontrolnega plana! Prvih 57 m je debelina še nekoliko višja (2,1-2,3 mm), nato ustreza kontrolnemu planu! Končna debelina še rahlo previsoka, bala odobrena s strani tehnologinje!</t>
  </si>
  <si>
    <t>irsic</t>
  </si>
  <si>
    <t>Začetek: 786g, 5,7-6,2mm; debelina višja le prvih 36m!!</t>
  </si>
  <si>
    <t>kampus/irsic</t>
  </si>
  <si>
    <t>irsic/Kampuš</t>
  </si>
  <si>
    <t>mz/is</t>
  </si>
  <si>
    <t>od cca. 20m dalje je v bali močnejši ris od olja iz 3. igelnega stroja, ko je ris že skoraj popolnoma izginil, se je na 166m pojavil nov velik oljni madež in za njim ris, ki pa je trajal krajši čas in je skoraj zbledel že po 30m. Od 197 m dalje lepa bala brez risa.</t>
  </si>
  <si>
    <t>Kampuš/mz</t>
  </si>
  <si>
    <t>P/ N</t>
  </si>
  <si>
    <t>n/d</t>
  </si>
  <si>
    <t>MZ/IS</t>
  </si>
  <si>
    <t>n/D</t>
  </si>
  <si>
    <t>31.5.20021</t>
  </si>
  <si>
    <t>p/n</t>
  </si>
  <si>
    <t>FLIS/S 6120 790/3,9/165</t>
  </si>
  <si>
    <t>ms/is</t>
  </si>
  <si>
    <t>Kljub večanju globin in števila vbodov je gostota še vedno prenizka!</t>
  </si>
  <si>
    <t>FLIS/S 3720 310/2,4/195</t>
  </si>
  <si>
    <r>
      <rPr>
        <b/>
        <u/>
        <sz val="11"/>
        <color rgb="FF000000"/>
        <rFont val="Calibri"/>
        <family val="2"/>
        <charset val="238"/>
      </rPr>
      <t>Začetek</t>
    </r>
    <r>
      <rPr>
        <sz val="11"/>
        <color rgb="FF000000"/>
        <rFont val="Calibri"/>
        <family val="2"/>
        <charset val="238"/>
      </rPr>
      <t>: 331 g, 2,4-2,5 mm; v flisu so kljub čiščenju linije prisotne bele pike! Bala ni obrezana, ker noži ne režejo!!</t>
    </r>
  </si>
  <si>
    <t>FLIS/S 3720 420/2,4/190</t>
  </si>
  <si>
    <t>prva bala nižja debelina</t>
  </si>
  <si>
    <t>FLIS PES 200 ANTRACIT</t>
  </si>
  <si>
    <t>RH</t>
  </si>
  <si>
    <t>FLIS/S 3520 250/1,5/164</t>
  </si>
  <si>
    <t>MZ/RH</t>
  </si>
  <si>
    <t>RH / Stavbar</t>
  </si>
  <si>
    <t>Stavbar</t>
  </si>
  <si>
    <t>Stavbar / MZ</t>
  </si>
  <si>
    <t>RAZVOJ/S FLIS/S 8220 150/2,2/230</t>
  </si>
  <si>
    <t>zaradi čisčenja karde od 250mdo 260m ožja bala</t>
  </si>
  <si>
    <t>ni etikete</t>
  </si>
  <si>
    <t>RAZVOJ/S FLIS/S 8220 400/2,0/215</t>
  </si>
  <si>
    <t>FLIS/S 8220 400/2,0/215</t>
  </si>
  <si>
    <t>215M SPOJ TK.</t>
  </si>
  <si>
    <t>FLIS/S FLIS/S 8220 150/2,2/230</t>
  </si>
  <si>
    <t>FLIS/S 6120 890/4,4/166</t>
  </si>
  <si>
    <t>PRISOTNA ČRNA VL.med obratovanjem večkrat izpad linije (  3.igl.stroj)</t>
  </si>
  <si>
    <t>MZ/G.Žnidarič</t>
  </si>
  <si>
    <t>prisotna črna vlakna</t>
  </si>
  <si>
    <t>žnidarič/irsic</t>
  </si>
  <si>
    <t>prisotna čr.vlakna</t>
  </si>
  <si>
    <t>irsic/mz</t>
  </si>
  <si>
    <t>mz/i.s</t>
  </si>
  <si>
    <t>Začetek: 581 g, 5,6-6 mm</t>
  </si>
  <si>
    <t>FLIS/S 0120 790/3,9/164</t>
  </si>
  <si>
    <t>Začetek: 772 g, 3,8-4,3 mm (debelejša le prvih cca. 20m); bala krajša zaradi navijanja v raketo!</t>
  </si>
  <si>
    <t>Začetek: 782 g, 3,9-4,2 mm (debelejša le prvih cca. 20m); bala krajša zaradi navijanja v raketo!</t>
  </si>
  <si>
    <t>Med 62 in 63 m v flisu prisotne igle-PAZI!!!</t>
  </si>
  <si>
    <t>i,s</t>
  </si>
  <si>
    <t>Med 142 in 152m je v flisu napaka zaradi zasilne ustavitve linije - skupek vlaken iz karde!</t>
  </si>
  <si>
    <t>D/p</t>
  </si>
  <si>
    <r>
      <rPr>
        <sz val="11"/>
        <color rgb="FF000000"/>
        <rFont val="Calibri"/>
        <family val="2"/>
        <charset val="238"/>
      </rPr>
      <t>Začetek: 770 g;</t>
    </r>
    <r>
      <rPr>
        <b/>
        <sz val="11"/>
        <color rgb="FF000000"/>
        <rFont val="Calibri"/>
        <family val="2"/>
        <charset val="238"/>
      </rPr>
      <t xml:space="preserve"> gramatura nižja le zadnjih cca. 10m</t>
    </r>
    <r>
      <rPr>
        <sz val="11"/>
        <color rgb="FF000000"/>
        <rFont val="Calibri"/>
        <family val="2"/>
        <charset val="238"/>
      </rPr>
      <t>; padec gramature zaradi napake na liniji, posledično predčasen izmet bale!</t>
    </r>
  </si>
  <si>
    <t>Začetek: 786 g</t>
  </si>
  <si>
    <t>FLIS/S 2220 500/2,8/170</t>
  </si>
  <si>
    <t>VELIKO NIHANJE ŠIRINE</t>
  </si>
  <si>
    <t>FLIS/S 8420 400/2,2/164</t>
  </si>
  <si>
    <t>FLIS/S 6120 890/4,4/167</t>
  </si>
  <si>
    <t>Začetek: 834 g, 4,0-4,6 mm (le prvih 50m!!); prvih 30m je širina le 161 cm, nato 168 cm!!</t>
  </si>
  <si>
    <t>Začetek: 843 g, 4,1-4,6 mm (le prvih 50m!!)</t>
  </si>
  <si>
    <t>Med 138 in 153m je prisotna napaka zaradi nenadnega izpada linije!</t>
  </si>
  <si>
    <t>Začetek: 874 g, 3,9-4,3 mm</t>
  </si>
  <si>
    <t>Začetek: 871g, 3,9-4,3 mm</t>
  </si>
  <si>
    <t>FLIS/S 4620 560/6,1/238</t>
  </si>
  <si>
    <t>Začetek: 566 g, 5,9-6,2 mm; prvih cca. 40m je širina rahlo ožja (236 cm)!!</t>
  </si>
  <si>
    <t>kampuš/iršič</t>
  </si>
  <si>
    <t>p/d</t>
  </si>
  <si>
    <t>FLIS/S 6120 750/3,7/162</t>
  </si>
  <si>
    <t>Gramatura nižja le prvih cca. 60m</t>
  </si>
  <si>
    <t>Začetek: 451 g, 3,5-3,7 mm</t>
  </si>
  <si>
    <t>Čas (ura) ob začetku izdelave artikla</t>
  </si>
  <si>
    <t>Čas (ura) ob koncu izdelave artikla</t>
  </si>
  <si>
    <t>PRELAHKA TER PRETANKA</t>
  </si>
  <si>
    <t>založnik</t>
  </si>
  <si>
    <t>Začetek: 885 g, 4,1-4,3 mm (prvih cca. 50m)</t>
  </si>
  <si>
    <t xml:space="preserve">Začetek: 880 g, 4,1-4,3 mm (prvih cca. 50m) </t>
  </si>
  <si>
    <t>Od 110 do 125 m so v flisu oblaki in špure zaradi napake na kardi, prav tako je na tem mestu večji nihljaj gramature!</t>
  </si>
  <si>
    <t>Začetek: 798 g, 3,9-4,2 mm</t>
  </si>
  <si>
    <t xml:space="preserve"> Začetek: 796 g, 3,8-4,1 mm</t>
  </si>
  <si>
    <t>bala težja zadnjih 30 m-čiščenje</t>
  </si>
  <si>
    <t xml:space="preserve"> d</t>
  </si>
  <si>
    <t>FLIS/S 0120 880/3,9/162</t>
  </si>
  <si>
    <t>FLIS/S 6120 79073,9/162</t>
  </si>
  <si>
    <t>z</t>
  </si>
  <si>
    <t>FLIS/S 4420 900/4,4/162</t>
  </si>
  <si>
    <t>FLIS/S 0120 770/3,8/220</t>
  </si>
  <si>
    <t>Začetek: 753 g, 3,5-3,7 mm (le prvih cca. 50m, nato višja gramatura in debelina!); zaradi večkratnega izpada delovanja 3. igl.st. (glavno varovalo je odpadlo), je skozi balo povečano nihanje gramature in širine!</t>
  </si>
  <si>
    <t>FLIS/S 0120 770/3,8/180</t>
  </si>
  <si>
    <t>material šprican z eno šobo!</t>
  </si>
  <si>
    <t>deb. 5,9 - 6,6</t>
  </si>
  <si>
    <t>deb 5,9 - 6,4</t>
  </si>
  <si>
    <t>p/N</t>
  </si>
  <si>
    <t>bala narejena v drugelnem igelnem stroju z iglami 38</t>
  </si>
  <si>
    <t xml:space="preserve">bala narejena v drugem igelnem stroju z iglami 38 </t>
  </si>
  <si>
    <t>Začetek: 486 g, 2,9-3,0 mm</t>
  </si>
  <si>
    <t>Kampuš/Pučnik</t>
  </si>
  <si>
    <t>Gramatura nižja le zadnjih nekaj metrov, zaradi menjave materiala!</t>
  </si>
  <si>
    <t>RAZVOJ/S FLIS/S 6520 790/3,9/165</t>
  </si>
  <si>
    <t>Začetek: 538 g, 5,9-6,2 mm (prvih cca. 50m); v celotni bali prisotne prečne gube iz 1. igl.st.!!!</t>
  </si>
  <si>
    <t>FLIS/F 4620 560/6,1/230</t>
  </si>
  <si>
    <t>I.S.</t>
  </si>
  <si>
    <t>od 145m do 155m ožja bala</t>
  </si>
  <si>
    <t>I.S./Kampuš</t>
  </si>
  <si>
    <t>Kampuš/Hohler</t>
  </si>
  <si>
    <t>hohler</t>
  </si>
  <si>
    <t>okoli 5h vjutro</t>
  </si>
  <si>
    <t>Med 50 in 60 m so v bali oljni madeži!</t>
  </si>
  <si>
    <t>okol polnoči</t>
  </si>
  <si>
    <t>FLIS/S 4520 800/5,5/170</t>
  </si>
  <si>
    <t>10.11.021</t>
  </si>
  <si>
    <t>FLIS/S 0320 770/3,8/222</t>
  </si>
  <si>
    <t>Začetek: 716 g (le prvih cca. 45m)!!; na 118m menjava igel v 3. igelnem stroju!!</t>
  </si>
  <si>
    <t>FLIS/S 0320 770/3,8/217</t>
  </si>
  <si>
    <t>FLIS/S 6120 550/2,7/205</t>
  </si>
  <si>
    <t>ZAČETEK 500G</t>
  </si>
  <si>
    <t>Začetek: 553 g, 5,3-5,5 mm (le prvih cca. 60m, nato debelejša)!!</t>
  </si>
  <si>
    <t>i.s.</t>
  </si>
  <si>
    <t>mz/ i.s.</t>
  </si>
  <si>
    <t>Začetek: 763 g, 3,6-4 mm (rob je lažji in tanjši, vendar gostota ustreza)- velja le za prvih nekaj metrov, nato se gramatura uravna!!!</t>
  </si>
  <si>
    <t xml:space="preserve">Začetek: 779 g, 3,6-4 mm (rob je lažji in tanjši, vendar gostota ustreza)- velja le za prvih nekaj metrov, nato se gramatura uravna!!! </t>
  </si>
  <si>
    <t>pri 190 m nenadno zožanje - MATERIAL!!!</t>
  </si>
  <si>
    <t>SILON WN 305/25 NATUR</t>
  </si>
  <si>
    <t>SILON WN 505/25 NATUR</t>
  </si>
  <si>
    <t>G.Žnidarič\ mz</t>
  </si>
  <si>
    <t>Pučnik / Kampuš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</si>
</sst>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quot;. &quot;mm&quot;. &quot;yyyy"/>
    <numFmt numFmtId="165" formatCode="0.0"/>
    <numFmt numFmtId="166" formatCode="d/m/yyyy"/>
    <numFmt numFmtId="167" formatCode="0.000"/>
  </numFmts>
  <fonts count="16" x14ac:knownFonts="1">
    <font>
      <sz val="11"/>
      <color rgb="FF000000"/>
      <name val="Calibri"/>
      <family val="2"/>
      <charset val="238"/>
    </font>
    <font>
      <b/>
      <sz val="11"/>
      <color rgb="FF000000"/>
      <name val="Arial"/>
      <family val="2"/>
      <charset val="238"/>
    </font>
    <font>
      <sz val="11"/>
      <color rgb="FF00B050"/>
      <name val="OpenSymbol"/>
    </font>
    <font>
      <sz val="11"/>
      <color rgb="FFFF0000"/>
      <name val="OpenSymbol"/>
    </font>
    <font>
      <sz val="11"/>
      <color rgb="FF00B0F0"/>
      <name val="OpenSymbol"/>
    </font>
    <font>
      <sz val="11"/>
      <color rgb="FFFF0000"/>
      <name val="Calibri"/>
      <family val="2"/>
      <charset val="238"/>
    </font>
    <font>
      <sz val="11"/>
      <color rgb="FF92D050"/>
      <name val="OpenSymbol"/>
    </font>
    <font>
      <sz val="11"/>
      <color rgb="FF000000"/>
      <name val="OpenSymbol"/>
    </font>
    <font>
      <b/>
      <u/>
      <sz val="11"/>
      <color rgb="FF000000"/>
      <name val="Calibri"/>
      <family val="2"/>
      <charset val="238"/>
    </font>
    <font>
      <b/>
      <sz val="11"/>
      <color rgb="FF000000"/>
      <name val="Calibri"/>
      <family val="2"/>
      <charset val="238"/>
    </font>
    <font>
      <sz val="11"/>
      <color rgb="FF548235"/>
      <name val="OpenSymbol"/>
    </font>
    <font>
      <sz val="11"/>
      <color rgb="FFFFFF00"/>
      <name val="OpenSymbol"/>
    </font>
    <font>
      <sz val="11"/>
      <color rgb="FF70AD47"/>
      <name val="OpenSymbol"/>
    </font>
    <font>
      <b/>
      <sz val="11"/>
      <color rgb="FFFFFFFF"/>
      <name val="Calibri"/>
      <family val="2"/>
      <charset val="238"/>
    </font>
    <font>
      <strike/>
      <sz val="11"/>
      <color rgb="FF000000"/>
      <name val="Calibri"/>
      <family val="2"/>
      <charset val="238"/>
    </font>
    <font>
      <sz val="11"/>
      <color rgb="FFFF0000"/>
      <name val="OpenSymbol"/>
    </font>
  </fonts>
  <fills count="38">
    <fill>
      <patternFill patternType="none"/>
    </fill>
    <fill>
      <patternFill patternType="gray125"/>
    </fill>
    <fill>
      <patternFill patternType="solid">
        <fgColor rgb="FFA5A5A5"/>
        <bgColor rgb="FFA6A6A6"/>
      </patternFill>
    </fill>
    <fill>
      <patternFill patternType="solid">
        <fgColor rgb="FFFFFF6D"/>
        <bgColor rgb="FFFFDE59"/>
      </patternFill>
    </fill>
    <fill>
      <patternFill patternType="solid">
        <fgColor rgb="FFFFDE59"/>
        <bgColor rgb="FFD4EA6B"/>
      </patternFill>
    </fill>
    <fill>
      <patternFill patternType="solid">
        <fgColor rgb="FFFFC000"/>
        <bgColor rgb="FFFF9900"/>
      </patternFill>
    </fill>
    <fill>
      <patternFill patternType="solid">
        <fgColor rgb="FFFF6D6D"/>
        <bgColor rgb="FFE16173"/>
      </patternFill>
    </fill>
    <fill>
      <patternFill patternType="solid">
        <fgColor rgb="FFE16173"/>
        <bgColor rgb="FFFF6D6D"/>
      </patternFill>
    </fill>
    <fill>
      <patternFill patternType="solid">
        <fgColor rgb="FF8D1D75"/>
        <bgColor rgb="FF993366"/>
      </patternFill>
    </fill>
    <fill>
      <patternFill patternType="solid">
        <fgColor rgb="FF8E86AE"/>
        <bgColor rgb="FF729FCF"/>
      </patternFill>
    </fill>
    <fill>
      <patternFill patternType="solid">
        <fgColor rgb="FF729FCF"/>
        <bgColor rgb="FF8EA9DB"/>
      </patternFill>
    </fill>
    <fill>
      <patternFill patternType="solid">
        <fgColor rgb="FF8EA9DB"/>
        <bgColor rgb="FF729FCF"/>
      </patternFill>
    </fill>
    <fill>
      <patternFill patternType="solid">
        <fgColor rgb="FFA9D08E"/>
        <bgColor rgb="FF92D050"/>
      </patternFill>
    </fill>
    <fill>
      <patternFill patternType="solid">
        <fgColor rgb="FFD4EA6B"/>
        <bgColor rgb="FFFFDE59"/>
      </patternFill>
    </fill>
    <fill>
      <patternFill patternType="solid">
        <fgColor rgb="FFB4C6E7"/>
        <bgColor rgb="FFB4C7E7"/>
      </patternFill>
    </fill>
    <fill>
      <patternFill patternType="solid">
        <fgColor rgb="FF000000"/>
        <bgColor rgb="FF003300"/>
      </patternFill>
    </fill>
    <fill>
      <patternFill patternType="solid">
        <fgColor rgb="FFA6A6A6"/>
        <bgColor rgb="FFA5A5A5"/>
      </patternFill>
    </fill>
    <fill>
      <patternFill patternType="solid">
        <fgColor rgb="FFFFFFD7"/>
        <bgColor rgb="FFFFFFFF"/>
      </patternFill>
    </fill>
    <fill>
      <patternFill patternType="solid">
        <fgColor rgb="FFFFFFFF"/>
        <bgColor rgb="FFFFFFD7"/>
      </patternFill>
    </fill>
    <fill>
      <patternFill patternType="solid">
        <fgColor rgb="FFFF0000"/>
        <bgColor rgb="FF993300"/>
      </patternFill>
    </fill>
    <fill>
      <patternFill patternType="solid">
        <fgColor rgb="FFB4C7E7"/>
        <bgColor rgb="FFB4C6E7"/>
      </patternFill>
    </fill>
    <fill>
      <patternFill patternType="solid">
        <fgColor rgb="FF0070C0"/>
        <bgColor rgb="FF008080"/>
      </patternFill>
    </fill>
    <fill>
      <patternFill patternType="solid">
        <fgColor rgb="FF92D050"/>
        <bgColor rgb="FFA9D08E"/>
      </patternFill>
    </fill>
    <fill>
      <patternFill patternType="solid">
        <fgColor theme="0"/>
        <bgColor rgb="FFFFDE59"/>
      </patternFill>
    </fill>
    <fill>
      <patternFill patternType="solid">
        <fgColor theme="0"/>
        <bgColor rgb="FFD4EA6B"/>
      </patternFill>
    </fill>
    <fill>
      <patternFill patternType="solid">
        <fgColor theme="0"/>
        <bgColor rgb="FFFF9900"/>
      </patternFill>
    </fill>
    <fill>
      <patternFill patternType="solid">
        <fgColor theme="0"/>
        <bgColor rgb="FFE16173"/>
      </patternFill>
    </fill>
    <fill>
      <patternFill patternType="solid">
        <fgColor theme="0"/>
        <bgColor rgb="FFFF6D6D"/>
      </patternFill>
    </fill>
    <fill>
      <patternFill patternType="solid">
        <fgColor theme="0"/>
        <bgColor rgb="FF993366"/>
      </patternFill>
    </fill>
    <fill>
      <patternFill patternType="solid">
        <fgColor theme="0"/>
        <bgColor rgb="FF729FCF"/>
      </patternFill>
    </fill>
    <fill>
      <patternFill patternType="solid">
        <fgColor theme="0"/>
        <bgColor rgb="FF8EA9DB"/>
      </patternFill>
    </fill>
    <fill>
      <patternFill patternType="solid">
        <fgColor theme="0"/>
        <bgColor rgb="FF92D050"/>
      </patternFill>
    </fill>
    <fill>
      <patternFill patternType="solid">
        <fgColor theme="0"/>
        <bgColor rgb="FFB4C6E7"/>
      </patternFill>
    </fill>
    <fill>
      <patternFill patternType="solid">
        <fgColor theme="0"/>
        <bgColor rgb="FF008080"/>
      </patternFill>
    </fill>
    <fill>
      <patternFill patternType="solid">
        <fgColor theme="0"/>
        <bgColor rgb="FFFFFFFF"/>
      </patternFill>
    </fill>
    <fill>
      <patternFill patternType="solid">
        <fgColor theme="0"/>
        <bgColor indexed="64"/>
      </patternFill>
    </fill>
    <fill>
      <patternFill patternType="solid">
        <fgColor theme="0"/>
        <bgColor rgb="FFA9D08E"/>
      </patternFill>
    </fill>
    <fill>
      <patternFill patternType="solid">
        <fgColor theme="0"/>
        <bgColor rgb="FFFFFFD7"/>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double">
        <color rgb="FF3F3F3F"/>
      </top>
      <bottom style="thin">
        <color auto="1"/>
      </bottom>
      <diagonal/>
    </border>
  </borders>
  <cellStyleXfs count="2">
    <xf numFmtId="0" fontId="0" fillId="0" borderId="0"/>
    <xf numFmtId="0" fontId="13" fillId="2" borderId="1" applyProtection="0"/>
  </cellStyleXfs>
  <cellXfs count="174">
    <xf numFmtId="0" fontId="0" fillId="0" borderId="0" xfId="0"/>
    <xf numFmtId="0" fontId="1" fillId="16" borderId="3" xfId="0" applyFont="1" applyFill="1" applyBorder="1" applyAlignment="1">
      <alignment horizontal="center" vertical="center"/>
    </xf>
    <xf numFmtId="0" fontId="0" fillId="18" borderId="3" xfId="0" applyFill="1" applyBorder="1" applyAlignment="1">
      <alignment horizontal="center" vertical="center"/>
    </xf>
    <xf numFmtId="0" fontId="0" fillId="18" borderId="3" xfId="0" applyFill="1" applyBorder="1" applyAlignment="1">
      <alignment horizontal="center"/>
    </xf>
    <xf numFmtId="165" fontId="0" fillId="19" borderId="3" xfId="0" applyNumberFormat="1" applyFill="1" applyBorder="1" applyAlignment="1">
      <alignment horizontal="center"/>
    </xf>
    <xf numFmtId="167" fontId="0" fillId="18" borderId="3" xfId="0" applyNumberFormat="1" applyFill="1" applyBorder="1" applyAlignment="1">
      <alignment horizontal="center"/>
    </xf>
    <xf numFmtId="165" fontId="0" fillId="18" borderId="3" xfId="0" applyNumberFormat="1" applyFill="1" applyBorder="1" applyAlignment="1">
      <alignment horizontal="center"/>
    </xf>
    <xf numFmtId="167" fontId="0" fillId="19" borderId="3" xfId="0" applyNumberFormat="1" applyFill="1" applyBorder="1" applyAlignment="1">
      <alignment horizontal="center"/>
    </xf>
    <xf numFmtId="0" fontId="0" fillId="21" borderId="3" xfId="0" applyFill="1" applyBorder="1" applyAlignment="1">
      <alignment horizontal="center" vertical="center"/>
    </xf>
    <xf numFmtId="0" fontId="0" fillId="21" borderId="3" xfId="0" applyFill="1" applyBorder="1" applyAlignment="1">
      <alignment horizontal="center"/>
    </xf>
    <xf numFmtId="167" fontId="0" fillId="21" borderId="3" xfId="0" applyNumberFormat="1" applyFill="1" applyBorder="1" applyAlignment="1">
      <alignment horizontal="center"/>
    </xf>
    <xf numFmtId="0" fontId="0" fillId="22" borderId="3" xfId="0" applyFill="1" applyBorder="1" applyAlignment="1">
      <alignment horizontal="center" vertical="center"/>
    </xf>
    <xf numFmtId="0" fontId="0" fillId="22" borderId="3" xfId="0" applyFill="1" applyBorder="1" applyAlignment="1">
      <alignment horizontal="center"/>
    </xf>
    <xf numFmtId="165" fontId="0" fillId="22" borderId="3" xfId="0" applyNumberFormat="1" applyFill="1" applyBorder="1" applyAlignment="1">
      <alignment horizontal="center"/>
    </xf>
    <xf numFmtId="167" fontId="0" fillId="22" borderId="3" xfId="0" applyNumberFormat="1" applyFill="1" applyBorder="1" applyAlignment="1">
      <alignment horizontal="center"/>
    </xf>
    <xf numFmtId="0" fontId="0" fillId="5" borderId="3" xfId="0" applyFill="1" applyBorder="1" applyAlignment="1">
      <alignment horizontal="center" vertical="center"/>
    </xf>
    <xf numFmtId="167" fontId="0" fillId="5" borderId="3" xfId="0" applyNumberFormat="1" applyFill="1" applyBorder="1" applyAlignment="1">
      <alignment horizontal="center"/>
    </xf>
    <xf numFmtId="165" fontId="0" fillId="21" borderId="3" xfId="0" applyNumberFormat="1" applyFill="1" applyBorder="1" applyAlignment="1">
      <alignment horizontal="center"/>
    </xf>
    <xf numFmtId="0" fontId="5" fillId="18" borderId="3" xfId="0" applyFont="1" applyFill="1" applyBorder="1" applyAlignment="1">
      <alignment horizontal="center"/>
    </xf>
    <xf numFmtId="165" fontId="5" fillId="18" borderId="3" xfId="0" applyNumberFormat="1" applyFont="1" applyFill="1" applyBorder="1" applyAlignment="1">
      <alignment horizontal="center"/>
    </xf>
    <xf numFmtId="0" fontId="5" fillId="21" borderId="3" xfId="0" applyFont="1" applyFill="1" applyBorder="1" applyAlignment="1">
      <alignment horizontal="center"/>
    </xf>
    <xf numFmtId="167" fontId="5" fillId="5" borderId="3" xfId="0" applyNumberFormat="1" applyFont="1" applyFill="1" applyBorder="1" applyAlignment="1">
      <alignment horizontal="center"/>
    </xf>
    <xf numFmtId="165" fontId="5" fillId="21" borderId="3" xfId="0" applyNumberFormat="1" applyFont="1" applyFill="1" applyBorder="1" applyAlignment="1">
      <alignment horizontal="center"/>
    </xf>
    <xf numFmtId="2" fontId="0" fillId="18" borderId="3" xfId="0" applyNumberFormat="1" applyFill="1" applyBorder="1" applyAlignment="1">
      <alignment horizontal="center"/>
    </xf>
    <xf numFmtId="2" fontId="0" fillId="22" borderId="3" xfId="0" applyNumberFormat="1" applyFill="1" applyBorder="1" applyAlignment="1">
      <alignment horizontal="center"/>
    </xf>
    <xf numFmtId="167" fontId="5" fillId="18" borderId="3" xfId="0" applyNumberFormat="1" applyFont="1" applyFill="1" applyBorder="1" applyAlignment="1">
      <alignment horizontal="center"/>
    </xf>
    <xf numFmtId="0" fontId="9" fillId="18" borderId="3" xfId="0" applyFont="1" applyFill="1" applyBorder="1" applyAlignment="1">
      <alignment horizontal="center"/>
    </xf>
    <xf numFmtId="165" fontId="9" fillId="18" borderId="3" xfId="0" applyNumberFormat="1" applyFont="1" applyFill="1" applyBorder="1" applyAlignment="1">
      <alignment horizontal="center"/>
    </xf>
    <xf numFmtId="167" fontId="9" fillId="18" borderId="3" xfId="0" applyNumberFormat="1" applyFont="1" applyFill="1" applyBorder="1" applyAlignment="1">
      <alignment horizontal="center"/>
    </xf>
    <xf numFmtId="0" fontId="9" fillId="21" borderId="3" xfId="0" applyFont="1" applyFill="1" applyBorder="1" applyAlignment="1">
      <alignment horizontal="center"/>
    </xf>
    <xf numFmtId="165" fontId="9" fillId="21" borderId="3" xfId="0" applyNumberFormat="1" applyFont="1" applyFill="1" applyBorder="1" applyAlignment="1">
      <alignment horizontal="center"/>
    </xf>
    <xf numFmtId="0" fontId="9" fillId="22" borderId="3" xfId="0" applyFont="1" applyFill="1" applyBorder="1" applyAlignment="1">
      <alignment horizontal="center"/>
    </xf>
    <xf numFmtId="165" fontId="9" fillId="22" borderId="3" xfId="0" applyNumberFormat="1" applyFont="1" applyFill="1" applyBorder="1" applyAlignment="1">
      <alignment horizontal="center"/>
    </xf>
    <xf numFmtId="167" fontId="9" fillId="5" borderId="3" xfId="0" applyNumberFormat="1" applyFont="1" applyFill="1" applyBorder="1" applyAlignment="1">
      <alignment horizontal="center"/>
    </xf>
    <xf numFmtId="165" fontId="5" fillId="22" borderId="3" xfId="0" applyNumberFormat="1" applyFont="1" applyFill="1" applyBorder="1" applyAlignment="1">
      <alignment horizontal="center"/>
    </xf>
    <xf numFmtId="0" fontId="5" fillId="22" borderId="3" xfId="0" applyFont="1" applyFill="1" applyBorder="1" applyAlignment="1">
      <alignment horizontal="center"/>
    </xf>
    <xf numFmtId="16" fontId="0" fillId="22" borderId="3" xfId="0" applyNumberFormat="1" applyFill="1" applyBorder="1" applyAlignment="1">
      <alignment horizontal="center"/>
    </xf>
    <xf numFmtId="0" fontId="0" fillId="18" borderId="0" xfId="0" applyFill="1"/>
    <xf numFmtId="0" fontId="13" fillId="2" borderId="1" xfId="1" applyProtection="1"/>
    <xf numFmtId="0" fontId="13" fillId="2" borderId="1" xfId="1" applyAlignment="1" applyProtection="1">
      <alignment horizontal="center" vertical="center"/>
    </xf>
    <xf numFmtId="0" fontId="0" fillId="0" borderId="0" xfId="0" applyProtection="1">
      <protection locked="0"/>
    </xf>
    <xf numFmtId="0" fontId="13" fillId="2" borderId="1" xfId="1" applyAlignment="1" applyProtection="1">
      <alignment horizontal="center" vertical="center" wrapText="1"/>
    </xf>
    <xf numFmtId="0" fontId="0" fillId="18" borderId="3" xfId="0" applyFill="1" applyBorder="1" applyAlignment="1" applyProtection="1">
      <alignment horizontal="center" vertical="center"/>
      <protection locked="0"/>
    </xf>
    <xf numFmtId="0" fontId="0" fillId="18" borderId="3" xfId="0" applyFill="1" applyBorder="1" applyAlignment="1" applyProtection="1">
      <alignment horizontal="center"/>
      <protection locked="0"/>
    </xf>
    <xf numFmtId="165" fontId="0" fillId="18" borderId="3" xfId="0" applyNumberFormat="1" applyFill="1" applyBorder="1" applyAlignment="1" applyProtection="1">
      <alignment horizontal="center"/>
      <protection locked="0"/>
    </xf>
    <xf numFmtId="167" fontId="0" fillId="18" borderId="3" xfId="0" applyNumberFormat="1" applyFill="1" applyBorder="1" applyAlignment="1" applyProtection="1">
      <alignment horizontal="center"/>
      <protection locked="0"/>
    </xf>
    <xf numFmtId="0" fontId="0" fillId="4" borderId="3" xfId="0" applyFill="1" applyBorder="1" applyAlignment="1" applyProtection="1">
      <alignment horizontal="center" vertical="center"/>
      <protection locked="0"/>
    </xf>
    <xf numFmtId="0" fontId="0" fillId="21" borderId="3" xfId="0" applyFill="1" applyBorder="1" applyAlignment="1" applyProtection="1">
      <alignment horizontal="center" vertical="center"/>
      <protection locked="0"/>
    </xf>
    <xf numFmtId="0" fontId="0" fillId="21" borderId="3" xfId="0" applyFill="1" applyBorder="1" applyAlignment="1" applyProtection="1">
      <alignment horizontal="center"/>
      <protection locked="0"/>
    </xf>
    <xf numFmtId="165" fontId="0" fillId="21" borderId="3" xfId="0" applyNumberFormat="1" applyFill="1" applyBorder="1" applyAlignment="1" applyProtection="1">
      <alignment horizontal="center"/>
      <protection locked="0"/>
    </xf>
    <xf numFmtId="167" fontId="0" fillId="21" borderId="3" xfId="0" applyNumberFormat="1" applyFill="1" applyBorder="1" applyAlignment="1" applyProtection="1">
      <alignment horizontal="center"/>
      <protection locked="0"/>
    </xf>
    <xf numFmtId="0" fontId="0" fillId="22" borderId="3" xfId="0" applyFill="1" applyBorder="1" applyAlignment="1" applyProtection="1">
      <alignment horizontal="center" vertical="center"/>
      <protection locked="0"/>
    </xf>
    <xf numFmtId="0" fontId="0" fillId="22" borderId="3" xfId="0" applyFill="1" applyBorder="1" applyAlignment="1" applyProtection="1">
      <alignment horizontal="center"/>
      <protection locked="0"/>
    </xf>
    <xf numFmtId="165" fontId="0" fillId="22" borderId="3" xfId="0" applyNumberFormat="1" applyFill="1" applyBorder="1" applyAlignment="1" applyProtection="1">
      <alignment horizontal="center"/>
      <protection locked="0"/>
    </xf>
    <xf numFmtId="167" fontId="0" fillId="22" borderId="3" xfId="0" applyNumberFormat="1" applyFill="1" applyBorder="1" applyAlignment="1" applyProtection="1">
      <alignment horizontal="center"/>
      <protection locked="0"/>
    </xf>
    <xf numFmtId="0" fontId="0" fillId="5" borderId="3" xfId="0" applyFill="1" applyBorder="1" applyAlignment="1" applyProtection="1">
      <alignment horizontal="center" vertical="center"/>
      <protection locked="0"/>
    </xf>
    <xf numFmtId="167" fontId="0" fillId="5" borderId="3" xfId="0" applyNumberFormat="1" applyFill="1" applyBorder="1" applyAlignment="1" applyProtection="1">
      <alignment horizontal="center"/>
      <protection locked="0"/>
    </xf>
    <xf numFmtId="0" fontId="14" fillId="21" borderId="3" xfId="0" applyFont="1" applyFill="1" applyBorder="1" applyAlignment="1" applyProtection="1">
      <alignment horizontal="center"/>
      <protection locked="0"/>
    </xf>
    <xf numFmtId="0" fontId="0" fillId="33" borderId="3" xfId="0" applyFill="1" applyBorder="1" applyAlignment="1">
      <alignment horizontal="center" vertical="center"/>
    </xf>
    <xf numFmtId="0" fontId="0" fillId="33" borderId="3" xfId="0" applyFill="1" applyBorder="1" applyAlignment="1">
      <alignment horizontal="center"/>
    </xf>
    <xf numFmtId="165" fontId="0" fillId="33" borderId="3" xfId="0" applyNumberFormat="1" applyFill="1" applyBorder="1" applyAlignment="1">
      <alignment horizontal="center"/>
    </xf>
    <xf numFmtId="167" fontId="0" fillId="33" borderId="3" xfId="0" applyNumberFormat="1" applyFill="1" applyBorder="1" applyAlignment="1">
      <alignment horizontal="center"/>
    </xf>
    <xf numFmtId="0" fontId="0" fillId="35" borderId="0" xfId="0" applyFill="1"/>
    <xf numFmtId="0" fontId="0" fillId="36" borderId="3" xfId="0" applyFill="1" applyBorder="1" applyAlignment="1">
      <alignment horizontal="center" vertical="center"/>
    </xf>
    <xf numFmtId="0" fontId="0" fillId="36" borderId="3" xfId="0" applyFill="1" applyBorder="1" applyAlignment="1">
      <alignment horizontal="center"/>
    </xf>
    <xf numFmtId="165" fontId="0" fillId="36" borderId="3" xfId="0" applyNumberFormat="1" applyFill="1" applyBorder="1" applyAlignment="1">
      <alignment horizontal="center"/>
    </xf>
    <xf numFmtId="167" fontId="0" fillId="36" borderId="3" xfId="0" applyNumberFormat="1" applyFill="1" applyBorder="1" applyAlignment="1">
      <alignment horizontal="center"/>
    </xf>
    <xf numFmtId="0" fontId="0" fillId="25" borderId="3" xfId="0" applyFill="1" applyBorder="1" applyAlignment="1">
      <alignment horizontal="center" vertical="center"/>
    </xf>
    <xf numFmtId="167" fontId="0" fillId="25" borderId="3" xfId="0" applyNumberFormat="1" applyFill="1" applyBorder="1" applyAlignment="1">
      <alignment horizontal="center"/>
    </xf>
    <xf numFmtId="166" fontId="0" fillId="3" borderId="2" xfId="0" applyNumberFormat="1" applyFill="1" applyBorder="1" applyAlignment="1" applyProtection="1">
      <alignment horizontal="center" vertical="center"/>
      <protection locked="0"/>
    </xf>
    <xf numFmtId="0" fontId="0" fillId="6" borderId="3" xfId="0" applyFill="1" applyBorder="1" applyAlignment="1" applyProtection="1">
      <alignment horizontal="center" vertical="center"/>
      <protection locked="0"/>
    </xf>
    <xf numFmtId="0" fontId="0" fillId="7" borderId="3" xfId="0" applyFill="1" applyBorder="1" applyAlignment="1" applyProtection="1">
      <alignment horizontal="center" vertical="center"/>
      <protection locked="0"/>
    </xf>
    <xf numFmtId="0" fontId="0" fillId="8" borderId="3" xfId="0" applyFill="1" applyBorder="1" applyAlignment="1" applyProtection="1">
      <alignment horizontal="center" vertical="center"/>
      <protection locked="0"/>
    </xf>
    <xf numFmtId="0" fontId="0" fillId="9" borderId="3" xfId="0" applyFill="1" applyBorder="1" applyAlignment="1" applyProtection="1">
      <alignment horizontal="center" vertical="center"/>
      <protection locked="0"/>
    </xf>
    <xf numFmtId="0" fontId="0" fillId="10" borderId="3" xfId="0" applyFill="1" applyBorder="1" applyAlignment="1" applyProtection="1">
      <alignment horizontal="center" vertical="center"/>
      <protection locked="0"/>
    </xf>
    <xf numFmtId="165" fontId="0" fillId="11" borderId="3" xfId="0" applyNumberFormat="1" applyFill="1" applyBorder="1" applyAlignment="1" applyProtection="1">
      <alignment horizontal="center" vertical="center"/>
      <protection locked="0"/>
    </xf>
    <xf numFmtId="165" fontId="0" fillId="12" borderId="3" xfId="0" applyNumberFormat="1" applyFill="1" applyBorder="1" applyAlignment="1" applyProtection="1">
      <alignment horizontal="center" vertical="center"/>
      <protection locked="0"/>
    </xf>
    <xf numFmtId="0" fontId="0" fillId="13" borderId="3" xfId="0" applyFill="1" applyBorder="1" applyAlignment="1" applyProtection="1">
      <alignment horizontal="center" vertical="center"/>
      <protection locked="0"/>
    </xf>
    <xf numFmtId="0" fontId="0" fillId="3" borderId="3" xfId="0" applyFill="1" applyBorder="1" applyAlignment="1" applyProtection="1">
      <alignment horizontal="center" vertical="center"/>
      <protection locked="0"/>
    </xf>
    <xf numFmtId="0" fontId="0" fillId="20" borderId="3" xfId="0" applyFill="1" applyBorder="1" applyAlignment="1" applyProtection="1">
      <alignment horizontal="center" vertical="center"/>
      <protection locked="0"/>
    </xf>
    <xf numFmtId="165" fontId="0" fillId="11" borderId="3" xfId="0" applyNumberFormat="1" applyFill="1" applyBorder="1" applyAlignment="1">
      <alignment horizontal="center" vertical="center"/>
    </xf>
    <xf numFmtId="165" fontId="0" fillId="12" borderId="3" xfId="0" applyNumberFormat="1" applyFill="1" applyBorder="1" applyAlignment="1">
      <alignment horizontal="center" vertical="center"/>
    </xf>
    <xf numFmtId="166" fontId="0" fillId="3" borderId="2" xfId="0" applyNumberFormat="1" applyFill="1" applyBorder="1" applyAlignment="1">
      <alignment horizontal="center" vertical="center"/>
    </xf>
    <xf numFmtId="0" fontId="0" fillId="4" borderId="3" xfId="0" applyFill="1" applyBorder="1" applyAlignment="1">
      <alignment horizontal="center" vertical="center"/>
    </xf>
    <xf numFmtId="0" fontId="0" fillId="5" borderId="3" xfId="0" applyFill="1" applyBorder="1" applyAlignment="1">
      <alignment horizontal="center" vertical="center"/>
    </xf>
    <xf numFmtId="0" fontId="0" fillId="6" borderId="3" xfId="0" applyFill="1" applyBorder="1" applyAlignment="1">
      <alignment horizontal="center" vertical="center"/>
    </xf>
    <xf numFmtId="0" fontId="0" fillId="7" borderId="3" xfId="0" applyFill="1" applyBorder="1" applyAlignment="1">
      <alignment horizontal="center" vertical="center"/>
    </xf>
    <xf numFmtId="0" fontId="0" fillId="8" borderId="3" xfId="0" applyFill="1" applyBorder="1" applyAlignment="1">
      <alignment horizontal="center" vertical="center"/>
    </xf>
    <xf numFmtId="0" fontId="0" fillId="9" borderId="3" xfId="0" applyFill="1" applyBorder="1" applyAlignment="1">
      <alignment horizontal="center" vertical="center"/>
    </xf>
    <xf numFmtId="0" fontId="0" fillId="10" borderId="3" xfId="0" applyFill="1" applyBorder="1" applyAlignment="1">
      <alignment horizontal="center" vertical="center"/>
    </xf>
    <xf numFmtId="0" fontId="0" fillId="13" borderId="3" xfId="0" applyFill="1" applyBorder="1" applyAlignment="1">
      <alignment horizontal="center" vertical="center"/>
    </xf>
    <xf numFmtId="0" fontId="0" fillId="3" borderId="3" xfId="0" applyFill="1" applyBorder="1" applyAlignment="1">
      <alignment horizontal="center" vertical="center"/>
    </xf>
    <xf numFmtId="0" fontId="0" fillId="20" borderId="3" xfId="0" applyFill="1" applyBorder="1" applyAlignment="1">
      <alignment horizontal="center" vertical="center"/>
    </xf>
    <xf numFmtId="0" fontId="7" fillId="17" borderId="3" xfId="0" applyFont="1" applyFill="1" applyBorder="1" applyAlignment="1">
      <alignment horizontal="center" vertical="center"/>
    </xf>
    <xf numFmtId="166" fontId="0" fillId="3" borderId="3" xfId="0" applyNumberFormat="1" applyFill="1" applyBorder="1" applyAlignment="1">
      <alignment horizontal="center" vertical="center"/>
    </xf>
    <xf numFmtId="0" fontId="3" fillId="17" borderId="3" xfId="0" applyFont="1" applyFill="1" applyBorder="1" applyAlignment="1">
      <alignment horizontal="center" vertical="center"/>
    </xf>
    <xf numFmtId="166" fontId="0" fillId="18" borderId="2" xfId="0" applyNumberFormat="1" applyFill="1" applyBorder="1" applyAlignment="1">
      <alignment horizontal="center" vertical="center"/>
    </xf>
    <xf numFmtId="0" fontId="0" fillId="18" borderId="3" xfId="0" applyFill="1" applyBorder="1" applyAlignment="1">
      <alignment horizontal="center" vertical="center"/>
    </xf>
    <xf numFmtId="165" fontId="0" fillId="18" borderId="3" xfId="0" applyNumberFormat="1" applyFill="1" applyBorder="1" applyAlignment="1">
      <alignment horizontal="center" vertical="center"/>
    </xf>
    <xf numFmtId="0" fontId="2" fillId="17" borderId="3" xfId="0" applyFont="1" applyFill="1" applyBorder="1" applyAlignment="1">
      <alignment horizontal="center" vertical="center"/>
    </xf>
    <xf numFmtId="0" fontId="6" fillId="17" borderId="3" xfId="0" applyFont="1" applyFill="1" applyBorder="1" applyAlignment="1">
      <alignment horizontal="center" vertical="center"/>
    </xf>
    <xf numFmtId="0" fontId="4" fillId="17" borderId="3" xfId="0" applyFont="1" applyFill="1" applyBorder="1" applyAlignment="1">
      <alignment horizontal="center" vertical="center"/>
    </xf>
    <xf numFmtId="0" fontId="1" fillId="17" borderId="3" xfId="0" applyFont="1" applyFill="1" applyBorder="1" applyAlignment="1">
      <alignment horizontal="center" vertical="center"/>
    </xf>
    <xf numFmtId="164" fontId="1" fillId="3" borderId="2" xfId="0" applyNumberFormat="1" applyFont="1" applyFill="1" applyBorder="1" applyAlignment="1">
      <alignment horizontal="center" vertical="center"/>
    </xf>
    <xf numFmtId="0" fontId="1" fillId="4"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6" borderId="3" xfId="0" applyFont="1" applyFill="1" applyBorder="1" applyAlignment="1">
      <alignment horizontal="center" vertical="center" wrapText="1"/>
    </xf>
    <xf numFmtId="0" fontId="1" fillId="7" borderId="3" xfId="0" applyFont="1" applyFill="1" applyBorder="1" applyAlignment="1">
      <alignment horizontal="center" vertical="center" wrapText="1"/>
    </xf>
    <xf numFmtId="165" fontId="1" fillId="8" borderId="3" xfId="0" applyNumberFormat="1" applyFont="1" applyFill="1" applyBorder="1" applyAlignment="1">
      <alignment horizontal="center" vertical="center"/>
    </xf>
    <xf numFmtId="0" fontId="1" fillId="9" borderId="3" xfId="0" applyFont="1" applyFill="1" applyBorder="1" applyAlignment="1">
      <alignment horizontal="center" vertical="center" wrapText="1"/>
    </xf>
    <xf numFmtId="0" fontId="1" fillId="10" borderId="3" xfId="0" applyFont="1" applyFill="1" applyBorder="1" applyAlignment="1">
      <alignment horizontal="center" vertical="center" wrapText="1"/>
    </xf>
    <xf numFmtId="0" fontId="1" fillId="11" borderId="3" xfId="0" applyFont="1" applyFill="1" applyBorder="1" applyAlignment="1">
      <alignment horizontal="center" vertical="center" wrapText="1"/>
    </xf>
    <xf numFmtId="0" fontId="1" fillId="12" borderId="3" xfId="0" applyFont="1" applyFill="1" applyBorder="1" applyAlignment="1">
      <alignment horizontal="center" vertical="center" wrapText="1"/>
    </xf>
    <xf numFmtId="0" fontId="1" fillId="13"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14" borderId="3" xfId="0" applyFont="1" applyFill="1" applyBorder="1" applyAlignment="1">
      <alignment horizontal="center" vertical="center"/>
    </xf>
    <xf numFmtId="0" fontId="0" fillId="15" borderId="3" xfId="0" applyFill="1" applyBorder="1" applyAlignment="1">
      <alignment horizontal="center"/>
    </xf>
    <xf numFmtId="0" fontId="1" fillId="16" borderId="3" xfId="0" applyFont="1" applyFill="1" applyBorder="1" applyAlignment="1">
      <alignment horizontal="center" vertical="center"/>
    </xf>
    <xf numFmtId="1" fontId="1" fillId="16" borderId="3" xfId="0" applyNumberFormat="1" applyFont="1" applyFill="1" applyBorder="1" applyAlignment="1">
      <alignment horizontal="center" vertical="center" wrapText="1"/>
    </xf>
    <xf numFmtId="0" fontId="8" fillId="18" borderId="3" xfId="0" applyFont="1" applyFill="1" applyBorder="1" applyAlignment="1">
      <alignment horizontal="center" vertical="center"/>
    </xf>
    <xf numFmtId="0" fontId="10" fillId="17" borderId="3" xfId="0" applyFont="1" applyFill="1" applyBorder="1" applyAlignment="1">
      <alignment horizontal="center" vertical="center"/>
    </xf>
    <xf numFmtId="0" fontId="7" fillId="18" borderId="3" xfId="0" applyFont="1" applyFill="1" applyBorder="1" applyAlignment="1">
      <alignment horizontal="center" vertical="center"/>
    </xf>
    <xf numFmtId="0" fontId="9" fillId="13" borderId="3" xfId="0" applyFont="1" applyFill="1" applyBorder="1" applyAlignment="1">
      <alignment horizontal="center" vertical="center"/>
    </xf>
    <xf numFmtId="0" fontId="11" fillId="17" borderId="3" xfId="0" applyFont="1" applyFill="1" applyBorder="1" applyAlignment="1">
      <alignment horizontal="center" vertical="center"/>
    </xf>
    <xf numFmtId="0" fontId="2" fillId="18" borderId="3" xfId="0" applyFont="1" applyFill="1" applyBorder="1" applyAlignment="1">
      <alignment horizontal="center" vertical="center"/>
    </xf>
    <xf numFmtId="0" fontId="12" fillId="17" borderId="3" xfId="0" applyFont="1" applyFill="1" applyBorder="1" applyAlignment="1">
      <alignment horizontal="center" vertical="center"/>
    </xf>
    <xf numFmtId="166" fontId="0" fillId="18" borderId="3" xfId="0" applyNumberFormat="1" applyFill="1" applyBorder="1" applyAlignment="1">
      <alignment horizontal="center" vertical="center"/>
    </xf>
    <xf numFmtId="166" fontId="0" fillId="4" borderId="3" xfId="0" applyNumberFormat="1" applyFill="1" applyBorder="1" applyAlignment="1">
      <alignment horizontal="center" vertical="center"/>
    </xf>
    <xf numFmtId="0" fontId="13" fillId="2" borderId="1" xfId="1" applyAlignment="1" applyProtection="1">
      <alignment horizontal="center" vertical="center"/>
    </xf>
    <xf numFmtId="164" fontId="13" fillId="2" borderId="1" xfId="1" applyNumberFormat="1" applyAlignment="1" applyProtection="1">
      <alignment horizontal="center" vertical="center"/>
    </xf>
    <xf numFmtId="0" fontId="13" fillId="2" borderId="1" xfId="1" applyAlignment="1" applyProtection="1">
      <alignment horizontal="center" vertical="center" wrapText="1"/>
    </xf>
    <xf numFmtId="165" fontId="13" fillId="2" borderId="1" xfId="1" applyNumberFormat="1" applyAlignment="1" applyProtection="1">
      <alignment horizontal="center" vertical="center"/>
    </xf>
    <xf numFmtId="0" fontId="13" fillId="2" borderId="1" xfId="1" applyAlignment="1" applyProtection="1">
      <alignment horizontal="center"/>
    </xf>
    <xf numFmtId="1" fontId="13" fillId="2" borderId="1" xfId="1" applyNumberFormat="1" applyAlignment="1" applyProtection="1">
      <alignment horizontal="center" vertical="center" wrapText="1"/>
    </xf>
    <xf numFmtId="166" fontId="0" fillId="3" borderId="2" xfId="0" applyNumberFormat="1" applyFill="1" applyBorder="1" applyAlignment="1" applyProtection="1">
      <alignment horizontal="center" vertical="center"/>
      <protection locked="0"/>
    </xf>
    <xf numFmtId="0" fontId="0" fillId="4" borderId="3" xfId="0" applyFill="1" applyBorder="1" applyAlignment="1" applyProtection="1">
      <alignment horizontal="center" vertical="center"/>
      <protection locked="0"/>
    </xf>
    <xf numFmtId="0" fontId="0" fillId="5" borderId="3" xfId="0" applyFill="1" applyBorder="1" applyAlignment="1" applyProtection="1">
      <alignment horizontal="center" vertical="center"/>
      <protection locked="0"/>
    </xf>
    <xf numFmtId="0" fontId="0" fillId="6" borderId="3" xfId="0" applyFill="1" applyBorder="1" applyAlignment="1" applyProtection="1">
      <alignment horizontal="center" vertical="center"/>
      <protection locked="0"/>
    </xf>
    <xf numFmtId="0" fontId="0" fillId="7" borderId="3" xfId="0" applyFill="1" applyBorder="1" applyAlignment="1" applyProtection="1">
      <alignment horizontal="center" vertical="center"/>
      <protection locked="0"/>
    </xf>
    <xf numFmtId="0" fontId="0" fillId="8" borderId="3" xfId="0" applyFill="1" applyBorder="1" applyAlignment="1" applyProtection="1">
      <alignment horizontal="center" vertical="center"/>
      <protection locked="0"/>
    </xf>
    <xf numFmtId="0" fontId="0" fillId="9" borderId="3" xfId="0" applyFill="1" applyBorder="1" applyAlignment="1" applyProtection="1">
      <alignment horizontal="center" vertical="center"/>
      <protection locked="0"/>
    </xf>
    <xf numFmtId="0" fontId="0" fillId="10" borderId="3" xfId="0" applyFill="1" applyBorder="1" applyAlignment="1" applyProtection="1">
      <alignment horizontal="center" vertical="center"/>
      <protection locked="0"/>
    </xf>
    <xf numFmtId="165" fontId="0" fillId="11" borderId="3" xfId="0" applyNumberFormat="1" applyFill="1" applyBorder="1" applyAlignment="1" applyProtection="1">
      <alignment horizontal="center" vertical="center"/>
      <protection locked="0"/>
    </xf>
    <xf numFmtId="165" fontId="0" fillId="12" borderId="3" xfId="0" applyNumberFormat="1" applyFill="1" applyBorder="1" applyAlignment="1" applyProtection="1">
      <alignment horizontal="center" vertical="center"/>
      <protection locked="0"/>
    </xf>
    <xf numFmtId="0" fontId="0" fillId="13" borderId="3" xfId="0" applyFill="1" applyBorder="1" applyAlignment="1" applyProtection="1">
      <alignment horizontal="center" vertical="center"/>
      <protection locked="0"/>
    </xf>
    <xf numFmtId="0" fontId="0" fillId="3" borderId="3" xfId="0" applyFill="1" applyBorder="1" applyAlignment="1" applyProtection="1">
      <alignment horizontal="center" vertical="center"/>
      <protection locked="0"/>
    </xf>
    <xf numFmtId="0" fontId="0" fillId="20" borderId="3" xfId="0" applyFill="1" applyBorder="1" applyAlignment="1" applyProtection="1">
      <alignment horizontal="center" vertical="center"/>
      <protection locked="0"/>
    </xf>
    <xf numFmtId="166" fontId="0" fillId="18" borderId="2" xfId="0" applyNumberFormat="1" applyFill="1" applyBorder="1" applyAlignment="1" applyProtection="1">
      <alignment horizontal="center" vertical="center"/>
      <protection locked="0"/>
    </xf>
    <xf numFmtId="0" fontId="0" fillId="18" borderId="3" xfId="0" applyFill="1" applyBorder="1" applyAlignment="1" applyProtection="1">
      <alignment horizontal="center" vertical="center"/>
      <protection locked="0"/>
    </xf>
    <xf numFmtId="165" fontId="0" fillId="18" borderId="3" xfId="0" applyNumberFormat="1" applyFill="1" applyBorder="1" applyAlignment="1" applyProtection="1">
      <alignment horizontal="center" vertical="center"/>
      <protection locked="0"/>
    </xf>
    <xf numFmtId="0" fontId="7" fillId="17" borderId="3" xfId="0" applyFont="1" applyFill="1" applyBorder="1" applyAlignment="1" applyProtection="1">
      <alignment horizontal="center" vertical="center"/>
      <protection locked="0"/>
    </xf>
    <xf numFmtId="0" fontId="0" fillId="18" borderId="3" xfId="0" applyFill="1" applyBorder="1" applyAlignment="1" applyProtection="1">
      <alignment horizontal="center" vertical="center" wrapText="1"/>
      <protection locked="0"/>
    </xf>
    <xf numFmtId="0" fontId="7" fillId="18" borderId="3" xfId="0" applyFont="1" applyFill="1" applyBorder="1" applyAlignment="1" applyProtection="1">
      <alignment horizontal="center" vertical="center"/>
      <protection locked="0"/>
    </xf>
    <xf numFmtId="0" fontId="0" fillId="18" borderId="4" xfId="0" applyFill="1" applyBorder="1" applyAlignment="1" applyProtection="1">
      <alignment horizontal="center" vertical="center"/>
      <protection locked="0"/>
    </xf>
    <xf numFmtId="1" fontId="0" fillId="11" borderId="3" xfId="0" applyNumberFormat="1" applyFill="1" applyBorder="1" applyAlignment="1">
      <alignment horizontal="center" vertical="center"/>
    </xf>
    <xf numFmtId="0" fontId="1" fillId="5" borderId="3" xfId="0" applyFont="1" applyFill="1" applyBorder="1" applyAlignment="1">
      <alignment horizontal="center" vertical="center" wrapText="1"/>
    </xf>
    <xf numFmtId="166" fontId="0" fillId="23" borderId="2" xfId="0" applyNumberFormat="1" applyFill="1" applyBorder="1" applyAlignment="1">
      <alignment horizontal="center" vertical="center"/>
    </xf>
    <xf numFmtId="0" fontId="0" fillId="24" borderId="3" xfId="0" applyFill="1" applyBorder="1" applyAlignment="1">
      <alignment horizontal="center" vertical="center"/>
    </xf>
    <xf numFmtId="0" fontId="0" fillId="25" borderId="3" xfId="0" applyFill="1" applyBorder="1" applyAlignment="1">
      <alignment horizontal="center" vertical="center"/>
    </xf>
    <xf numFmtId="0" fontId="0" fillId="26" borderId="3" xfId="0" applyFill="1" applyBorder="1" applyAlignment="1">
      <alignment horizontal="center" vertical="center"/>
    </xf>
    <xf numFmtId="0" fontId="0" fillId="27" borderId="3" xfId="0" applyFill="1" applyBorder="1" applyAlignment="1">
      <alignment horizontal="center" vertical="center"/>
    </xf>
    <xf numFmtId="0" fontId="0" fillId="28" borderId="3" xfId="0" applyFill="1" applyBorder="1" applyAlignment="1">
      <alignment horizontal="center" vertical="center"/>
    </xf>
    <xf numFmtId="0" fontId="0" fillId="29" borderId="3" xfId="0" applyFill="1" applyBorder="1" applyAlignment="1">
      <alignment horizontal="center" vertical="center"/>
    </xf>
    <xf numFmtId="0" fontId="0" fillId="30" borderId="3" xfId="0" applyFill="1" applyBorder="1" applyAlignment="1">
      <alignment horizontal="center" vertical="center"/>
    </xf>
    <xf numFmtId="165" fontId="0" fillId="29" borderId="3" xfId="0" applyNumberFormat="1" applyFill="1" applyBorder="1" applyAlignment="1">
      <alignment horizontal="center" vertical="center"/>
    </xf>
    <xf numFmtId="165" fontId="0" fillId="31" borderId="3" xfId="0" applyNumberFormat="1" applyFill="1" applyBorder="1" applyAlignment="1">
      <alignment horizontal="center" vertical="center"/>
    </xf>
    <xf numFmtId="0" fontId="0" fillId="23" borderId="3" xfId="0" applyFill="1" applyBorder="1" applyAlignment="1">
      <alignment horizontal="center" vertical="center"/>
    </xf>
    <xf numFmtId="0" fontId="0" fillId="32" borderId="3" xfId="0" applyFill="1" applyBorder="1" applyAlignment="1">
      <alignment horizontal="center" vertical="center"/>
    </xf>
    <xf numFmtId="20" fontId="0" fillId="25" borderId="3" xfId="0" applyNumberFormat="1" applyFill="1" applyBorder="1" applyAlignment="1">
      <alignment horizontal="center" vertical="center"/>
    </xf>
    <xf numFmtId="0" fontId="7" fillId="34" borderId="3" xfId="0" applyFont="1" applyFill="1" applyBorder="1" applyAlignment="1">
      <alignment horizontal="center" vertical="center"/>
    </xf>
    <xf numFmtId="0" fontId="15" fillId="17" borderId="3" xfId="0" applyFont="1" applyFill="1" applyBorder="1" applyAlignment="1">
      <alignment horizontal="center" vertical="center"/>
    </xf>
    <xf numFmtId="16" fontId="0" fillId="3" borderId="3" xfId="0" applyNumberFormat="1" applyFill="1" applyBorder="1" applyAlignment="1">
      <alignment horizontal="center" vertical="center"/>
    </xf>
    <xf numFmtId="0" fontId="0" fillId="37" borderId="3" xfId="0" applyFill="1" applyBorder="1" applyAlignment="1">
      <alignment horizontal="center" vertical="center"/>
    </xf>
    <xf numFmtId="0" fontId="10" fillId="34" borderId="3" xfId="0" applyFont="1" applyFill="1" applyBorder="1" applyAlignment="1">
      <alignment horizontal="center" vertical="center"/>
    </xf>
  </cellXfs>
  <cellStyles count="2">
    <cellStyle name="Excel Built-in Check Cell" xfId="1" xr:uid="{00000000-0005-0000-0000-000006000000}"/>
    <cellStyle name="Navadno"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B4C6E7"/>
      <rgbColor rgb="FF8E86AE"/>
      <rgbColor rgb="FF8EA9DB"/>
      <rgbColor rgb="FF8D1D75"/>
      <rgbColor rgb="FFFFFFD7"/>
      <rgbColor rgb="FFCCFFFF"/>
      <rgbColor rgb="FF660066"/>
      <rgbColor rgb="FFFF6D6D"/>
      <rgbColor rgb="FF0070C0"/>
      <rgbColor rgb="FFB4C7E7"/>
      <rgbColor rgb="FF000080"/>
      <rgbColor rgb="FFFF00FF"/>
      <rgbColor rgb="FFFFFF00"/>
      <rgbColor rgb="FF00FFFF"/>
      <rgbColor rgb="FF800080"/>
      <rgbColor rgb="FF800000"/>
      <rgbColor rgb="FF008080"/>
      <rgbColor rgb="FF0000FF"/>
      <rgbColor rgb="FF00B0F0"/>
      <rgbColor rgb="FFCCFFFF"/>
      <rgbColor rgb="FFD4EA6B"/>
      <rgbColor rgb="FFFFFF6D"/>
      <rgbColor rgb="FFA9D08E"/>
      <rgbColor rgb="FFFF99CC"/>
      <rgbColor rgb="FFA6A6A6"/>
      <rgbColor rgb="FFFFDE59"/>
      <rgbColor rgb="FF3366FF"/>
      <rgbColor rgb="FF70AD47"/>
      <rgbColor rgb="FF92D050"/>
      <rgbColor rgb="FFFFC000"/>
      <rgbColor rgb="FFFF9900"/>
      <rgbColor rgb="FFE16173"/>
      <rgbColor rgb="FF729FCF"/>
      <rgbColor rgb="FFA5A5A5"/>
      <rgbColor rgb="FF003366"/>
      <rgbColor rgb="FF00B050"/>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88"/>
  <sheetViews>
    <sheetView zoomScaleNormal="100" workbookViewId="0">
      <pane ySplit="2" topLeftCell="A38" activePane="bottomLeft" state="frozen"/>
      <selection pane="bottomLeft" activeCell="L42" sqref="L42:L44"/>
    </sheetView>
  </sheetViews>
  <sheetFormatPr defaultColWidth="8.6640625" defaultRowHeight="14.4" x14ac:dyDescent="0.3"/>
  <cols>
    <col min="1" max="1" width="10.109375" customWidth="1"/>
    <col min="2" max="2" width="20.6640625" customWidth="1"/>
    <col min="3" max="3" width="9.6640625" customWidth="1"/>
    <col min="4" max="5" width="12.6640625" customWidth="1"/>
    <col min="6" max="6" width="15.33203125" customWidth="1"/>
    <col min="7" max="10" width="9.6640625" customWidth="1"/>
    <col min="11" max="11" width="18.88671875" customWidth="1"/>
    <col min="12" max="12" width="18.77734375" bestFit="1" customWidth="1"/>
    <col min="13" max="13" width="9.6640625" customWidth="1"/>
    <col min="14" max="14" width="14.109375" customWidth="1"/>
    <col min="15" max="22" width="7.6640625" customWidth="1"/>
    <col min="23" max="23" width="11.6640625" customWidth="1"/>
    <col min="24" max="25" width="9.6640625" customWidth="1"/>
  </cols>
  <sheetData>
    <row r="1" spans="1:25" ht="15" customHeight="1" x14ac:dyDescent="0.3">
      <c r="A1" s="103" t="s">
        <v>0</v>
      </c>
      <c r="B1" s="104" t="s">
        <v>1</v>
      </c>
      <c r="C1" s="105" t="s">
        <v>2</v>
      </c>
      <c r="D1" s="106" t="s">
        <v>3</v>
      </c>
      <c r="E1" s="107" t="s">
        <v>4</v>
      </c>
      <c r="F1" s="108" t="s">
        <v>5</v>
      </c>
      <c r="G1" s="109" t="s">
        <v>6</v>
      </c>
      <c r="H1" s="110" t="s">
        <v>7</v>
      </c>
      <c r="I1" s="111" t="s">
        <v>8</v>
      </c>
      <c r="J1" s="112" t="s">
        <v>9</v>
      </c>
      <c r="K1" s="113" t="s">
        <v>10</v>
      </c>
      <c r="L1" s="114" t="s">
        <v>11</v>
      </c>
      <c r="M1" s="115" t="s">
        <v>12</v>
      </c>
      <c r="N1" s="116"/>
      <c r="O1" s="117" t="s">
        <v>13</v>
      </c>
      <c r="P1" s="117"/>
      <c r="Q1" s="117"/>
      <c r="R1" s="117"/>
      <c r="S1" s="117"/>
      <c r="T1" s="117"/>
      <c r="U1" s="117"/>
      <c r="V1" s="117"/>
      <c r="W1" s="118" t="s">
        <v>14</v>
      </c>
      <c r="X1" s="117" t="s">
        <v>15</v>
      </c>
      <c r="Y1" s="102" t="s">
        <v>16</v>
      </c>
    </row>
    <row r="2" spans="1:25" ht="21" customHeight="1" x14ac:dyDescent="0.3">
      <c r="A2" s="103"/>
      <c r="B2" s="104"/>
      <c r="C2" s="105"/>
      <c r="D2" s="106"/>
      <c r="E2" s="107"/>
      <c r="F2" s="108"/>
      <c r="G2" s="109"/>
      <c r="H2" s="110"/>
      <c r="I2" s="111"/>
      <c r="J2" s="112"/>
      <c r="K2" s="113"/>
      <c r="L2" s="114"/>
      <c r="M2" s="115"/>
      <c r="N2" s="116"/>
      <c r="O2" s="1">
        <v>1</v>
      </c>
      <c r="P2" s="1">
        <v>2</v>
      </c>
      <c r="Q2" s="1">
        <v>3</v>
      </c>
      <c r="R2" s="1">
        <v>4</v>
      </c>
      <c r="S2" s="1">
        <v>5</v>
      </c>
      <c r="T2" s="1">
        <v>6</v>
      </c>
      <c r="U2" s="1">
        <v>7</v>
      </c>
      <c r="V2" s="1">
        <v>8</v>
      </c>
      <c r="W2" s="118"/>
      <c r="X2" s="117"/>
      <c r="Y2" s="102"/>
    </row>
    <row r="3" spans="1:25" ht="15.75" customHeight="1" x14ac:dyDescent="0.3">
      <c r="A3" s="96">
        <v>44200</v>
      </c>
      <c r="B3" s="97">
        <v>21000012</v>
      </c>
      <c r="C3" s="97">
        <v>9945619</v>
      </c>
      <c r="D3" s="97">
        <v>1</v>
      </c>
      <c r="E3" s="97">
        <v>1</v>
      </c>
      <c r="F3" s="97" t="s">
        <v>17</v>
      </c>
      <c r="G3" s="97">
        <v>260</v>
      </c>
      <c r="H3" s="97">
        <v>162</v>
      </c>
      <c r="I3" s="98">
        <f>G3*H3</f>
        <v>42120</v>
      </c>
      <c r="J3" s="98">
        <f>I3*W3/100000</f>
        <v>354.38715000000002</v>
      </c>
      <c r="K3" s="97" t="s">
        <v>18</v>
      </c>
      <c r="L3" s="97" t="s">
        <v>19</v>
      </c>
      <c r="M3" s="97" t="s">
        <v>20</v>
      </c>
      <c r="N3" s="2" t="s">
        <v>21</v>
      </c>
      <c r="O3" s="3">
        <v>814</v>
      </c>
      <c r="P3" s="3">
        <v>846</v>
      </c>
      <c r="Q3" s="3">
        <v>837</v>
      </c>
      <c r="R3" s="3">
        <v>857</v>
      </c>
      <c r="S3" s="3">
        <v>844</v>
      </c>
      <c r="T3" s="3">
        <v>843</v>
      </c>
      <c r="U3" s="3">
        <v>840</v>
      </c>
      <c r="V3" s="3">
        <v>850</v>
      </c>
      <c r="W3" s="4">
        <f t="shared" ref="W3:W34" si="0">AVERAGE(O3:V3)</f>
        <v>841.375</v>
      </c>
      <c r="X3" s="5">
        <f t="shared" ref="X3:X66" si="1">_xlfn.STDEV.P(O3:V3)/W3*100</f>
        <v>1.4062099861552575</v>
      </c>
      <c r="Y3" s="99" t="s">
        <v>22</v>
      </c>
    </row>
    <row r="4" spans="1:25" ht="15.75" customHeight="1" x14ac:dyDescent="0.3">
      <c r="A4" s="96"/>
      <c r="B4" s="97"/>
      <c r="C4" s="97"/>
      <c r="D4" s="97"/>
      <c r="E4" s="97"/>
      <c r="F4" s="97"/>
      <c r="G4" s="97"/>
      <c r="H4" s="97"/>
      <c r="I4" s="98"/>
      <c r="J4" s="98"/>
      <c r="K4" s="97"/>
      <c r="L4" s="97"/>
      <c r="M4" s="97"/>
      <c r="N4" s="2" t="s">
        <v>23</v>
      </c>
      <c r="O4" s="3">
        <v>3.8</v>
      </c>
      <c r="P4" s="3">
        <v>3.9</v>
      </c>
      <c r="Q4" s="3">
        <v>3.95</v>
      </c>
      <c r="R4" s="3">
        <v>4</v>
      </c>
      <c r="S4" s="3">
        <v>3.9</v>
      </c>
      <c r="T4" s="3">
        <v>3.95</v>
      </c>
      <c r="U4" s="3">
        <v>4</v>
      </c>
      <c r="V4" s="3">
        <v>4</v>
      </c>
      <c r="W4" s="6">
        <f t="shared" si="0"/>
        <v>3.9374999999999996</v>
      </c>
      <c r="X4" s="5">
        <f t="shared" si="1"/>
        <v>1.6495721976846469</v>
      </c>
      <c r="Y4" s="99"/>
    </row>
    <row r="5" spans="1:25" ht="15.75" customHeight="1" x14ac:dyDescent="0.3">
      <c r="A5" s="96"/>
      <c r="B5" s="97"/>
      <c r="C5" s="97"/>
      <c r="D5" s="97"/>
      <c r="E5" s="97"/>
      <c r="F5" s="97"/>
      <c r="G5" s="97"/>
      <c r="H5" s="97"/>
      <c r="I5" s="98"/>
      <c r="J5" s="98"/>
      <c r="K5" s="97"/>
      <c r="L5" s="97"/>
      <c r="M5" s="97"/>
      <c r="N5" s="2" t="s">
        <v>24</v>
      </c>
      <c r="O5" s="5">
        <f t="shared" ref="O5:V5" si="2">O3/O4/1000</f>
        <v>0.21421052631578949</v>
      </c>
      <c r="P5" s="5">
        <f t="shared" si="2"/>
        <v>0.21692307692307694</v>
      </c>
      <c r="Q5" s="5">
        <f t="shared" si="2"/>
        <v>0.21189873417721516</v>
      </c>
      <c r="R5" s="5">
        <f t="shared" si="2"/>
        <v>0.21425</v>
      </c>
      <c r="S5" s="5">
        <f t="shared" si="2"/>
        <v>0.21641025641025641</v>
      </c>
      <c r="T5" s="5">
        <f t="shared" si="2"/>
        <v>0.21341772151898733</v>
      </c>
      <c r="U5" s="5">
        <f t="shared" si="2"/>
        <v>0.21</v>
      </c>
      <c r="V5" s="5">
        <f t="shared" si="2"/>
        <v>0.21249999999999999</v>
      </c>
      <c r="W5" s="7">
        <f t="shared" si="0"/>
        <v>0.21370128941816566</v>
      </c>
      <c r="X5" s="5">
        <f t="shared" si="1"/>
        <v>1.0029583682206471</v>
      </c>
      <c r="Y5" s="99"/>
    </row>
    <row r="6" spans="1:25" ht="15.75" customHeight="1" x14ac:dyDescent="0.3">
      <c r="A6" s="96"/>
      <c r="B6" s="97"/>
      <c r="C6" s="97"/>
      <c r="D6" s="97">
        <f>D3+1</f>
        <v>2</v>
      </c>
      <c r="E6" s="97">
        <v>2</v>
      </c>
      <c r="F6" s="97"/>
      <c r="G6" s="97">
        <v>260</v>
      </c>
      <c r="H6" s="97">
        <v>162</v>
      </c>
      <c r="I6" s="98">
        <f>G6*H6</f>
        <v>42120</v>
      </c>
      <c r="J6" s="98">
        <f>I6*W6/100000</f>
        <v>352.6497</v>
      </c>
      <c r="K6" s="97" t="s">
        <v>25</v>
      </c>
      <c r="L6" s="97" t="s">
        <v>19</v>
      </c>
      <c r="M6" s="97" t="s">
        <v>20</v>
      </c>
      <c r="N6" s="2" t="s">
        <v>21</v>
      </c>
      <c r="O6" s="3">
        <v>850</v>
      </c>
      <c r="P6" s="3">
        <v>805</v>
      </c>
      <c r="Q6" s="3">
        <v>822</v>
      </c>
      <c r="R6" s="3">
        <v>836</v>
      </c>
      <c r="S6" s="3">
        <v>843</v>
      </c>
      <c r="T6" s="3">
        <v>847</v>
      </c>
      <c r="U6" s="3">
        <v>845</v>
      </c>
      <c r="V6" s="3">
        <v>850</v>
      </c>
      <c r="W6" s="4">
        <f t="shared" si="0"/>
        <v>837.25</v>
      </c>
      <c r="X6" s="5">
        <f t="shared" si="1"/>
        <v>1.7853479759781126</v>
      </c>
      <c r="Y6" s="99" t="s">
        <v>22</v>
      </c>
    </row>
    <row r="7" spans="1:25" ht="15.75" customHeight="1" x14ac:dyDescent="0.3">
      <c r="A7" s="96"/>
      <c r="B7" s="97"/>
      <c r="C7" s="97"/>
      <c r="D7" s="97"/>
      <c r="E7" s="97"/>
      <c r="F7" s="97"/>
      <c r="G7" s="97"/>
      <c r="H7" s="97"/>
      <c r="I7" s="98"/>
      <c r="J7" s="98"/>
      <c r="K7" s="97"/>
      <c r="L7" s="97"/>
      <c r="M7" s="97"/>
      <c r="N7" s="2" t="s">
        <v>23</v>
      </c>
      <c r="O7" s="3">
        <v>4</v>
      </c>
      <c r="P7" s="3">
        <v>3.85</v>
      </c>
      <c r="Q7" s="3">
        <v>3.9</v>
      </c>
      <c r="R7" s="3">
        <v>3.9</v>
      </c>
      <c r="S7" s="3">
        <v>4</v>
      </c>
      <c r="T7" s="3">
        <v>3.95</v>
      </c>
      <c r="U7" s="3">
        <v>4</v>
      </c>
      <c r="V7" s="3">
        <v>4</v>
      </c>
      <c r="W7" s="6">
        <f t="shared" si="0"/>
        <v>3.9499999999999997</v>
      </c>
      <c r="X7" s="5">
        <f t="shared" si="1"/>
        <v>1.4152328971517656</v>
      </c>
      <c r="Y7" s="99"/>
    </row>
    <row r="8" spans="1:25" ht="15.75" customHeight="1" x14ac:dyDescent="0.3">
      <c r="A8" s="96"/>
      <c r="B8" s="97"/>
      <c r="C8" s="97"/>
      <c r="D8" s="97"/>
      <c r="E8" s="97"/>
      <c r="F8" s="97"/>
      <c r="G8" s="97"/>
      <c r="H8" s="97"/>
      <c r="I8" s="98"/>
      <c r="J8" s="98"/>
      <c r="K8" s="97"/>
      <c r="L8" s="97"/>
      <c r="M8" s="97"/>
      <c r="N8" s="2" t="s">
        <v>24</v>
      </c>
      <c r="O8" s="5">
        <f t="shared" ref="O8:V8" si="3">O6/O7/1000</f>
        <v>0.21249999999999999</v>
      </c>
      <c r="P8" s="5">
        <f t="shared" si="3"/>
        <v>0.20909090909090911</v>
      </c>
      <c r="Q8" s="5">
        <f t="shared" si="3"/>
        <v>0.21076923076923076</v>
      </c>
      <c r="R8" s="5">
        <f t="shared" si="3"/>
        <v>0.21435897435897436</v>
      </c>
      <c r="S8" s="5">
        <f t="shared" si="3"/>
        <v>0.21074999999999999</v>
      </c>
      <c r="T8" s="5">
        <f t="shared" si="3"/>
        <v>0.21443037974683543</v>
      </c>
      <c r="U8" s="5">
        <f t="shared" si="3"/>
        <v>0.21124999999999999</v>
      </c>
      <c r="V8" s="5">
        <f t="shared" si="3"/>
        <v>0.21249999999999999</v>
      </c>
      <c r="W8" s="7">
        <f t="shared" si="0"/>
        <v>0.21195618674574371</v>
      </c>
      <c r="X8" s="5">
        <f t="shared" si="1"/>
        <v>0.81817358548870678</v>
      </c>
      <c r="Y8" s="99"/>
    </row>
    <row r="9" spans="1:25" x14ac:dyDescent="0.3">
      <c r="A9" s="82"/>
      <c r="B9" s="83"/>
      <c r="C9" s="84"/>
      <c r="D9" s="85">
        <f>D6+1</f>
        <v>3</v>
      </c>
      <c r="E9" s="86">
        <v>3</v>
      </c>
      <c r="F9" s="87"/>
      <c r="G9" s="88">
        <v>260</v>
      </c>
      <c r="H9" s="89">
        <v>162</v>
      </c>
      <c r="I9" s="80">
        <f>G9*H9/100</f>
        <v>421.2</v>
      </c>
      <c r="J9" s="81">
        <f>I9*W9/1000</f>
        <v>337.38120000000004</v>
      </c>
      <c r="K9" s="90"/>
      <c r="L9" s="91" t="s">
        <v>26</v>
      </c>
      <c r="M9" s="92" t="s">
        <v>27</v>
      </c>
      <c r="N9" s="8" t="s">
        <v>21</v>
      </c>
      <c r="O9" s="9">
        <v>788</v>
      </c>
      <c r="P9" s="9">
        <v>803</v>
      </c>
      <c r="Q9" s="9">
        <v>801</v>
      </c>
      <c r="R9" s="9">
        <v>792</v>
      </c>
      <c r="S9" s="9">
        <v>809</v>
      </c>
      <c r="T9" s="9">
        <v>797</v>
      </c>
      <c r="U9" s="9">
        <v>808</v>
      </c>
      <c r="V9" s="9">
        <v>810</v>
      </c>
      <c r="W9" s="4">
        <f t="shared" si="0"/>
        <v>801</v>
      </c>
      <c r="X9" s="10">
        <f t="shared" si="1"/>
        <v>0.95078315928388368</v>
      </c>
      <c r="Y9" s="99" t="s">
        <v>22</v>
      </c>
    </row>
    <row r="10" spans="1:25" x14ac:dyDescent="0.3">
      <c r="A10" s="82"/>
      <c r="B10" s="83"/>
      <c r="C10" s="84"/>
      <c r="D10" s="85"/>
      <c r="E10" s="86"/>
      <c r="F10" s="87"/>
      <c r="G10" s="88"/>
      <c r="H10" s="89"/>
      <c r="I10" s="80"/>
      <c r="J10" s="81"/>
      <c r="K10" s="90"/>
      <c r="L10" s="91"/>
      <c r="M10" s="92"/>
      <c r="N10" s="11" t="s">
        <v>23</v>
      </c>
      <c r="O10" s="12">
        <v>3.8</v>
      </c>
      <c r="P10" s="12">
        <v>3.8</v>
      </c>
      <c r="Q10" s="12">
        <v>3.8</v>
      </c>
      <c r="R10" s="12">
        <v>3.85</v>
      </c>
      <c r="S10" s="12">
        <v>3.9</v>
      </c>
      <c r="T10" s="12">
        <v>3.8</v>
      </c>
      <c r="U10" s="12">
        <v>3.85</v>
      </c>
      <c r="V10" s="12">
        <v>3.8</v>
      </c>
      <c r="W10" s="13">
        <f t="shared" si="0"/>
        <v>3.8250000000000002</v>
      </c>
      <c r="X10" s="14">
        <f t="shared" si="1"/>
        <v>0.9243225897863383</v>
      </c>
      <c r="Y10" s="99"/>
    </row>
    <row r="11" spans="1:25" x14ac:dyDescent="0.3">
      <c r="A11" s="82"/>
      <c r="B11" s="83"/>
      <c r="C11" s="84"/>
      <c r="D11" s="85"/>
      <c r="E11" s="86"/>
      <c r="F11" s="87"/>
      <c r="G11" s="88"/>
      <c r="H11" s="89"/>
      <c r="I11" s="80"/>
      <c r="J11" s="81"/>
      <c r="K11" s="90"/>
      <c r="L11" s="91"/>
      <c r="M11" s="92"/>
      <c r="N11" s="15" t="s">
        <v>24</v>
      </c>
      <c r="O11" s="16">
        <f t="shared" ref="O11:V11" si="4">O9/O10/1000</f>
        <v>0.20736842105263159</v>
      </c>
      <c r="P11" s="16">
        <f t="shared" si="4"/>
        <v>0.21131578947368421</v>
      </c>
      <c r="Q11" s="16">
        <f t="shared" si="4"/>
        <v>0.21078947368421055</v>
      </c>
      <c r="R11" s="16">
        <f t="shared" si="4"/>
        <v>0.20571428571428571</v>
      </c>
      <c r="S11" s="16">
        <f t="shared" si="4"/>
        <v>0.20743589743589744</v>
      </c>
      <c r="T11" s="16">
        <f t="shared" si="4"/>
        <v>0.20973684210526317</v>
      </c>
      <c r="U11" s="16">
        <f t="shared" si="4"/>
        <v>0.20987012987012985</v>
      </c>
      <c r="V11" s="16">
        <f t="shared" si="4"/>
        <v>0.2131578947368421</v>
      </c>
      <c r="W11" s="7">
        <f t="shared" si="0"/>
        <v>0.20942359175911807</v>
      </c>
      <c r="X11" s="16">
        <f t="shared" si="1"/>
        <v>1.0891605000271967</v>
      </c>
      <c r="Y11" s="99"/>
    </row>
    <row r="12" spans="1:25" x14ac:dyDescent="0.3">
      <c r="A12" s="82"/>
      <c r="B12" s="83"/>
      <c r="C12" s="84"/>
      <c r="D12" s="85">
        <f>D9+1</f>
        <v>4</v>
      </c>
      <c r="E12" s="86">
        <v>4</v>
      </c>
      <c r="F12" s="87"/>
      <c r="G12" s="88">
        <v>260</v>
      </c>
      <c r="H12" s="89">
        <v>162</v>
      </c>
      <c r="I12" s="80">
        <f>G12*H12/100</f>
        <v>421.2</v>
      </c>
      <c r="J12" s="81">
        <f>I12*W12/1000</f>
        <v>344.12039999999996</v>
      </c>
      <c r="K12" s="90"/>
      <c r="L12" s="91" t="s">
        <v>26</v>
      </c>
      <c r="M12" s="92" t="s">
        <v>27</v>
      </c>
      <c r="N12" s="8" t="s">
        <v>21</v>
      </c>
      <c r="O12" s="9">
        <v>824</v>
      </c>
      <c r="P12" s="9">
        <v>827</v>
      </c>
      <c r="Q12" s="9">
        <v>815</v>
      </c>
      <c r="R12" s="9">
        <v>830</v>
      </c>
      <c r="S12" s="9">
        <v>811</v>
      </c>
      <c r="T12" s="9">
        <v>813</v>
      </c>
      <c r="U12" s="9">
        <v>805</v>
      </c>
      <c r="V12" s="9">
        <v>811</v>
      </c>
      <c r="W12" s="4">
        <f t="shared" si="0"/>
        <v>817</v>
      </c>
      <c r="X12" s="10">
        <f t="shared" si="1"/>
        <v>1.0185628504953022</v>
      </c>
      <c r="Y12" s="99" t="s">
        <v>22</v>
      </c>
    </row>
    <row r="13" spans="1:25" x14ac:dyDescent="0.3">
      <c r="A13" s="82"/>
      <c r="B13" s="83"/>
      <c r="C13" s="84"/>
      <c r="D13" s="85"/>
      <c r="E13" s="86"/>
      <c r="F13" s="87"/>
      <c r="G13" s="88"/>
      <c r="H13" s="89"/>
      <c r="I13" s="80"/>
      <c r="J13" s="81"/>
      <c r="K13" s="90"/>
      <c r="L13" s="91"/>
      <c r="M13" s="92"/>
      <c r="N13" s="11" t="s">
        <v>23</v>
      </c>
      <c r="O13" s="12">
        <v>3.9</v>
      </c>
      <c r="P13" s="12">
        <v>3.95</v>
      </c>
      <c r="Q13" s="12">
        <v>3.9</v>
      </c>
      <c r="R13" s="12">
        <v>4</v>
      </c>
      <c r="S13" s="12">
        <v>3.85</v>
      </c>
      <c r="T13" s="12">
        <v>3.9</v>
      </c>
      <c r="U13" s="12">
        <v>3.8</v>
      </c>
      <c r="V13" s="12">
        <v>3.8</v>
      </c>
      <c r="W13" s="13">
        <f t="shared" si="0"/>
        <v>3.8875000000000002</v>
      </c>
      <c r="X13" s="14">
        <f t="shared" si="1"/>
        <v>1.6707885603558317</v>
      </c>
      <c r="Y13" s="99"/>
    </row>
    <row r="14" spans="1:25" x14ac:dyDescent="0.3">
      <c r="A14" s="82"/>
      <c r="B14" s="83"/>
      <c r="C14" s="84"/>
      <c r="D14" s="85"/>
      <c r="E14" s="86"/>
      <c r="F14" s="87"/>
      <c r="G14" s="88"/>
      <c r="H14" s="89"/>
      <c r="I14" s="80"/>
      <c r="J14" s="81"/>
      <c r="K14" s="90"/>
      <c r="L14" s="91"/>
      <c r="M14" s="92"/>
      <c r="N14" s="15" t="s">
        <v>24</v>
      </c>
      <c r="O14" s="16">
        <f t="shared" ref="O14:V14" si="5">O12/O13/1000</f>
        <v>0.2112820512820513</v>
      </c>
      <c r="P14" s="16">
        <f t="shared" si="5"/>
        <v>0.20936708860759493</v>
      </c>
      <c r="Q14" s="16">
        <f t="shared" si="5"/>
        <v>0.20897435897435898</v>
      </c>
      <c r="R14" s="16">
        <f t="shared" si="5"/>
        <v>0.20749999999999999</v>
      </c>
      <c r="S14" s="16">
        <f t="shared" si="5"/>
        <v>0.21064935064935064</v>
      </c>
      <c r="T14" s="16">
        <f t="shared" si="5"/>
        <v>0.20846153846153845</v>
      </c>
      <c r="U14" s="16">
        <f t="shared" si="5"/>
        <v>0.21184210526315791</v>
      </c>
      <c r="V14" s="16">
        <f t="shared" si="5"/>
        <v>0.21342105263157896</v>
      </c>
      <c r="W14" s="7">
        <f t="shared" si="0"/>
        <v>0.21018719323370388</v>
      </c>
      <c r="X14" s="16">
        <f t="shared" si="1"/>
        <v>0.87325027553032175</v>
      </c>
      <c r="Y14" s="99"/>
    </row>
    <row r="15" spans="1:25" x14ac:dyDescent="0.3">
      <c r="A15" s="82"/>
      <c r="B15" s="83"/>
      <c r="C15" s="84"/>
      <c r="D15" s="85">
        <f>D12+1</f>
        <v>5</v>
      </c>
      <c r="E15" s="86">
        <v>5</v>
      </c>
      <c r="F15" s="87"/>
      <c r="G15" s="88">
        <v>260</v>
      </c>
      <c r="H15" s="89">
        <v>162</v>
      </c>
      <c r="I15" s="80">
        <f>G15*H15/100</f>
        <v>421.2</v>
      </c>
      <c r="J15" s="81">
        <f>I15*W15/1000</f>
        <v>349.1748</v>
      </c>
      <c r="K15" s="90"/>
      <c r="L15" s="91" t="s">
        <v>26</v>
      </c>
      <c r="M15" s="92" t="s">
        <v>27</v>
      </c>
      <c r="N15" s="8" t="s">
        <v>21</v>
      </c>
      <c r="O15" s="9">
        <v>841</v>
      </c>
      <c r="P15" s="9">
        <v>845</v>
      </c>
      <c r="Q15" s="9">
        <v>830</v>
      </c>
      <c r="R15" s="9">
        <v>830</v>
      </c>
      <c r="S15" s="9">
        <v>822</v>
      </c>
      <c r="T15" s="9">
        <v>818</v>
      </c>
      <c r="U15" s="9">
        <v>825</v>
      </c>
      <c r="V15" s="9">
        <v>821</v>
      </c>
      <c r="W15" s="4">
        <f t="shared" si="0"/>
        <v>829</v>
      </c>
      <c r="X15" s="10">
        <f t="shared" si="1"/>
        <v>1.0889909580981778</v>
      </c>
      <c r="Y15" s="99" t="s">
        <v>22</v>
      </c>
    </row>
    <row r="16" spans="1:25" x14ac:dyDescent="0.3">
      <c r="A16" s="82"/>
      <c r="B16" s="83"/>
      <c r="C16" s="84"/>
      <c r="D16" s="85"/>
      <c r="E16" s="86"/>
      <c r="F16" s="87"/>
      <c r="G16" s="88"/>
      <c r="H16" s="89"/>
      <c r="I16" s="80"/>
      <c r="J16" s="81"/>
      <c r="K16" s="90"/>
      <c r="L16" s="91"/>
      <c r="M16" s="92"/>
      <c r="N16" s="11" t="s">
        <v>23</v>
      </c>
      <c r="O16" s="12">
        <v>3.85</v>
      </c>
      <c r="P16" s="12">
        <v>3.9</v>
      </c>
      <c r="Q16" s="12">
        <v>3.95</v>
      </c>
      <c r="R16" s="12">
        <v>4</v>
      </c>
      <c r="S16" s="12">
        <v>3.9</v>
      </c>
      <c r="T16" s="12">
        <v>3.9</v>
      </c>
      <c r="U16" s="12">
        <v>3.9</v>
      </c>
      <c r="V16" s="12">
        <v>4</v>
      </c>
      <c r="W16" s="13">
        <f t="shared" si="0"/>
        <v>3.9249999999999994</v>
      </c>
      <c r="X16" s="14">
        <f t="shared" si="1"/>
        <v>1.2738853503184719</v>
      </c>
      <c r="Y16" s="99"/>
    </row>
    <row r="17" spans="1:25" x14ac:dyDescent="0.3">
      <c r="A17" s="82"/>
      <c r="B17" s="83"/>
      <c r="C17" s="84"/>
      <c r="D17" s="85"/>
      <c r="E17" s="86"/>
      <c r="F17" s="87"/>
      <c r="G17" s="88"/>
      <c r="H17" s="89"/>
      <c r="I17" s="80"/>
      <c r="J17" s="81"/>
      <c r="K17" s="90"/>
      <c r="L17" s="91"/>
      <c r="M17" s="92"/>
      <c r="N17" s="15" t="s">
        <v>24</v>
      </c>
      <c r="O17" s="16">
        <f t="shared" ref="O17:V17" si="6">O15/O16/1000</f>
        <v>0.21844155844155844</v>
      </c>
      <c r="P17" s="16">
        <f t="shared" si="6"/>
        <v>0.21666666666666667</v>
      </c>
      <c r="Q17" s="16">
        <f t="shared" si="6"/>
        <v>0.21012658227848102</v>
      </c>
      <c r="R17" s="16">
        <f t="shared" si="6"/>
        <v>0.20749999999999999</v>
      </c>
      <c r="S17" s="16">
        <f t="shared" si="6"/>
        <v>0.21076923076923076</v>
      </c>
      <c r="T17" s="16">
        <f t="shared" si="6"/>
        <v>0.20974358974358975</v>
      </c>
      <c r="U17" s="16">
        <f t="shared" si="6"/>
        <v>0.21153846153846154</v>
      </c>
      <c r="V17" s="16">
        <f t="shared" si="6"/>
        <v>0.20524999999999999</v>
      </c>
      <c r="W17" s="7">
        <f t="shared" si="0"/>
        <v>0.2112545111797485</v>
      </c>
      <c r="X17" s="16">
        <f t="shared" si="1"/>
        <v>1.9442965979631213</v>
      </c>
      <c r="Y17" s="99"/>
    </row>
    <row r="18" spans="1:25" x14ac:dyDescent="0.3">
      <c r="A18" s="82"/>
      <c r="B18" s="83"/>
      <c r="C18" s="84"/>
      <c r="D18" s="85">
        <f>D15+1</f>
        <v>6</v>
      </c>
      <c r="E18" s="86">
        <v>6</v>
      </c>
      <c r="F18" s="87"/>
      <c r="G18" s="88">
        <v>260</v>
      </c>
      <c r="H18" s="89">
        <v>162</v>
      </c>
      <c r="I18" s="80">
        <f>G18*H18/100</f>
        <v>421.2</v>
      </c>
      <c r="J18" s="81">
        <f>I18*W18/1000</f>
        <v>349.38539999999995</v>
      </c>
      <c r="K18" s="90"/>
      <c r="L18" s="91" t="s">
        <v>26</v>
      </c>
      <c r="M18" s="92" t="s">
        <v>27</v>
      </c>
      <c r="N18" s="8" t="s">
        <v>21</v>
      </c>
      <c r="O18" s="9">
        <v>833</v>
      </c>
      <c r="P18" s="9">
        <v>822</v>
      </c>
      <c r="Q18" s="9">
        <v>820</v>
      </c>
      <c r="R18" s="9">
        <v>825</v>
      </c>
      <c r="S18" s="9">
        <v>830</v>
      </c>
      <c r="T18" s="9">
        <v>825</v>
      </c>
      <c r="U18" s="9">
        <v>821</v>
      </c>
      <c r="V18" s="9">
        <v>860</v>
      </c>
      <c r="W18" s="4">
        <f t="shared" si="0"/>
        <v>829.5</v>
      </c>
      <c r="X18" s="10">
        <f t="shared" si="1"/>
        <v>1.4777155722882775</v>
      </c>
      <c r="Y18" s="99" t="s">
        <v>22</v>
      </c>
    </row>
    <row r="19" spans="1:25" x14ac:dyDescent="0.3">
      <c r="A19" s="82"/>
      <c r="B19" s="83"/>
      <c r="C19" s="84"/>
      <c r="D19" s="85"/>
      <c r="E19" s="86"/>
      <c r="F19" s="87"/>
      <c r="G19" s="88"/>
      <c r="H19" s="89"/>
      <c r="I19" s="80"/>
      <c r="J19" s="81"/>
      <c r="K19" s="90"/>
      <c r="L19" s="91"/>
      <c r="M19" s="92"/>
      <c r="N19" s="11" t="s">
        <v>23</v>
      </c>
      <c r="O19" s="12">
        <v>3.9</v>
      </c>
      <c r="P19" s="12">
        <v>3.9</v>
      </c>
      <c r="Q19" s="12">
        <v>3.9</v>
      </c>
      <c r="R19" s="12">
        <v>3.95</v>
      </c>
      <c r="S19" s="12">
        <v>3.9</v>
      </c>
      <c r="T19" s="12">
        <v>3.9</v>
      </c>
      <c r="U19" s="12">
        <v>3.85</v>
      </c>
      <c r="V19" s="12">
        <v>3.95</v>
      </c>
      <c r="W19" s="13">
        <f t="shared" si="0"/>
        <v>3.9062499999999996</v>
      </c>
      <c r="X19" s="14">
        <f t="shared" si="1"/>
        <v>0.76733304373003663</v>
      </c>
      <c r="Y19" s="99"/>
    </row>
    <row r="20" spans="1:25" x14ac:dyDescent="0.3">
      <c r="A20" s="82"/>
      <c r="B20" s="83"/>
      <c r="C20" s="84"/>
      <c r="D20" s="85"/>
      <c r="E20" s="86"/>
      <c r="F20" s="87"/>
      <c r="G20" s="88"/>
      <c r="H20" s="89"/>
      <c r="I20" s="80"/>
      <c r="J20" s="81"/>
      <c r="K20" s="90"/>
      <c r="L20" s="91"/>
      <c r="M20" s="92"/>
      <c r="N20" s="15" t="s">
        <v>24</v>
      </c>
      <c r="O20" s="16">
        <f t="shared" ref="O20:V20" si="7">O18/O19/1000</f>
        <v>0.21358974358974359</v>
      </c>
      <c r="P20" s="16">
        <f t="shared" si="7"/>
        <v>0.21076923076923076</v>
      </c>
      <c r="Q20" s="16">
        <f t="shared" si="7"/>
        <v>0.21025641025641026</v>
      </c>
      <c r="R20" s="16">
        <f t="shared" si="7"/>
        <v>0.20886075949367089</v>
      </c>
      <c r="S20" s="16">
        <f t="shared" si="7"/>
        <v>0.21282051282051281</v>
      </c>
      <c r="T20" s="16">
        <f t="shared" si="7"/>
        <v>0.21153846153846154</v>
      </c>
      <c r="U20" s="16">
        <f t="shared" si="7"/>
        <v>0.21324675324675324</v>
      </c>
      <c r="V20" s="16">
        <f t="shared" si="7"/>
        <v>0.21772151898734177</v>
      </c>
      <c r="W20" s="7">
        <f t="shared" si="0"/>
        <v>0.21235042383776559</v>
      </c>
      <c r="X20" s="16">
        <f t="shared" si="1"/>
        <v>1.1905408985142298</v>
      </c>
      <c r="Y20" s="99"/>
    </row>
    <row r="21" spans="1:25" x14ac:dyDescent="0.3">
      <c r="A21" s="82"/>
      <c r="B21" s="83"/>
      <c r="C21" s="84"/>
      <c r="D21" s="85">
        <f>D18+1</f>
        <v>7</v>
      </c>
      <c r="E21" s="86">
        <v>7</v>
      </c>
      <c r="F21" s="87"/>
      <c r="G21" s="88">
        <v>260</v>
      </c>
      <c r="H21" s="89">
        <v>162</v>
      </c>
      <c r="I21" s="80">
        <f>G21*H21/100</f>
        <v>421.2</v>
      </c>
      <c r="J21" s="81">
        <f>I21*W21/1000</f>
        <v>330.2208</v>
      </c>
      <c r="K21" s="90"/>
      <c r="L21" s="91" t="s">
        <v>26</v>
      </c>
      <c r="M21" s="92" t="s">
        <v>27</v>
      </c>
      <c r="N21" s="8" t="s">
        <v>21</v>
      </c>
      <c r="O21" s="9">
        <v>758</v>
      </c>
      <c r="P21" s="9">
        <v>779</v>
      </c>
      <c r="Q21" s="9">
        <v>777</v>
      </c>
      <c r="R21" s="9">
        <v>792</v>
      </c>
      <c r="S21" s="9">
        <v>807</v>
      </c>
      <c r="T21" s="9">
        <v>789</v>
      </c>
      <c r="U21" s="9">
        <v>788</v>
      </c>
      <c r="V21" s="9">
        <v>782</v>
      </c>
      <c r="W21" s="17">
        <f t="shared" si="0"/>
        <v>784</v>
      </c>
      <c r="X21" s="10">
        <f t="shared" si="1"/>
        <v>1.6800943714693231</v>
      </c>
      <c r="Y21" s="99" t="s">
        <v>22</v>
      </c>
    </row>
    <row r="22" spans="1:25" x14ac:dyDescent="0.3">
      <c r="A22" s="82"/>
      <c r="B22" s="83"/>
      <c r="C22" s="84"/>
      <c r="D22" s="85"/>
      <c r="E22" s="86"/>
      <c r="F22" s="87"/>
      <c r="G22" s="88"/>
      <c r="H22" s="89"/>
      <c r="I22" s="80"/>
      <c r="J22" s="81"/>
      <c r="K22" s="90"/>
      <c r="L22" s="91"/>
      <c r="M22" s="92"/>
      <c r="N22" s="11" t="s">
        <v>23</v>
      </c>
      <c r="O22" s="12">
        <v>3.75</v>
      </c>
      <c r="P22" s="12">
        <v>3.85</v>
      </c>
      <c r="Q22" s="12">
        <v>3.85</v>
      </c>
      <c r="R22" s="12">
        <v>3.8</v>
      </c>
      <c r="S22" s="12">
        <v>3.95</v>
      </c>
      <c r="T22" s="12">
        <v>3.9</v>
      </c>
      <c r="U22" s="12">
        <v>3.85</v>
      </c>
      <c r="V22" s="12">
        <v>3.9</v>
      </c>
      <c r="W22" s="13">
        <f t="shared" si="0"/>
        <v>3.8562499999999997</v>
      </c>
      <c r="X22" s="14">
        <f t="shared" si="1"/>
        <v>1.5117308027696632</v>
      </c>
      <c r="Y22" s="99"/>
    </row>
    <row r="23" spans="1:25" x14ac:dyDescent="0.3">
      <c r="A23" s="82"/>
      <c r="B23" s="83"/>
      <c r="C23" s="84"/>
      <c r="D23" s="85"/>
      <c r="E23" s="86"/>
      <c r="F23" s="87"/>
      <c r="G23" s="88"/>
      <c r="H23" s="89"/>
      <c r="I23" s="80"/>
      <c r="J23" s="81"/>
      <c r="K23" s="90"/>
      <c r="L23" s="91"/>
      <c r="M23" s="92"/>
      <c r="N23" s="15" t="s">
        <v>24</v>
      </c>
      <c r="O23" s="16">
        <f t="shared" ref="O23:V23" si="8">O21/O22/1000</f>
        <v>0.20213333333333333</v>
      </c>
      <c r="P23" s="16">
        <f t="shared" si="8"/>
        <v>0.20233766233766232</v>
      </c>
      <c r="Q23" s="16">
        <f t="shared" si="8"/>
        <v>0.20181818181818181</v>
      </c>
      <c r="R23" s="16">
        <f t="shared" si="8"/>
        <v>0.20842105263157895</v>
      </c>
      <c r="S23" s="16">
        <f t="shared" si="8"/>
        <v>0.20430379746835442</v>
      </c>
      <c r="T23" s="16">
        <f t="shared" si="8"/>
        <v>0.20230769230769233</v>
      </c>
      <c r="U23" s="16">
        <f t="shared" si="8"/>
        <v>0.20467532467532468</v>
      </c>
      <c r="V23" s="16">
        <f t="shared" si="8"/>
        <v>0.20051282051282052</v>
      </c>
      <c r="W23" s="16">
        <f t="shared" si="0"/>
        <v>0.20331373313561857</v>
      </c>
      <c r="X23" s="16">
        <f t="shared" si="1"/>
        <v>1.131775486812427</v>
      </c>
      <c r="Y23" s="99"/>
    </row>
    <row r="24" spans="1:25" x14ac:dyDescent="0.3">
      <c r="A24" s="82"/>
      <c r="B24" s="83"/>
      <c r="C24" s="84"/>
      <c r="D24" s="85">
        <f>D21+1</f>
        <v>8</v>
      </c>
      <c r="E24" s="86">
        <v>8</v>
      </c>
      <c r="F24" s="87"/>
      <c r="G24" s="88">
        <v>260</v>
      </c>
      <c r="H24" s="89">
        <v>162</v>
      </c>
      <c r="I24" s="80">
        <f>G24*H24/100</f>
        <v>421.2</v>
      </c>
      <c r="J24" s="81">
        <f>I24*W24/1000</f>
        <v>328.32539999999995</v>
      </c>
      <c r="K24" s="90"/>
      <c r="L24" s="91" t="s">
        <v>26</v>
      </c>
      <c r="M24" s="92" t="s">
        <v>27</v>
      </c>
      <c r="N24" s="8" t="s">
        <v>21</v>
      </c>
      <c r="O24" s="9">
        <v>780</v>
      </c>
      <c r="P24" s="9">
        <v>780</v>
      </c>
      <c r="Q24" s="9">
        <v>783</v>
      </c>
      <c r="R24" s="9">
        <v>795</v>
      </c>
      <c r="S24" s="9">
        <v>793</v>
      </c>
      <c r="T24" s="9">
        <v>777</v>
      </c>
      <c r="U24" s="9">
        <v>772</v>
      </c>
      <c r="V24" s="9">
        <v>756</v>
      </c>
      <c r="W24" s="4">
        <f t="shared" si="0"/>
        <v>779.5</v>
      </c>
      <c r="X24" s="10">
        <f t="shared" si="1"/>
        <v>1.4697163870929568</v>
      </c>
      <c r="Y24" s="99" t="s">
        <v>22</v>
      </c>
    </row>
    <row r="25" spans="1:25" x14ac:dyDescent="0.3">
      <c r="A25" s="82"/>
      <c r="B25" s="83"/>
      <c r="C25" s="84"/>
      <c r="D25" s="85"/>
      <c r="E25" s="86"/>
      <c r="F25" s="87"/>
      <c r="G25" s="88"/>
      <c r="H25" s="89"/>
      <c r="I25" s="80"/>
      <c r="J25" s="81"/>
      <c r="K25" s="90"/>
      <c r="L25" s="91"/>
      <c r="M25" s="92"/>
      <c r="N25" s="11" t="s">
        <v>23</v>
      </c>
      <c r="O25" s="12">
        <v>3.8</v>
      </c>
      <c r="P25" s="12">
        <v>3.75</v>
      </c>
      <c r="Q25" s="12">
        <v>3.8</v>
      </c>
      <c r="R25" s="12">
        <v>3.85</v>
      </c>
      <c r="S25" s="12">
        <v>3.85</v>
      </c>
      <c r="T25" s="12">
        <v>3.85</v>
      </c>
      <c r="U25" s="12">
        <v>3.8</v>
      </c>
      <c r="V25" s="12">
        <v>3.8</v>
      </c>
      <c r="W25" s="13">
        <f t="shared" si="0"/>
        <v>3.8125000000000004</v>
      </c>
      <c r="X25" s="14">
        <f t="shared" si="1"/>
        <v>0.86745944625068716</v>
      </c>
      <c r="Y25" s="99"/>
    </row>
    <row r="26" spans="1:25" x14ac:dyDescent="0.3">
      <c r="A26" s="82"/>
      <c r="B26" s="83"/>
      <c r="C26" s="84"/>
      <c r="D26" s="85"/>
      <c r="E26" s="86"/>
      <c r="F26" s="87"/>
      <c r="G26" s="88"/>
      <c r="H26" s="89"/>
      <c r="I26" s="80"/>
      <c r="J26" s="81"/>
      <c r="K26" s="90"/>
      <c r="L26" s="91"/>
      <c r="M26" s="92"/>
      <c r="N26" s="15" t="s">
        <v>24</v>
      </c>
      <c r="O26" s="16">
        <f t="shared" ref="O26:V26" si="9">O24/O25/1000</f>
        <v>0.20526315789473684</v>
      </c>
      <c r="P26" s="16">
        <f t="shared" si="9"/>
        <v>0.20799999999999999</v>
      </c>
      <c r="Q26" s="16">
        <f t="shared" si="9"/>
        <v>0.20605263157894738</v>
      </c>
      <c r="R26" s="16">
        <f t="shared" si="9"/>
        <v>0.20649350649350648</v>
      </c>
      <c r="S26" s="16">
        <f t="shared" si="9"/>
        <v>0.20597402597402598</v>
      </c>
      <c r="T26" s="16">
        <f t="shared" si="9"/>
        <v>0.20181818181818181</v>
      </c>
      <c r="U26" s="16">
        <f t="shared" si="9"/>
        <v>0.20315789473684212</v>
      </c>
      <c r="V26" s="16">
        <f t="shared" si="9"/>
        <v>0.19894736842105262</v>
      </c>
      <c r="W26" s="16">
        <f t="shared" si="0"/>
        <v>0.20446334586466167</v>
      </c>
      <c r="X26" s="16">
        <f t="shared" si="1"/>
        <v>1.352789952543513</v>
      </c>
      <c r="Y26" s="99"/>
    </row>
    <row r="27" spans="1:25" x14ac:dyDescent="0.3">
      <c r="A27" s="82"/>
      <c r="B27" s="83"/>
      <c r="C27" s="84"/>
      <c r="D27" s="85">
        <f>D24+1</f>
        <v>9</v>
      </c>
      <c r="E27" s="86">
        <v>9</v>
      </c>
      <c r="F27" s="87"/>
      <c r="G27" s="88">
        <v>260</v>
      </c>
      <c r="H27" s="89">
        <v>162</v>
      </c>
      <c r="I27" s="80">
        <f>G27*H27/100</f>
        <v>421.2</v>
      </c>
      <c r="J27" s="81">
        <v>330</v>
      </c>
      <c r="K27" s="90"/>
      <c r="L27" s="91" t="s">
        <v>28</v>
      </c>
      <c r="M27" s="92" t="s">
        <v>29</v>
      </c>
      <c r="N27" s="8" t="s">
        <v>21</v>
      </c>
      <c r="O27" s="9">
        <v>781</v>
      </c>
      <c r="P27" s="9">
        <v>777</v>
      </c>
      <c r="Q27" s="9">
        <v>768</v>
      </c>
      <c r="R27" s="9">
        <v>792</v>
      </c>
      <c r="S27" s="9">
        <v>768</v>
      </c>
      <c r="T27" s="9">
        <v>770</v>
      </c>
      <c r="U27" s="9">
        <v>769</v>
      </c>
      <c r="V27" s="9">
        <v>792</v>
      </c>
      <c r="W27" s="4">
        <f t="shared" si="0"/>
        <v>777.125</v>
      </c>
      <c r="X27" s="10">
        <f t="shared" si="1"/>
        <v>1.2383305757055998</v>
      </c>
      <c r="Y27" s="99" t="s">
        <v>22</v>
      </c>
    </row>
    <row r="28" spans="1:25" x14ac:dyDescent="0.3">
      <c r="A28" s="82"/>
      <c r="B28" s="83"/>
      <c r="C28" s="84"/>
      <c r="D28" s="85"/>
      <c r="E28" s="86"/>
      <c r="F28" s="87"/>
      <c r="G28" s="88"/>
      <c r="H28" s="89"/>
      <c r="I28" s="80"/>
      <c r="J28" s="81"/>
      <c r="K28" s="90"/>
      <c r="L28" s="91"/>
      <c r="M28" s="92"/>
      <c r="N28" s="11" t="s">
        <v>23</v>
      </c>
      <c r="O28" s="12">
        <v>3.8</v>
      </c>
      <c r="P28" s="12">
        <v>3.9</v>
      </c>
      <c r="Q28" s="12">
        <v>3.9</v>
      </c>
      <c r="R28" s="12">
        <v>3.8</v>
      </c>
      <c r="S28" s="12">
        <v>3.9</v>
      </c>
      <c r="T28" s="12">
        <v>3.9</v>
      </c>
      <c r="U28" s="12">
        <v>3.9</v>
      </c>
      <c r="V28" s="12">
        <v>3.8</v>
      </c>
      <c r="W28" s="13">
        <f t="shared" si="0"/>
        <v>3.8624999999999994</v>
      </c>
      <c r="X28" s="14">
        <f t="shared" si="1"/>
        <v>1.2533926686755406</v>
      </c>
      <c r="Y28" s="99"/>
    </row>
    <row r="29" spans="1:25" x14ac:dyDescent="0.3">
      <c r="A29" s="82"/>
      <c r="B29" s="83"/>
      <c r="C29" s="84"/>
      <c r="D29" s="85"/>
      <c r="E29" s="86"/>
      <c r="F29" s="87"/>
      <c r="G29" s="88"/>
      <c r="H29" s="89"/>
      <c r="I29" s="80"/>
      <c r="J29" s="81"/>
      <c r="K29" s="90"/>
      <c r="L29" s="91"/>
      <c r="M29" s="92"/>
      <c r="N29" s="15" t="s">
        <v>24</v>
      </c>
      <c r="O29" s="16">
        <f t="shared" ref="O29:V29" si="10">O27/O28/1000</f>
        <v>0.2055263157894737</v>
      </c>
      <c r="P29" s="16">
        <f t="shared" si="10"/>
        <v>0.19923076923076924</v>
      </c>
      <c r="Q29" s="16">
        <f t="shared" si="10"/>
        <v>0.19692307692307692</v>
      </c>
      <c r="R29" s="16">
        <f t="shared" si="10"/>
        <v>0.20842105263157895</v>
      </c>
      <c r="S29" s="16">
        <f t="shared" si="10"/>
        <v>0.19692307692307692</v>
      </c>
      <c r="T29" s="16">
        <f t="shared" si="10"/>
        <v>0.19743589743589743</v>
      </c>
      <c r="U29" s="16">
        <f t="shared" si="10"/>
        <v>0.19717948717948719</v>
      </c>
      <c r="V29" s="16">
        <f t="shared" si="10"/>
        <v>0.20842105263157895</v>
      </c>
      <c r="W29" s="16">
        <f t="shared" si="0"/>
        <v>0.20125759109311742</v>
      </c>
      <c r="X29" s="16">
        <f t="shared" si="1"/>
        <v>2.445394939710686</v>
      </c>
      <c r="Y29" s="99"/>
    </row>
    <row r="30" spans="1:25" x14ac:dyDescent="0.3">
      <c r="A30" s="82"/>
      <c r="B30" s="83"/>
      <c r="C30" s="84"/>
      <c r="D30" s="85">
        <f>D27+1</f>
        <v>10</v>
      </c>
      <c r="E30" s="86">
        <v>10</v>
      </c>
      <c r="F30" s="87"/>
      <c r="G30" s="88">
        <v>260</v>
      </c>
      <c r="H30" s="89">
        <v>162</v>
      </c>
      <c r="I30" s="80">
        <f>G30*H30/100</f>
        <v>421.2</v>
      </c>
      <c r="J30" s="81">
        <v>330</v>
      </c>
      <c r="K30" s="90"/>
      <c r="L30" s="91" t="s">
        <v>28</v>
      </c>
      <c r="M30" s="92" t="s">
        <v>29</v>
      </c>
      <c r="N30" s="8" t="s">
        <v>21</v>
      </c>
      <c r="O30" s="9">
        <v>760</v>
      </c>
      <c r="P30" s="9">
        <v>769</v>
      </c>
      <c r="Q30" s="9">
        <v>797</v>
      </c>
      <c r="R30" s="9">
        <v>782</v>
      </c>
      <c r="S30" s="9">
        <v>794</v>
      </c>
      <c r="T30" s="9">
        <v>790</v>
      </c>
      <c r="U30" s="9">
        <v>775</v>
      </c>
      <c r="V30" s="9">
        <v>784</v>
      </c>
      <c r="W30" s="4">
        <f t="shared" si="0"/>
        <v>781.375</v>
      </c>
      <c r="X30" s="10">
        <f t="shared" si="1"/>
        <v>1.5249681214961783</v>
      </c>
      <c r="Y30" s="99" t="s">
        <v>22</v>
      </c>
    </row>
    <row r="31" spans="1:25" x14ac:dyDescent="0.3">
      <c r="A31" s="82"/>
      <c r="B31" s="83"/>
      <c r="C31" s="84"/>
      <c r="D31" s="85"/>
      <c r="E31" s="86"/>
      <c r="F31" s="87"/>
      <c r="G31" s="88"/>
      <c r="H31" s="89"/>
      <c r="I31" s="80"/>
      <c r="J31" s="81"/>
      <c r="K31" s="90"/>
      <c r="L31" s="91"/>
      <c r="M31" s="92"/>
      <c r="N31" s="11" t="s">
        <v>23</v>
      </c>
      <c r="O31" s="12">
        <v>3.7</v>
      </c>
      <c r="P31" s="12">
        <v>3.8</v>
      </c>
      <c r="Q31" s="12">
        <v>3.8</v>
      </c>
      <c r="R31" s="12">
        <v>3.9</v>
      </c>
      <c r="S31" s="12">
        <v>3.8</v>
      </c>
      <c r="T31" s="12">
        <v>3.9</v>
      </c>
      <c r="U31" s="12">
        <v>3.8</v>
      </c>
      <c r="V31" s="12">
        <v>3.8</v>
      </c>
      <c r="W31" s="13">
        <f t="shared" si="0"/>
        <v>3.8125</v>
      </c>
      <c r="X31" s="14">
        <f t="shared" si="1"/>
        <v>1.5724037781353162</v>
      </c>
      <c r="Y31" s="99"/>
    </row>
    <row r="32" spans="1:25" x14ac:dyDescent="0.3">
      <c r="A32" s="82"/>
      <c r="B32" s="83"/>
      <c r="C32" s="84"/>
      <c r="D32" s="85"/>
      <c r="E32" s="86"/>
      <c r="F32" s="87"/>
      <c r="G32" s="88"/>
      <c r="H32" s="89"/>
      <c r="I32" s="80"/>
      <c r="J32" s="81"/>
      <c r="K32" s="90"/>
      <c r="L32" s="91"/>
      <c r="M32" s="92"/>
      <c r="N32" s="15" t="s">
        <v>24</v>
      </c>
      <c r="O32" s="16">
        <f t="shared" ref="O32:V32" si="11">O30/O31/1000</f>
        <v>0.20540540540540539</v>
      </c>
      <c r="P32" s="16">
        <f t="shared" si="11"/>
        <v>0.20236842105263159</v>
      </c>
      <c r="Q32" s="16">
        <f t="shared" si="11"/>
        <v>0.20973684210526317</v>
      </c>
      <c r="R32" s="16">
        <f t="shared" si="11"/>
        <v>0.20051282051282052</v>
      </c>
      <c r="S32" s="16">
        <f t="shared" si="11"/>
        <v>0.20894736842105263</v>
      </c>
      <c r="T32" s="16">
        <f t="shared" si="11"/>
        <v>0.20256410256410257</v>
      </c>
      <c r="U32" s="16">
        <f t="shared" si="11"/>
        <v>0.20394736842105263</v>
      </c>
      <c r="V32" s="16">
        <f t="shared" si="11"/>
        <v>0.20631578947368423</v>
      </c>
      <c r="W32" s="16">
        <f t="shared" si="0"/>
        <v>0.20497476474450158</v>
      </c>
      <c r="X32" s="16">
        <f t="shared" si="1"/>
        <v>1.4838992461290343</v>
      </c>
      <c r="Y32" s="99"/>
    </row>
    <row r="33" spans="1:25" x14ac:dyDescent="0.3">
      <c r="A33" s="96">
        <v>44201</v>
      </c>
      <c r="B33" s="97">
        <v>21000053</v>
      </c>
      <c r="C33" s="97">
        <v>9945966</v>
      </c>
      <c r="D33" s="97">
        <f>D30+1</f>
        <v>11</v>
      </c>
      <c r="E33" s="97">
        <v>1</v>
      </c>
      <c r="F33" s="97" t="s">
        <v>30</v>
      </c>
      <c r="G33" s="97">
        <v>210</v>
      </c>
      <c r="H33" s="97">
        <v>172</v>
      </c>
      <c r="I33" s="98">
        <f>G33*H33/100</f>
        <v>361.2</v>
      </c>
      <c r="J33" s="98">
        <v>256</v>
      </c>
      <c r="K33" s="97" t="s">
        <v>31</v>
      </c>
      <c r="L33" s="97" t="s">
        <v>32</v>
      </c>
      <c r="M33" s="97" t="s">
        <v>33</v>
      </c>
      <c r="N33" s="2" t="s">
        <v>21</v>
      </c>
      <c r="O33" s="3">
        <v>710</v>
      </c>
      <c r="P33" s="3">
        <v>720</v>
      </c>
      <c r="Q33" s="3">
        <v>683</v>
      </c>
      <c r="R33" s="3">
        <v>716</v>
      </c>
      <c r="S33" s="3">
        <v>706</v>
      </c>
      <c r="T33" s="3">
        <v>710</v>
      </c>
      <c r="U33" s="3">
        <v>733</v>
      </c>
      <c r="V33" s="3">
        <v>730</v>
      </c>
      <c r="W33" s="4">
        <f t="shared" si="0"/>
        <v>713.5</v>
      </c>
      <c r="X33" s="5">
        <f t="shared" si="1"/>
        <v>2.0502787439842738</v>
      </c>
      <c r="Y33" s="95" t="s">
        <v>22</v>
      </c>
    </row>
    <row r="34" spans="1:25" x14ac:dyDescent="0.3">
      <c r="A34" s="96"/>
      <c r="B34" s="97"/>
      <c r="C34" s="97"/>
      <c r="D34" s="97"/>
      <c r="E34" s="97"/>
      <c r="F34" s="97"/>
      <c r="G34" s="97"/>
      <c r="H34" s="97"/>
      <c r="I34" s="98"/>
      <c r="J34" s="98"/>
      <c r="K34" s="97"/>
      <c r="L34" s="97"/>
      <c r="M34" s="97"/>
      <c r="N34" s="2" t="s">
        <v>23</v>
      </c>
      <c r="O34" s="3">
        <v>3.7</v>
      </c>
      <c r="P34" s="3">
        <v>3.7</v>
      </c>
      <c r="Q34" s="3">
        <v>3.7</v>
      </c>
      <c r="R34" s="3">
        <v>3.8</v>
      </c>
      <c r="S34" s="3">
        <v>3.7</v>
      </c>
      <c r="T34" s="3">
        <v>3.6</v>
      </c>
      <c r="U34" s="3">
        <v>3.7</v>
      </c>
      <c r="V34" s="3">
        <v>3.6</v>
      </c>
      <c r="W34" s="6">
        <f t="shared" si="0"/>
        <v>3.6875000000000004</v>
      </c>
      <c r="X34" s="5">
        <f t="shared" si="1"/>
        <v>1.625705601122954</v>
      </c>
      <c r="Y34" s="95"/>
    </row>
    <row r="35" spans="1:25" x14ac:dyDescent="0.3">
      <c r="A35" s="96"/>
      <c r="B35" s="97"/>
      <c r="C35" s="97"/>
      <c r="D35" s="97"/>
      <c r="E35" s="97"/>
      <c r="F35" s="97"/>
      <c r="G35" s="97"/>
      <c r="H35" s="97"/>
      <c r="I35" s="98"/>
      <c r="J35" s="98"/>
      <c r="K35" s="97"/>
      <c r="L35" s="97"/>
      <c r="M35" s="97"/>
      <c r="N35" s="2" t="s">
        <v>24</v>
      </c>
      <c r="O35" s="5">
        <f t="shared" ref="O35:V35" si="12">O33/O34/1000</f>
        <v>0.19189189189189187</v>
      </c>
      <c r="P35" s="5">
        <f t="shared" si="12"/>
        <v>0.19459459459459458</v>
      </c>
      <c r="Q35" s="5">
        <f t="shared" si="12"/>
        <v>0.18459459459459457</v>
      </c>
      <c r="R35" s="5">
        <f t="shared" si="12"/>
        <v>0.18842105263157896</v>
      </c>
      <c r="S35" s="5">
        <f t="shared" si="12"/>
        <v>0.1908108108108108</v>
      </c>
      <c r="T35" s="5">
        <f t="shared" si="12"/>
        <v>0.19722222222222222</v>
      </c>
      <c r="U35" s="5">
        <f t="shared" si="12"/>
        <v>0.19810810810810811</v>
      </c>
      <c r="V35" s="5">
        <f t="shared" si="12"/>
        <v>0.20277777777777778</v>
      </c>
      <c r="W35" s="7">
        <f t="shared" ref="W35:W66" si="13">AVERAGE(O35:V35)</f>
        <v>0.19355263157894737</v>
      </c>
      <c r="X35" s="5">
        <f t="shared" si="1"/>
        <v>2.8136522491818021</v>
      </c>
      <c r="Y35" s="95"/>
    </row>
    <row r="36" spans="1:25" x14ac:dyDescent="0.3">
      <c r="A36" s="82"/>
      <c r="B36" s="83"/>
      <c r="C36" s="84"/>
      <c r="D36" s="85">
        <f>D33+1</f>
        <v>12</v>
      </c>
      <c r="E36" s="86">
        <v>2</v>
      </c>
      <c r="F36" s="87"/>
      <c r="G36" s="88">
        <v>210</v>
      </c>
      <c r="H36" s="89">
        <v>172</v>
      </c>
      <c r="I36" s="80">
        <f>G36*H36/100</f>
        <v>361.2</v>
      </c>
      <c r="J36" s="81">
        <f>I36*W36/1000</f>
        <v>267.33314999999999</v>
      </c>
      <c r="K36" s="90"/>
      <c r="L36" s="91" t="s">
        <v>32</v>
      </c>
      <c r="M36" s="92" t="s">
        <v>33</v>
      </c>
      <c r="N36" s="8" t="s">
        <v>21</v>
      </c>
      <c r="O36" s="9">
        <v>732</v>
      </c>
      <c r="P36" s="9">
        <v>731</v>
      </c>
      <c r="Q36" s="9">
        <v>720</v>
      </c>
      <c r="R36" s="9">
        <v>735</v>
      </c>
      <c r="S36" s="9">
        <v>766</v>
      </c>
      <c r="T36" s="9">
        <v>757</v>
      </c>
      <c r="U36" s="9">
        <v>745</v>
      </c>
      <c r="V36" s="9">
        <v>735</v>
      </c>
      <c r="W36" s="17">
        <f t="shared" si="13"/>
        <v>740.125</v>
      </c>
      <c r="X36" s="10">
        <f t="shared" si="1"/>
        <v>1.9017237918310639</v>
      </c>
      <c r="Y36" s="99" t="s">
        <v>22</v>
      </c>
    </row>
    <row r="37" spans="1:25" x14ac:dyDescent="0.3">
      <c r="A37" s="82"/>
      <c r="B37" s="83"/>
      <c r="C37" s="84"/>
      <c r="D37" s="85"/>
      <c r="E37" s="86"/>
      <c r="F37" s="87"/>
      <c r="G37" s="88"/>
      <c r="H37" s="89"/>
      <c r="I37" s="80"/>
      <c r="J37" s="81"/>
      <c r="K37" s="90"/>
      <c r="L37" s="91"/>
      <c r="M37" s="92"/>
      <c r="N37" s="11" t="s">
        <v>23</v>
      </c>
      <c r="O37" s="12">
        <v>3.7</v>
      </c>
      <c r="P37" s="12">
        <v>3.7</v>
      </c>
      <c r="Q37" s="12">
        <v>3.75</v>
      </c>
      <c r="R37" s="12">
        <v>3.8</v>
      </c>
      <c r="S37" s="12">
        <v>3.8</v>
      </c>
      <c r="T37" s="12">
        <v>3.7</v>
      </c>
      <c r="U37" s="12">
        <v>3.8</v>
      </c>
      <c r="V37" s="12">
        <v>3.8</v>
      </c>
      <c r="W37" s="13">
        <f t="shared" si="13"/>
        <v>3.7562500000000001</v>
      </c>
      <c r="X37" s="14">
        <f t="shared" si="1"/>
        <v>1.2339764537596731</v>
      </c>
      <c r="Y37" s="99"/>
    </row>
    <row r="38" spans="1:25" x14ac:dyDescent="0.3">
      <c r="A38" s="82"/>
      <c r="B38" s="83"/>
      <c r="C38" s="84"/>
      <c r="D38" s="85"/>
      <c r="E38" s="86"/>
      <c r="F38" s="87"/>
      <c r="G38" s="88"/>
      <c r="H38" s="89"/>
      <c r="I38" s="80"/>
      <c r="J38" s="81"/>
      <c r="K38" s="90"/>
      <c r="L38" s="91"/>
      <c r="M38" s="92"/>
      <c r="N38" s="15" t="s">
        <v>24</v>
      </c>
      <c r="O38" s="16">
        <f t="shared" ref="O38:V38" si="14">O36/O37/1000</f>
        <v>0.19783783783783784</v>
      </c>
      <c r="P38" s="16">
        <f t="shared" si="14"/>
        <v>0.19756756756756755</v>
      </c>
      <c r="Q38" s="16">
        <f t="shared" si="14"/>
        <v>0.192</v>
      </c>
      <c r="R38" s="16">
        <f t="shared" si="14"/>
        <v>0.19342105263157897</v>
      </c>
      <c r="S38" s="16">
        <f t="shared" si="14"/>
        <v>0.20157894736842108</v>
      </c>
      <c r="T38" s="16">
        <f t="shared" si="14"/>
        <v>0.20459459459459459</v>
      </c>
      <c r="U38" s="16">
        <f t="shared" si="14"/>
        <v>0.19605263157894737</v>
      </c>
      <c r="V38" s="16">
        <f t="shared" si="14"/>
        <v>0.19342105263157897</v>
      </c>
      <c r="W38" s="16">
        <f t="shared" si="13"/>
        <v>0.19705921052631581</v>
      </c>
      <c r="X38" s="16">
        <f t="shared" si="1"/>
        <v>2.054717956868493</v>
      </c>
      <c r="Y38" s="99"/>
    </row>
    <row r="39" spans="1:25" x14ac:dyDescent="0.3">
      <c r="A39" s="82"/>
      <c r="B39" s="83"/>
      <c r="C39" s="84"/>
      <c r="D39" s="85">
        <f>D36+1</f>
        <v>13</v>
      </c>
      <c r="E39" s="86">
        <v>3</v>
      </c>
      <c r="F39" s="87"/>
      <c r="G39" s="88">
        <v>210</v>
      </c>
      <c r="H39" s="89">
        <v>172</v>
      </c>
      <c r="I39" s="80">
        <f>G39*H39/100</f>
        <v>361.2</v>
      </c>
      <c r="J39" s="81">
        <f>I39*W39/1000</f>
        <v>266.02379999999999</v>
      </c>
      <c r="K39" s="90" t="s">
        <v>34</v>
      </c>
      <c r="L39" s="91" t="s">
        <v>294</v>
      </c>
      <c r="M39" s="92" t="s">
        <v>35</v>
      </c>
      <c r="N39" s="8" t="s">
        <v>21</v>
      </c>
      <c r="O39" s="9">
        <v>725</v>
      </c>
      <c r="P39" s="9">
        <v>736</v>
      </c>
      <c r="Q39" s="9">
        <v>728</v>
      </c>
      <c r="R39" s="9">
        <v>753</v>
      </c>
      <c r="S39" s="9">
        <v>759</v>
      </c>
      <c r="T39" s="9">
        <v>748</v>
      </c>
      <c r="U39" s="9">
        <v>723</v>
      </c>
      <c r="V39" s="9">
        <v>720</v>
      </c>
      <c r="W39" s="4">
        <f t="shared" si="13"/>
        <v>736.5</v>
      </c>
      <c r="X39" s="10">
        <f t="shared" si="1"/>
        <v>1.9020944638318942</v>
      </c>
      <c r="Y39" s="95" t="s">
        <v>22</v>
      </c>
    </row>
    <row r="40" spans="1:25" x14ac:dyDescent="0.3">
      <c r="A40" s="82"/>
      <c r="B40" s="83"/>
      <c r="C40" s="84"/>
      <c r="D40" s="85"/>
      <c r="E40" s="86"/>
      <c r="F40" s="87"/>
      <c r="G40" s="88"/>
      <c r="H40" s="89"/>
      <c r="I40" s="80"/>
      <c r="J40" s="81"/>
      <c r="K40" s="90"/>
      <c r="L40" s="91"/>
      <c r="M40" s="92"/>
      <c r="N40" s="11" t="s">
        <v>23</v>
      </c>
      <c r="O40" s="12">
        <v>3.8</v>
      </c>
      <c r="P40" s="12">
        <v>3.8</v>
      </c>
      <c r="Q40" s="12">
        <v>3.75</v>
      </c>
      <c r="R40" s="12">
        <v>3.85</v>
      </c>
      <c r="S40" s="12">
        <v>3.8</v>
      </c>
      <c r="T40" s="12">
        <v>3.85</v>
      </c>
      <c r="U40" s="12">
        <v>3.85</v>
      </c>
      <c r="V40" s="12">
        <v>3.85</v>
      </c>
      <c r="W40" s="13">
        <f t="shared" si="13"/>
        <v>3.8187500000000005</v>
      </c>
      <c r="X40" s="14">
        <f t="shared" si="1"/>
        <v>0.9112543965351938</v>
      </c>
      <c r="Y40" s="95"/>
    </row>
    <row r="41" spans="1:25" x14ac:dyDescent="0.3">
      <c r="A41" s="82"/>
      <c r="B41" s="83"/>
      <c r="C41" s="84"/>
      <c r="D41" s="85"/>
      <c r="E41" s="86"/>
      <c r="F41" s="87"/>
      <c r="G41" s="88"/>
      <c r="H41" s="89"/>
      <c r="I41" s="80"/>
      <c r="J41" s="81"/>
      <c r="K41" s="90"/>
      <c r="L41" s="91"/>
      <c r="M41" s="92"/>
      <c r="N41" s="15" t="s">
        <v>24</v>
      </c>
      <c r="O41" s="16">
        <f t="shared" ref="O41:V41" si="15">O39/O40/1000</f>
        <v>0.19078947368421054</v>
      </c>
      <c r="P41" s="16">
        <f t="shared" si="15"/>
        <v>0.19368421052631582</v>
      </c>
      <c r="Q41" s="16">
        <f t="shared" si="15"/>
        <v>0.19413333333333332</v>
      </c>
      <c r="R41" s="16">
        <f t="shared" si="15"/>
        <v>0.19558441558441558</v>
      </c>
      <c r="S41" s="16">
        <f t="shared" si="15"/>
        <v>0.19973684210526318</v>
      </c>
      <c r="T41" s="16">
        <f t="shared" si="15"/>
        <v>0.19428571428571428</v>
      </c>
      <c r="U41" s="16">
        <f t="shared" si="15"/>
        <v>0.18779220779220779</v>
      </c>
      <c r="V41" s="16">
        <f t="shared" si="15"/>
        <v>0.18701298701298699</v>
      </c>
      <c r="W41" s="7">
        <f t="shared" si="13"/>
        <v>0.19287739804055598</v>
      </c>
      <c r="X41" s="16">
        <f t="shared" si="1"/>
        <v>2.0346122668560582</v>
      </c>
      <c r="Y41" s="95"/>
    </row>
    <row r="42" spans="1:25" x14ac:dyDescent="0.3">
      <c r="A42" s="82"/>
      <c r="B42" s="83"/>
      <c r="C42" s="84"/>
      <c r="D42" s="85">
        <f>D39+1</f>
        <v>14</v>
      </c>
      <c r="E42" s="86">
        <v>4</v>
      </c>
      <c r="F42" s="87"/>
      <c r="G42" s="88">
        <v>220</v>
      </c>
      <c r="H42" s="89">
        <v>172</v>
      </c>
      <c r="I42" s="80">
        <f>G42*H42/100</f>
        <v>378.4</v>
      </c>
      <c r="J42" s="81">
        <f>I42*W42/1000</f>
        <v>292.50319999999994</v>
      </c>
      <c r="K42" s="90" t="s">
        <v>36</v>
      </c>
      <c r="L42" s="91" t="s">
        <v>19</v>
      </c>
      <c r="M42" s="92" t="s">
        <v>20</v>
      </c>
      <c r="N42" s="8" t="s">
        <v>21</v>
      </c>
      <c r="O42" s="9">
        <v>776</v>
      </c>
      <c r="P42" s="9">
        <v>779</v>
      </c>
      <c r="Q42" s="9">
        <v>759</v>
      </c>
      <c r="R42" s="9">
        <v>772</v>
      </c>
      <c r="S42" s="9">
        <v>786</v>
      </c>
      <c r="T42" s="9">
        <v>767</v>
      </c>
      <c r="U42" s="9">
        <v>772</v>
      </c>
      <c r="V42" s="9">
        <v>773</v>
      </c>
      <c r="W42" s="4">
        <f t="shared" si="13"/>
        <v>773</v>
      </c>
      <c r="X42" s="10">
        <f t="shared" si="1"/>
        <v>0.96808729282637562</v>
      </c>
      <c r="Y42" s="95" t="s">
        <v>22</v>
      </c>
    </row>
    <row r="43" spans="1:25" x14ac:dyDescent="0.3">
      <c r="A43" s="82"/>
      <c r="B43" s="83"/>
      <c r="C43" s="84"/>
      <c r="D43" s="85"/>
      <c r="E43" s="86"/>
      <c r="F43" s="87"/>
      <c r="G43" s="88"/>
      <c r="H43" s="89"/>
      <c r="I43" s="80"/>
      <c r="J43" s="81"/>
      <c r="K43" s="90"/>
      <c r="L43" s="91"/>
      <c r="M43" s="92"/>
      <c r="N43" s="11" t="s">
        <v>23</v>
      </c>
      <c r="O43" s="12">
        <v>4</v>
      </c>
      <c r="P43" s="12">
        <v>3.95</v>
      </c>
      <c r="Q43" s="12">
        <v>4</v>
      </c>
      <c r="R43" s="12">
        <v>4</v>
      </c>
      <c r="S43" s="12">
        <v>4</v>
      </c>
      <c r="T43" s="12">
        <v>4</v>
      </c>
      <c r="U43" s="12">
        <v>4</v>
      </c>
      <c r="V43" s="12">
        <v>4</v>
      </c>
      <c r="W43" s="13">
        <f t="shared" si="13"/>
        <v>3.9937499999999999</v>
      </c>
      <c r="X43" s="14">
        <f t="shared" si="1"/>
        <v>0.41404558858600626</v>
      </c>
      <c r="Y43" s="95"/>
    </row>
    <row r="44" spans="1:25" x14ac:dyDescent="0.3">
      <c r="A44" s="82"/>
      <c r="B44" s="83"/>
      <c r="C44" s="84"/>
      <c r="D44" s="85"/>
      <c r="E44" s="86"/>
      <c r="F44" s="87"/>
      <c r="G44" s="88"/>
      <c r="H44" s="89"/>
      <c r="I44" s="80"/>
      <c r="J44" s="81"/>
      <c r="K44" s="90"/>
      <c r="L44" s="91"/>
      <c r="M44" s="92"/>
      <c r="N44" s="15" t="s">
        <v>24</v>
      </c>
      <c r="O44" s="16">
        <f t="shared" ref="O44:V44" si="16">O42/O43/1000</f>
        <v>0.19400000000000001</v>
      </c>
      <c r="P44" s="16">
        <f t="shared" si="16"/>
        <v>0.19721518987341771</v>
      </c>
      <c r="Q44" s="16">
        <f t="shared" si="16"/>
        <v>0.18975</v>
      </c>
      <c r="R44" s="16">
        <f t="shared" si="16"/>
        <v>0.193</v>
      </c>
      <c r="S44" s="16">
        <f t="shared" si="16"/>
        <v>0.19650000000000001</v>
      </c>
      <c r="T44" s="16">
        <f t="shared" si="16"/>
        <v>0.19175</v>
      </c>
      <c r="U44" s="16">
        <f t="shared" si="16"/>
        <v>0.193</v>
      </c>
      <c r="V44" s="16">
        <f t="shared" si="16"/>
        <v>0.19325000000000001</v>
      </c>
      <c r="W44" s="7">
        <f t="shared" si="13"/>
        <v>0.1935581487341772</v>
      </c>
      <c r="X44" s="16">
        <f t="shared" si="1"/>
        <v>1.1654953789597819</v>
      </c>
      <c r="Y44" s="95"/>
    </row>
    <row r="45" spans="1:25" x14ac:dyDescent="0.3">
      <c r="A45" s="82"/>
      <c r="B45" s="83"/>
      <c r="C45" s="84"/>
      <c r="D45" s="85">
        <f>D42+1</f>
        <v>15</v>
      </c>
      <c r="E45" s="86">
        <v>5</v>
      </c>
      <c r="F45" s="87"/>
      <c r="G45" s="88">
        <v>210</v>
      </c>
      <c r="H45" s="89">
        <v>172</v>
      </c>
      <c r="I45" s="80">
        <f>G45*H45/100</f>
        <v>361.2</v>
      </c>
      <c r="J45" s="81">
        <f>I45*W45/1000</f>
        <v>275.41500000000002</v>
      </c>
      <c r="K45" s="90" t="s">
        <v>37</v>
      </c>
      <c r="L45" s="91" t="s">
        <v>19</v>
      </c>
      <c r="M45" s="92" t="s">
        <v>20</v>
      </c>
      <c r="N45" s="8" t="s">
        <v>21</v>
      </c>
      <c r="O45" s="9">
        <v>750</v>
      </c>
      <c r="P45" s="9">
        <v>761</v>
      </c>
      <c r="Q45" s="9">
        <v>751</v>
      </c>
      <c r="R45" s="9">
        <v>781</v>
      </c>
      <c r="S45" s="9">
        <v>778</v>
      </c>
      <c r="T45" s="9">
        <v>766</v>
      </c>
      <c r="U45" s="9">
        <v>754</v>
      </c>
      <c r="V45" s="9">
        <v>759</v>
      </c>
      <c r="W45" s="4">
        <f t="shared" si="13"/>
        <v>762.5</v>
      </c>
      <c r="X45" s="10">
        <f t="shared" si="1"/>
        <v>1.4441124947898518</v>
      </c>
      <c r="Y45" s="95" t="s">
        <v>22</v>
      </c>
    </row>
    <row r="46" spans="1:25" x14ac:dyDescent="0.3">
      <c r="A46" s="82"/>
      <c r="B46" s="83"/>
      <c r="C46" s="84"/>
      <c r="D46" s="85"/>
      <c r="E46" s="86"/>
      <c r="F46" s="87"/>
      <c r="G46" s="88"/>
      <c r="H46" s="89"/>
      <c r="I46" s="80"/>
      <c r="J46" s="81"/>
      <c r="K46" s="90"/>
      <c r="L46" s="91"/>
      <c r="M46" s="92"/>
      <c r="N46" s="11" t="s">
        <v>23</v>
      </c>
      <c r="O46" s="12">
        <v>3.85</v>
      </c>
      <c r="P46" s="12">
        <v>3.9</v>
      </c>
      <c r="Q46" s="12">
        <v>3.8</v>
      </c>
      <c r="R46" s="12">
        <v>3.9</v>
      </c>
      <c r="S46" s="12">
        <v>3.9</v>
      </c>
      <c r="T46" s="12">
        <v>3.9</v>
      </c>
      <c r="U46" s="12">
        <v>3.9</v>
      </c>
      <c r="V46" s="12">
        <v>3.9</v>
      </c>
      <c r="W46" s="13">
        <f t="shared" si="13"/>
        <v>3.8812499999999996</v>
      </c>
      <c r="X46" s="14">
        <f t="shared" si="1"/>
        <v>0.89658041269404576</v>
      </c>
      <c r="Y46" s="95"/>
    </row>
    <row r="47" spans="1:25" x14ac:dyDescent="0.3">
      <c r="A47" s="82"/>
      <c r="B47" s="83"/>
      <c r="C47" s="84"/>
      <c r="D47" s="85"/>
      <c r="E47" s="86"/>
      <c r="F47" s="87"/>
      <c r="G47" s="88"/>
      <c r="H47" s="89"/>
      <c r="I47" s="80"/>
      <c r="J47" s="81"/>
      <c r="K47" s="90"/>
      <c r="L47" s="91"/>
      <c r="M47" s="92"/>
      <c r="N47" s="15" t="s">
        <v>24</v>
      </c>
      <c r="O47" s="16">
        <f t="shared" ref="O47:V47" si="17">O45/O46/1000</f>
        <v>0.19480519480519479</v>
      </c>
      <c r="P47" s="16">
        <f t="shared" si="17"/>
        <v>0.19512820512820514</v>
      </c>
      <c r="Q47" s="16">
        <f t="shared" si="17"/>
        <v>0.19763157894736844</v>
      </c>
      <c r="R47" s="16">
        <f t="shared" si="17"/>
        <v>0.20025641025641025</v>
      </c>
      <c r="S47" s="16">
        <f t="shared" si="17"/>
        <v>0.19948717948717951</v>
      </c>
      <c r="T47" s="16">
        <f t="shared" si="17"/>
        <v>0.19641025641025642</v>
      </c>
      <c r="U47" s="16">
        <f t="shared" si="17"/>
        <v>0.19333333333333333</v>
      </c>
      <c r="V47" s="16">
        <f t="shared" si="17"/>
        <v>0.19461538461538461</v>
      </c>
      <c r="W47" s="7">
        <f t="shared" si="13"/>
        <v>0.19645844287291658</v>
      </c>
      <c r="X47" s="16">
        <f t="shared" si="1"/>
        <v>1.1751807118865021</v>
      </c>
      <c r="Y47" s="95"/>
    </row>
    <row r="48" spans="1:25" x14ac:dyDescent="0.3">
      <c r="A48" s="82">
        <v>43835</v>
      </c>
      <c r="B48" s="83"/>
      <c r="C48" s="84"/>
      <c r="D48" s="85">
        <f>D45+1</f>
        <v>16</v>
      </c>
      <c r="E48" s="86">
        <v>6</v>
      </c>
      <c r="F48" s="87"/>
      <c r="G48" s="88">
        <v>210</v>
      </c>
      <c r="H48" s="89">
        <v>172</v>
      </c>
      <c r="I48" s="80">
        <f>G48*H48/100</f>
        <v>361.2</v>
      </c>
      <c r="J48" s="81">
        <f>I48*W48/1000</f>
        <v>277.71764999999999</v>
      </c>
      <c r="K48" s="90"/>
      <c r="L48" s="91" t="s">
        <v>38</v>
      </c>
      <c r="M48" s="92" t="s">
        <v>20</v>
      </c>
      <c r="N48" s="8" t="s">
        <v>21</v>
      </c>
      <c r="O48" s="9">
        <v>757</v>
      </c>
      <c r="P48" s="9">
        <v>778</v>
      </c>
      <c r="Q48" s="9">
        <v>768</v>
      </c>
      <c r="R48" s="9">
        <v>756</v>
      </c>
      <c r="S48" s="9">
        <v>766</v>
      </c>
      <c r="T48" s="9">
        <v>765</v>
      </c>
      <c r="U48" s="9">
        <v>770</v>
      </c>
      <c r="V48" s="9">
        <v>791</v>
      </c>
      <c r="W48" s="4">
        <f t="shared" si="13"/>
        <v>768.875</v>
      </c>
      <c r="X48" s="10">
        <f t="shared" si="1"/>
        <v>1.3832273302816314</v>
      </c>
      <c r="Y48" s="95" t="s">
        <v>22</v>
      </c>
    </row>
    <row r="49" spans="1:25" x14ac:dyDescent="0.3">
      <c r="A49" s="82"/>
      <c r="B49" s="83"/>
      <c r="C49" s="84"/>
      <c r="D49" s="85"/>
      <c r="E49" s="86"/>
      <c r="F49" s="87"/>
      <c r="G49" s="88"/>
      <c r="H49" s="89"/>
      <c r="I49" s="80"/>
      <c r="J49" s="81"/>
      <c r="K49" s="90"/>
      <c r="L49" s="91"/>
      <c r="M49" s="92"/>
      <c r="N49" s="11" t="s">
        <v>23</v>
      </c>
      <c r="O49" s="12">
        <v>3.75</v>
      </c>
      <c r="P49" s="12">
        <v>3.9</v>
      </c>
      <c r="Q49" s="12">
        <v>3.85</v>
      </c>
      <c r="R49" s="12">
        <v>3.85</v>
      </c>
      <c r="S49" s="12">
        <v>3.85</v>
      </c>
      <c r="T49" s="12">
        <v>3.85</v>
      </c>
      <c r="U49" s="12">
        <v>3.85</v>
      </c>
      <c r="V49" s="12">
        <v>3.9</v>
      </c>
      <c r="W49" s="13">
        <f t="shared" si="13"/>
        <v>3.85</v>
      </c>
      <c r="X49" s="14">
        <f t="shared" si="1"/>
        <v>1.1247083166031664</v>
      </c>
      <c r="Y49" s="95"/>
    </row>
    <row r="50" spans="1:25" x14ac:dyDescent="0.3">
      <c r="A50" s="82"/>
      <c r="B50" s="83"/>
      <c r="C50" s="84"/>
      <c r="D50" s="85"/>
      <c r="E50" s="86"/>
      <c r="F50" s="87"/>
      <c r="G50" s="88"/>
      <c r="H50" s="89"/>
      <c r="I50" s="80"/>
      <c r="J50" s="81"/>
      <c r="K50" s="90"/>
      <c r="L50" s="91"/>
      <c r="M50" s="92"/>
      <c r="N50" s="15" t="s">
        <v>24</v>
      </c>
      <c r="O50" s="16">
        <f t="shared" ref="O50:V50" si="18">O48/O49/1000</f>
        <v>0.20186666666666667</v>
      </c>
      <c r="P50" s="16">
        <f t="shared" si="18"/>
        <v>0.19948717948717951</v>
      </c>
      <c r="Q50" s="16">
        <f t="shared" si="18"/>
        <v>0.19948051948051948</v>
      </c>
      <c r="R50" s="16">
        <f t="shared" si="18"/>
        <v>0.19636363636363635</v>
      </c>
      <c r="S50" s="16">
        <f t="shared" si="18"/>
        <v>0.19896103896103895</v>
      </c>
      <c r="T50" s="16">
        <f t="shared" si="18"/>
        <v>0.19870129870129868</v>
      </c>
      <c r="U50" s="16">
        <f t="shared" si="18"/>
        <v>0.2</v>
      </c>
      <c r="V50" s="16">
        <f t="shared" si="18"/>
        <v>0.2028205128205128</v>
      </c>
      <c r="W50" s="16">
        <f t="shared" si="13"/>
        <v>0.19971010656010654</v>
      </c>
      <c r="X50" s="16">
        <f t="shared" si="1"/>
        <v>0.92481019342956527</v>
      </c>
      <c r="Y50" s="95"/>
    </row>
    <row r="51" spans="1:25" x14ac:dyDescent="0.3">
      <c r="A51" s="82"/>
      <c r="B51" s="83"/>
      <c r="C51" s="84"/>
      <c r="D51" s="85">
        <f>D48+1</f>
        <v>17</v>
      </c>
      <c r="E51" s="86">
        <v>7</v>
      </c>
      <c r="F51" s="87"/>
      <c r="G51" s="88">
        <v>210</v>
      </c>
      <c r="H51" s="89">
        <v>172</v>
      </c>
      <c r="I51" s="80">
        <f>G51*H51/100</f>
        <v>361.2</v>
      </c>
      <c r="J51" s="81">
        <f>I51*W51/1000</f>
        <v>269.72609999999997</v>
      </c>
      <c r="K51" s="90"/>
      <c r="L51" s="91" t="s">
        <v>26</v>
      </c>
      <c r="M51" s="92" t="s">
        <v>27</v>
      </c>
      <c r="N51" s="8" t="s">
        <v>21</v>
      </c>
      <c r="O51" s="9">
        <v>751</v>
      </c>
      <c r="P51" s="9">
        <v>761</v>
      </c>
      <c r="Q51" s="9">
        <v>741</v>
      </c>
      <c r="R51" s="9">
        <v>745</v>
      </c>
      <c r="S51" s="9">
        <v>744</v>
      </c>
      <c r="T51" s="9">
        <v>753</v>
      </c>
      <c r="U51" s="9">
        <v>731</v>
      </c>
      <c r="V51" s="9">
        <v>748</v>
      </c>
      <c r="W51" s="17">
        <f t="shared" si="13"/>
        <v>746.75</v>
      </c>
      <c r="X51" s="10">
        <f t="shared" si="1"/>
        <v>1.1138804659935804</v>
      </c>
      <c r="Y51" s="95" t="s">
        <v>22</v>
      </c>
    </row>
    <row r="52" spans="1:25" x14ac:dyDescent="0.3">
      <c r="A52" s="82"/>
      <c r="B52" s="83"/>
      <c r="C52" s="84"/>
      <c r="D52" s="85"/>
      <c r="E52" s="86"/>
      <c r="F52" s="87"/>
      <c r="G52" s="88"/>
      <c r="H52" s="89"/>
      <c r="I52" s="80"/>
      <c r="J52" s="81"/>
      <c r="K52" s="90"/>
      <c r="L52" s="91"/>
      <c r="M52" s="92"/>
      <c r="N52" s="11" t="s">
        <v>23</v>
      </c>
      <c r="O52" s="12">
        <v>3.85</v>
      </c>
      <c r="P52" s="12">
        <v>3.8</v>
      </c>
      <c r="Q52" s="12">
        <v>3.8</v>
      </c>
      <c r="R52" s="12">
        <v>3.85</v>
      </c>
      <c r="S52" s="12">
        <v>3.85</v>
      </c>
      <c r="T52" s="12">
        <v>3.8</v>
      </c>
      <c r="U52" s="12">
        <v>3.8</v>
      </c>
      <c r="V52" s="12">
        <v>3.85</v>
      </c>
      <c r="W52" s="13">
        <f t="shared" si="13"/>
        <v>3.8250000000000002</v>
      </c>
      <c r="X52" s="14">
        <f t="shared" si="1"/>
        <v>0.65359477124183352</v>
      </c>
      <c r="Y52" s="95"/>
    </row>
    <row r="53" spans="1:25" x14ac:dyDescent="0.3">
      <c r="A53" s="82"/>
      <c r="B53" s="83"/>
      <c r="C53" s="84"/>
      <c r="D53" s="85"/>
      <c r="E53" s="86"/>
      <c r="F53" s="87"/>
      <c r="G53" s="88"/>
      <c r="H53" s="89"/>
      <c r="I53" s="80"/>
      <c r="J53" s="81"/>
      <c r="K53" s="90"/>
      <c r="L53" s="91"/>
      <c r="M53" s="92"/>
      <c r="N53" s="15" t="s">
        <v>24</v>
      </c>
      <c r="O53" s="16">
        <f t="shared" ref="O53:V53" si="19">O51/O52/1000</f>
        <v>0.19506493506493508</v>
      </c>
      <c r="P53" s="16">
        <f t="shared" si="19"/>
        <v>0.20026315789473684</v>
      </c>
      <c r="Q53" s="16">
        <f t="shared" si="19"/>
        <v>0.19500000000000001</v>
      </c>
      <c r="R53" s="16">
        <f t="shared" si="19"/>
        <v>0.19350649350649352</v>
      </c>
      <c r="S53" s="16">
        <f t="shared" si="19"/>
        <v>0.19324675324675322</v>
      </c>
      <c r="T53" s="16">
        <f t="shared" si="19"/>
        <v>0.19815789473684212</v>
      </c>
      <c r="U53" s="16">
        <f t="shared" si="19"/>
        <v>0.19236842105263158</v>
      </c>
      <c r="V53" s="16">
        <f t="shared" si="19"/>
        <v>0.19428571428571428</v>
      </c>
      <c r="W53" s="7">
        <f t="shared" si="13"/>
        <v>0.19523667122351335</v>
      </c>
      <c r="X53" s="16">
        <f t="shared" si="1"/>
        <v>1.2801012595173784</v>
      </c>
      <c r="Y53" s="95"/>
    </row>
    <row r="54" spans="1:25" x14ac:dyDescent="0.3">
      <c r="A54" s="82">
        <v>43835</v>
      </c>
      <c r="B54" s="83"/>
      <c r="C54" s="84"/>
      <c r="D54" s="85">
        <f>D51+1</f>
        <v>18</v>
      </c>
      <c r="E54" s="86">
        <v>8</v>
      </c>
      <c r="F54" s="87"/>
      <c r="G54" s="88">
        <v>85</v>
      </c>
      <c r="H54" s="89">
        <v>172</v>
      </c>
      <c r="I54" s="80">
        <f>G54*H54/100</f>
        <v>146.19999999999999</v>
      </c>
      <c r="J54" s="81">
        <f>I54*W54/1000</f>
        <v>115.79039999999999</v>
      </c>
      <c r="K54" s="90"/>
      <c r="L54" s="91" t="s">
        <v>26</v>
      </c>
      <c r="M54" s="92" t="s">
        <v>27</v>
      </c>
      <c r="N54" s="8" t="s">
        <v>21</v>
      </c>
      <c r="O54" s="9">
        <v>796</v>
      </c>
      <c r="P54" s="9">
        <v>793</v>
      </c>
      <c r="Q54" s="9">
        <v>800</v>
      </c>
      <c r="R54" s="9">
        <v>810</v>
      </c>
      <c r="S54" s="9">
        <v>788</v>
      </c>
      <c r="T54" s="9">
        <v>776</v>
      </c>
      <c r="U54" s="9">
        <v>792</v>
      </c>
      <c r="V54" s="9">
        <v>781</v>
      </c>
      <c r="W54" s="4">
        <f t="shared" si="13"/>
        <v>792</v>
      </c>
      <c r="X54" s="10">
        <f t="shared" si="1"/>
        <v>1.2610469921362486</v>
      </c>
      <c r="Y54" s="95" t="s">
        <v>22</v>
      </c>
    </row>
    <row r="55" spans="1:25" x14ac:dyDescent="0.3">
      <c r="A55" s="82"/>
      <c r="B55" s="83"/>
      <c r="C55" s="84"/>
      <c r="D55" s="85"/>
      <c r="E55" s="86"/>
      <c r="F55" s="87"/>
      <c r="G55" s="88"/>
      <c r="H55" s="89"/>
      <c r="I55" s="80"/>
      <c r="J55" s="81"/>
      <c r="K55" s="90"/>
      <c r="L55" s="91"/>
      <c r="M55" s="92"/>
      <c r="N55" s="11" t="s">
        <v>23</v>
      </c>
      <c r="O55" s="12">
        <v>4</v>
      </c>
      <c r="P55" s="12">
        <v>3.95</v>
      </c>
      <c r="Q55" s="12">
        <v>4</v>
      </c>
      <c r="R55" s="12">
        <v>4</v>
      </c>
      <c r="S55" s="12">
        <v>3.9</v>
      </c>
      <c r="T55" s="12">
        <v>3.9</v>
      </c>
      <c r="U55" s="12">
        <v>4</v>
      </c>
      <c r="V55" s="12">
        <v>4</v>
      </c>
      <c r="W55" s="4">
        <f t="shared" si="13"/>
        <v>3.9687499999999996</v>
      </c>
      <c r="X55" s="14">
        <f t="shared" si="1"/>
        <v>1.0796306457324487</v>
      </c>
      <c r="Y55" s="95"/>
    </row>
    <row r="56" spans="1:25" x14ac:dyDescent="0.3">
      <c r="A56" s="82"/>
      <c r="B56" s="83"/>
      <c r="C56" s="84"/>
      <c r="D56" s="85"/>
      <c r="E56" s="86"/>
      <c r="F56" s="87"/>
      <c r="G56" s="88"/>
      <c r="H56" s="89"/>
      <c r="I56" s="80"/>
      <c r="J56" s="81"/>
      <c r="K56" s="90"/>
      <c r="L56" s="91"/>
      <c r="M56" s="92"/>
      <c r="N56" s="15" t="s">
        <v>24</v>
      </c>
      <c r="O56" s="16">
        <f t="shared" ref="O56:V56" si="20">O54/O55/1000</f>
        <v>0.19900000000000001</v>
      </c>
      <c r="P56" s="16">
        <f t="shared" si="20"/>
        <v>0.20075949367088605</v>
      </c>
      <c r="Q56" s="16">
        <f t="shared" si="20"/>
        <v>0.2</v>
      </c>
      <c r="R56" s="16">
        <f t="shared" si="20"/>
        <v>0.20250000000000001</v>
      </c>
      <c r="S56" s="16">
        <f t="shared" si="20"/>
        <v>0.20205128205128203</v>
      </c>
      <c r="T56" s="16">
        <f t="shared" si="20"/>
        <v>0.19897435897435897</v>
      </c>
      <c r="U56" s="16">
        <f t="shared" si="20"/>
        <v>0.19800000000000001</v>
      </c>
      <c r="V56" s="16">
        <f t="shared" si="20"/>
        <v>0.19525000000000001</v>
      </c>
      <c r="W56" s="16">
        <f t="shared" si="13"/>
        <v>0.19956689183706586</v>
      </c>
      <c r="X56" s="16">
        <f t="shared" si="1"/>
        <v>1.0942195948966353</v>
      </c>
      <c r="Y56" s="95"/>
    </row>
    <row r="57" spans="1:25" x14ac:dyDescent="0.3">
      <c r="A57" s="96">
        <v>43835</v>
      </c>
      <c r="B57" s="97">
        <v>21000125</v>
      </c>
      <c r="C57" s="97">
        <v>9946170</v>
      </c>
      <c r="D57" s="97">
        <f>D54+1</f>
        <v>19</v>
      </c>
      <c r="E57" s="97">
        <v>1</v>
      </c>
      <c r="F57" s="97" t="s">
        <v>39</v>
      </c>
      <c r="G57" s="97">
        <v>310</v>
      </c>
      <c r="H57" s="97">
        <v>175</v>
      </c>
      <c r="I57" s="98">
        <f>G57*H57/100</f>
        <v>542.5</v>
      </c>
      <c r="J57" s="98">
        <f>I57*W57/1000</f>
        <v>256.1278125</v>
      </c>
      <c r="K57" s="97" t="s">
        <v>40</v>
      </c>
      <c r="L57" s="97" t="s">
        <v>26</v>
      </c>
      <c r="M57" s="97" t="s">
        <v>27</v>
      </c>
      <c r="N57" s="2" t="s">
        <v>21</v>
      </c>
      <c r="O57" s="3">
        <v>481</v>
      </c>
      <c r="P57" s="3">
        <v>481</v>
      </c>
      <c r="Q57" s="3">
        <v>478</v>
      </c>
      <c r="R57" s="3">
        <v>473</v>
      </c>
      <c r="S57" s="3">
        <v>464</v>
      </c>
      <c r="T57" s="3">
        <v>470</v>
      </c>
      <c r="U57" s="3">
        <v>471</v>
      </c>
      <c r="V57" s="3">
        <v>459</v>
      </c>
      <c r="W57" s="4">
        <f t="shared" si="13"/>
        <v>472.125</v>
      </c>
      <c r="X57" s="5">
        <f t="shared" si="1"/>
        <v>1.5652243848406091</v>
      </c>
      <c r="Y57" s="95" t="s">
        <v>22</v>
      </c>
    </row>
    <row r="58" spans="1:25" x14ac:dyDescent="0.3">
      <c r="A58" s="96"/>
      <c r="B58" s="97"/>
      <c r="C58" s="97"/>
      <c r="D58" s="97"/>
      <c r="E58" s="97"/>
      <c r="F58" s="97"/>
      <c r="G58" s="97"/>
      <c r="H58" s="97"/>
      <c r="I58" s="98"/>
      <c r="J58" s="98"/>
      <c r="K58" s="97"/>
      <c r="L58" s="97"/>
      <c r="M58" s="97"/>
      <c r="N58" s="2" t="s">
        <v>23</v>
      </c>
      <c r="O58" s="3">
        <v>3.2</v>
      </c>
      <c r="P58" s="3">
        <v>3.2</v>
      </c>
      <c r="Q58" s="3">
        <v>3.15</v>
      </c>
      <c r="R58" s="3">
        <v>3.2</v>
      </c>
      <c r="S58" s="3">
        <v>3.2</v>
      </c>
      <c r="T58" s="3">
        <v>3.15</v>
      </c>
      <c r="U58" s="3">
        <v>3.2</v>
      </c>
      <c r="V58" s="3">
        <v>3.1</v>
      </c>
      <c r="W58" s="4">
        <f t="shared" si="13"/>
        <v>3.1749999999999998</v>
      </c>
      <c r="X58" s="5">
        <f t="shared" si="1"/>
        <v>1.1135539861205497</v>
      </c>
      <c r="Y58" s="95"/>
    </row>
    <row r="59" spans="1:25" x14ac:dyDescent="0.3">
      <c r="A59" s="96"/>
      <c r="B59" s="97"/>
      <c r="C59" s="97"/>
      <c r="D59" s="97"/>
      <c r="E59" s="97"/>
      <c r="F59" s="97"/>
      <c r="G59" s="97"/>
      <c r="H59" s="97"/>
      <c r="I59" s="98"/>
      <c r="J59" s="98"/>
      <c r="K59" s="97"/>
      <c r="L59" s="97"/>
      <c r="M59" s="97"/>
      <c r="N59" s="2" t="s">
        <v>24</v>
      </c>
      <c r="O59" s="5">
        <f t="shared" ref="O59:V59" si="21">O57/O58/1000</f>
        <v>0.15031249999999999</v>
      </c>
      <c r="P59" s="5">
        <f t="shared" si="21"/>
        <v>0.15031249999999999</v>
      </c>
      <c r="Q59" s="5">
        <f t="shared" si="21"/>
        <v>0.15174603174603174</v>
      </c>
      <c r="R59" s="5">
        <f t="shared" si="21"/>
        <v>0.14781250000000001</v>
      </c>
      <c r="S59" s="5">
        <f t="shared" si="21"/>
        <v>0.14499999999999999</v>
      </c>
      <c r="T59" s="5">
        <f t="shared" si="21"/>
        <v>0.1492063492063492</v>
      </c>
      <c r="U59" s="5">
        <f t="shared" si="21"/>
        <v>0.1471875</v>
      </c>
      <c r="V59" s="5">
        <f t="shared" si="21"/>
        <v>0.14806451612903226</v>
      </c>
      <c r="W59" s="5">
        <f t="shared" si="13"/>
        <v>0.14870523713517664</v>
      </c>
      <c r="X59" s="5">
        <f t="shared" si="1"/>
        <v>1.3429224418481651</v>
      </c>
      <c r="Y59" s="95"/>
    </row>
    <row r="60" spans="1:25" x14ac:dyDescent="0.3">
      <c r="A60" s="82"/>
      <c r="B60" s="83"/>
      <c r="C60" s="84"/>
      <c r="D60" s="85">
        <f>D57+1</f>
        <v>20</v>
      </c>
      <c r="E60" s="86">
        <v>2</v>
      </c>
      <c r="F60" s="87"/>
      <c r="G60" s="88">
        <v>310</v>
      </c>
      <c r="H60" s="89">
        <v>175</v>
      </c>
      <c r="I60" s="80">
        <f>G60*H60/100</f>
        <v>542.5</v>
      </c>
      <c r="J60" s="81">
        <f>I60*W60/1000</f>
        <v>257.28062499999999</v>
      </c>
      <c r="K60" s="90"/>
      <c r="L60" s="91" t="s">
        <v>26</v>
      </c>
      <c r="M60" s="92" t="s">
        <v>27</v>
      </c>
      <c r="N60" s="8" t="s">
        <v>21</v>
      </c>
      <c r="O60" s="9">
        <v>489</v>
      </c>
      <c r="P60" s="9">
        <v>479</v>
      </c>
      <c r="Q60" s="9">
        <v>480</v>
      </c>
      <c r="R60" s="9">
        <v>473</v>
      </c>
      <c r="S60" s="9">
        <v>476</v>
      </c>
      <c r="T60" s="9">
        <v>468</v>
      </c>
      <c r="U60" s="9">
        <v>466</v>
      </c>
      <c r="V60" s="9">
        <v>463</v>
      </c>
      <c r="W60" s="4">
        <f t="shared" si="13"/>
        <v>474.25</v>
      </c>
      <c r="X60" s="10">
        <f t="shared" si="1"/>
        <v>1.6860501414569824</v>
      </c>
      <c r="Y60" s="95" t="s">
        <v>22</v>
      </c>
    </row>
    <row r="61" spans="1:25" x14ac:dyDescent="0.3">
      <c r="A61" s="82"/>
      <c r="B61" s="83"/>
      <c r="C61" s="84"/>
      <c r="D61" s="85"/>
      <c r="E61" s="86"/>
      <c r="F61" s="87"/>
      <c r="G61" s="88"/>
      <c r="H61" s="89"/>
      <c r="I61" s="80"/>
      <c r="J61" s="81"/>
      <c r="K61" s="90"/>
      <c r="L61" s="91"/>
      <c r="M61" s="92"/>
      <c r="N61" s="11" t="s">
        <v>23</v>
      </c>
      <c r="O61" s="12">
        <v>3</v>
      </c>
      <c r="P61" s="12">
        <v>3</v>
      </c>
      <c r="Q61" s="12">
        <v>3</v>
      </c>
      <c r="R61" s="12">
        <v>3.1</v>
      </c>
      <c r="S61" s="12">
        <v>3.15</v>
      </c>
      <c r="T61" s="12">
        <v>3.1</v>
      </c>
      <c r="U61" s="12">
        <v>3.1</v>
      </c>
      <c r="V61" s="12">
        <v>2.95</v>
      </c>
      <c r="W61" s="4">
        <f t="shared" si="13"/>
        <v>3.0500000000000003</v>
      </c>
      <c r="X61" s="14">
        <f t="shared" si="1"/>
        <v>2.1686486156267124</v>
      </c>
      <c r="Y61" s="95"/>
    </row>
    <row r="62" spans="1:25" x14ac:dyDescent="0.3">
      <c r="A62" s="82"/>
      <c r="B62" s="83"/>
      <c r="C62" s="84"/>
      <c r="D62" s="85"/>
      <c r="E62" s="86"/>
      <c r="F62" s="87"/>
      <c r="G62" s="88"/>
      <c r="H62" s="89"/>
      <c r="I62" s="80"/>
      <c r="J62" s="81"/>
      <c r="K62" s="90"/>
      <c r="L62" s="91"/>
      <c r="M62" s="92"/>
      <c r="N62" s="15" t="s">
        <v>24</v>
      </c>
      <c r="O62" s="16">
        <f t="shared" ref="O62:V62" si="22">O60/O61/1000</f>
        <v>0.16300000000000001</v>
      </c>
      <c r="P62" s="16">
        <f t="shared" si="22"/>
        <v>0.15966666666666665</v>
      </c>
      <c r="Q62" s="16">
        <f t="shared" si="22"/>
        <v>0.16</v>
      </c>
      <c r="R62" s="16">
        <f t="shared" si="22"/>
        <v>0.1525806451612903</v>
      </c>
      <c r="S62" s="16">
        <f t="shared" si="22"/>
        <v>0.15111111111111111</v>
      </c>
      <c r="T62" s="16">
        <f t="shared" si="22"/>
        <v>0.15096774193548387</v>
      </c>
      <c r="U62" s="16">
        <f t="shared" si="22"/>
        <v>0.15032258064516127</v>
      </c>
      <c r="V62" s="16">
        <f t="shared" si="22"/>
        <v>0.15694915254237288</v>
      </c>
      <c r="W62" s="16">
        <f t="shared" si="13"/>
        <v>0.15557473725776078</v>
      </c>
      <c r="X62" s="16">
        <f t="shared" si="1"/>
        <v>2.972182973856996</v>
      </c>
      <c r="Y62" s="95"/>
    </row>
    <row r="63" spans="1:25" x14ac:dyDescent="0.3">
      <c r="A63" s="82"/>
      <c r="B63" s="83"/>
      <c r="C63" s="84"/>
      <c r="D63" s="85">
        <f>D60+1</f>
        <v>21</v>
      </c>
      <c r="E63" s="86">
        <v>3</v>
      </c>
      <c r="F63" s="87"/>
      <c r="G63" s="88">
        <v>310</v>
      </c>
      <c r="H63" s="89">
        <v>175</v>
      </c>
      <c r="I63" s="80">
        <f>G63*H63/100</f>
        <v>542.5</v>
      </c>
      <c r="J63" s="81">
        <v>271</v>
      </c>
      <c r="K63" s="90" t="s">
        <v>41</v>
      </c>
      <c r="L63" s="91" t="s">
        <v>42</v>
      </c>
      <c r="M63" s="92" t="s">
        <v>43</v>
      </c>
      <c r="N63" s="8" t="s">
        <v>21</v>
      </c>
      <c r="O63" s="9">
        <v>515</v>
      </c>
      <c r="P63" s="9">
        <v>500</v>
      </c>
      <c r="Q63" s="9">
        <v>491</v>
      </c>
      <c r="R63" s="9">
        <v>530</v>
      </c>
      <c r="S63" s="9">
        <v>499</v>
      </c>
      <c r="T63" s="9">
        <v>504</v>
      </c>
      <c r="U63" s="9">
        <v>494</v>
      </c>
      <c r="V63" s="9">
        <v>510</v>
      </c>
      <c r="W63" s="17">
        <f t="shared" si="13"/>
        <v>505.375</v>
      </c>
      <c r="X63" s="10">
        <f t="shared" si="1"/>
        <v>2.3494799184014474</v>
      </c>
      <c r="Y63" s="95" t="s">
        <v>22</v>
      </c>
    </row>
    <row r="64" spans="1:25" x14ac:dyDescent="0.3">
      <c r="A64" s="82"/>
      <c r="B64" s="83"/>
      <c r="C64" s="84"/>
      <c r="D64" s="85"/>
      <c r="E64" s="86"/>
      <c r="F64" s="87"/>
      <c r="G64" s="88"/>
      <c r="H64" s="89"/>
      <c r="I64" s="80"/>
      <c r="J64" s="81"/>
      <c r="K64" s="90"/>
      <c r="L64" s="91"/>
      <c r="M64" s="92"/>
      <c r="N64" s="11" t="s">
        <v>23</v>
      </c>
      <c r="O64" s="12">
        <v>3</v>
      </c>
      <c r="P64" s="12">
        <v>3.2</v>
      </c>
      <c r="Q64" s="12">
        <v>3.2</v>
      </c>
      <c r="R64" s="12">
        <v>3.3</v>
      </c>
      <c r="S64" s="12">
        <v>3.3</v>
      </c>
      <c r="T64" s="12">
        <v>3.3</v>
      </c>
      <c r="U64" s="12">
        <v>3.2</v>
      </c>
      <c r="V64" s="12">
        <v>3.3</v>
      </c>
      <c r="W64" s="4">
        <f t="shared" si="13"/>
        <v>3.2250000000000001</v>
      </c>
      <c r="X64" s="14">
        <f t="shared" si="1"/>
        <v>3.0023126714786152</v>
      </c>
      <c r="Y64" s="95"/>
    </row>
    <row r="65" spans="1:25" x14ac:dyDescent="0.3">
      <c r="A65" s="82"/>
      <c r="B65" s="83"/>
      <c r="C65" s="84"/>
      <c r="D65" s="85"/>
      <c r="E65" s="86"/>
      <c r="F65" s="87"/>
      <c r="G65" s="88"/>
      <c r="H65" s="89"/>
      <c r="I65" s="80"/>
      <c r="J65" s="81"/>
      <c r="K65" s="90"/>
      <c r="L65" s="91"/>
      <c r="M65" s="92"/>
      <c r="N65" s="15" t="s">
        <v>24</v>
      </c>
      <c r="O65" s="16">
        <f t="shared" ref="O65:V65" si="23">O63/O64/1000</f>
        <v>0.17166666666666666</v>
      </c>
      <c r="P65" s="16">
        <f t="shared" si="23"/>
        <v>0.15625</v>
      </c>
      <c r="Q65" s="16">
        <f t="shared" si="23"/>
        <v>0.1534375</v>
      </c>
      <c r="R65" s="16">
        <f t="shared" si="23"/>
        <v>0.16060606060606061</v>
      </c>
      <c r="S65" s="16">
        <f t="shared" si="23"/>
        <v>0.15121212121212121</v>
      </c>
      <c r="T65" s="16">
        <f t="shared" si="23"/>
        <v>0.15272727272727274</v>
      </c>
      <c r="U65" s="16">
        <f t="shared" si="23"/>
        <v>0.15437500000000001</v>
      </c>
      <c r="V65" s="16">
        <f t="shared" si="23"/>
        <v>0.15454545454545457</v>
      </c>
      <c r="W65" s="16">
        <f t="shared" si="13"/>
        <v>0.15685250946969698</v>
      </c>
      <c r="X65" s="16">
        <f t="shared" si="1"/>
        <v>3.942112458678154</v>
      </c>
      <c r="Y65" s="95"/>
    </row>
    <row r="66" spans="1:25" x14ac:dyDescent="0.3">
      <c r="A66" s="82"/>
      <c r="B66" s="83"/>
      <c r="C66" s="84"/>
      <c r="D66" s="85">
        <f>D63+1</f>
        <v>22</v>
      </c>
      <c r="E66" s="86">
        <v>4</v>
      </c>
      <c r="F66" s="87"/>
      <c r="G66" s="88">
        <v>310</v>
      </c>
      <c r="H66" s="89">
        <v>175</v>
      </c>
      <c r="I66" s="80">
        <f>G66*H66/100</f>
        <v>542.5</v>
      </c>
      <c r="J66" s="81">
        <f>I66*W66/1000</f>
        <v>269.35124999999999</v>
      </c>
      <c r="K66" s="90"/>
      <c r="L66" s="91" t="s">
        <v>44</v>
      </c>
      <c r="M66" s="92" t="s">
        <v>45</v>
      </c>
      <c r="N66" s="8" t="s">
        <v>21</v>
      </c>
      <c r="O66" s="9">
        <v>505</v>
      </c>
      <c r="P66" s="9">
        <v>491</v>
      </c>
      <c r="Q66" s="9">
        <v>507</v>
      </c>
      <c r="R66" s="9">
        <v>484</v>
      </c>
      <c r="S66" s="9">
        <v>496</v>
      </c>
      <c r="T66" s="9">
        <v>489</v>
      </c>
      <c r="U66" s="9">
        <v>500</v>
      </c>
      <c r="V66" s="9">
        <v>500</v>
      </c>
      <c r="W66" s="17">
        <f t="shared" si="13"/>
        <v>496.5</v>
      </c>
      <c r="X66" s="10">
        <f t="shared" si="1"/>
        <v>1.5105740181268883</v>
      </c>
      <c r="Y66" s="101" t="s">
        <v>22</v>
      </c>
    </row>
    <row r="67" spans="1:25" x14ac:dyDescent="0.3">
      <c r="A67" s="82"/>
      <c r="B67" s="83"/>
      <c r="C67" s="84"/>
      <c r="D67" s="85"/>
      <c r="E67" s="86"/>
      <c r="F67" s="87"/>
      <c r="G67" s="88"/>
      <c r="H67" s="89"/>
      <c r="I67" s="80"/>
      <c r="J67" s="81"/>
      <c r="K67" s="90"/>
      <c r="L67" s="91"/>
      <c r="M67" s="92"/>
      <c r="N67" s="11" t="s">
        <v>23</v>
      </c>
      <c r="O67" s="12">
        <v>3</v>
      </c>
      <c r="P67" s="12">
        <v>3</v>
      </c>
      <c r="Q67" s="12">
        <v>3</v>
      </c>
      <c r="R67" s="12">
        <v>2.95</v>
      </c>
      <c r="S67" s="12">
        <v>3.1</v>
      </c>
      <c r="T67" s="12">
        <v>3</v>
      </c>
      <c r="U67" s="12">
        <v>2.95</v>
      </c>
      <c r="V67" s="12">
        <v>3</v>
      </c>
      <c r="W67" s="13">
        <f t="shared" ref="W67:W98" si="24">AVERAGE(O67:V67)</f>
        <v>2.9999999999999996</v>
      </c>
      <c r="X67" s="14">
        <f t="shared" ref="X67:X130" si="25">_xlfn.STDEV.P(O67:V67)/W67*100</f>
        <v>1.4433756729740637</v>
      </c>
      <c r="Y67" s="101"/>
    </row>
    <row r="68" spans="1:25" x14ac:dyDescent="0.3">
      <c r="A68" s="82"/>
      <c r="B68" s="83"/>
      <c r="C68" s="84"/>
      <c r="D68" s="85"/>
      <c r="E68" s="86"/>
      <c r="F68" s="87"/>
      <c r="G68" s="88"/>
      <c r="H68" s="89"/>
      <c r="I68" s="80"/>
      <c r="J68" s="81"/>
      <c r="K68" s="90"/>
      <c r="L68" s="91"/>
      <c r="M68" s="92"/>
      <c r="N68" s="15" t="s">
        <v>24</v>
      </c>
      <c r="O68" s="16">
        <f t="shared" ref="O68:V68" si="26">O66/O67/1000</f>
        <v>0.16833333333333333</v>
      </c>
      <c r="P68" s="16">
        <f t="shared" si="26"/>
        <v>0.16366666666666665</v>
      </c>
      <c r="Q68" s="16">
        <f t="shared" si="26"/>
        <v>0.16900000000000001</v>
      </c>
      <c r="R68" s="16">
        <f t="shared" si="26"/>
        <v>0.16406779661016949</v>
      </c>
      <c r="S68" s="16">
        <f t="shared" si="26"/>
        <v>0.16</v>
      </c>
      <c r="T68" s="16">
        <f t="shared" si="26"/>
        <v>0.16300000000000001</v>
      </c>
      <c r="U68" s="16">
        <f t="shared" si="26"/>
        <v>0.16949152542372881</v>
      </c>
      <c r="V68" s="16">
        <f t="shared" si="26"/>
        <v>0.16666666666666666</v>
      </c>
      <c r="W68" s="16">
        <f t="shared" si="24"/>
        <v>0.16552824858757062</v>
      </c>
      <c r="X68" s="16">
        <f t="shared" si="25"/>
        <v>1.9041619685349633</v>
      </c>
      <c r="Y68" s="101"/>
    </row>
    <row r="69" spans="1:25" x14ac:dyDescent="0.3">
      <c r="A69" s="82"/>
      <c r="B69" s="83"/>
      <c r="C69" s="84"/>
      <c r="D69" s="85">
        <f>D66+1</f>
        <v>23</v>
      </c>
      <c r="E69" s="86">
        <v>5</v>
      </c>
      <c r="F69" s="87"/>
      <c r="G69" s="88">
        <v>310</v>
      </c>
      <c r="H69" s="89">
        <v>175</v>
      </c>
      <c r="I69" s="80">
        <f>G69*H69/100</f>
        <v>542.5</v>
      </c>
      <c r="J69" s="81">
        <f>I69*W69/1000</f>
        <v>273.28437500000001</v>
      </c>
      <c r="K69" s="90"/>
      <c r="L69" s="91" t="s">
        <v>32</v>
      </c>
      <c r="M69" s="92" t="s">
        <v>45</v>
      </c>
      <c r="N69" s="8" t="s">
        <v>21</v>
      </c>
      <c r="O69" s="9">
        <v>520</v>
      </c>
      <c r="P69" s="9">
        <v>490</v>
      </c>
      <c r="Q69" s="9">
        <v>504</v>
      </c>
      <c r="R69" s="9">
        <v>502</v>
      </c>
      <c r="S69" s="9">
        <v>495</v>
      </c>
      <c r="T69" s="9">
        <v>502</v>
      </c>
      <c r="U69" s="9">
        <v>518</v>
      </c>
      <c r="V69" s="9">
        <v>499</v>
      </c>
      <c r="W69" s="17">
        <f t="shared" si="24"/>
        <v>503.75</v>
      </c>
      <c r="X69" s="10">
        <f t="shared" si="25"/>
        <v>1.9367559604057425</v>
      </c>
      <c r="Y69" s="95" t="s">
        <v>22</v>
      </c>
    </row>
    <row r="70" spans="1:25" x14ac:dyDescent="0.3">
      <c r="A70" s="82"/>
      <c r="B70" s="83"/>
      <c r="C70" s="84"/>
      <c r="D70" s="85"/>
      <c r="E70" s="86"/>
      <c r="F70" s="87"/>
      <c r="G70" s="88"/>
      <c r="H70" s="89"/>
      <c r="I70" s="80"/>
      <c r="J70" s="81"/>
      <c r="K70" s="90"/>
      <c r="L70" s="91"/>
      <c r="M70" s="92"/>
      <c r="N70" s="11" t="s">
        <v>23</v>
      </c>
      <c r="O70" s="12">
        <v>3</v>
      </c>
      <c r="P70" s="12">
        <v>3.1</v>
      </c>
      <c r="Q70" s="12">
        <v>3.2</v>
      </c>
      <c r="R70" s="12">
        <v>3</v>
      </c>
      <c r="S70" s="12">
        <v>3.1</v>
      </c>
      <c r="T70" s="12">
        <v>3.1</v>
      </c>
      <c r="U70" s="12">
        <v>3.1</v>
      </c>
      <c r="V70" s="12">
        <v>3.1</v>
      </c>
      <c r="W70" s="13">
        <f t="shared" si="24"/>
        <v>3.0875000000000004</v>
      </c>
      <c r="X70" s="14">
        <f t="shared" si="25"/>
        <v>1.9416321956731672</v>
      </c>
      <c r="Y70" s="95"/>
    </row>
    <row r="71" spans="1:25" x14ac:dyDescent="0.3">
      <c r="A71" s="82"/>
      <c r="B71" s="83"/>
      <c r="C71" s="84"/>
      <c r="D71" s="85"/>
      <c r="E71" s="86"/>
      <c r="F71" s="87"/>
      <c r="G71" s="88"/>
      <c r="H71" s="89"/>
      <c r="I71" s="80"/>
      <c r="J71" s="81"/>
      <c r="K71" s="90"/>
      <c r="L71" s="91"/>
      <c r="M71" s="92"/>
      <c r="N71" s="15" t="s">
        <v>24</v>
      </c>
      <c r="O71" s="16">
        <f t="shared" ref="O71:V71" si="27">O69/O70/1000</f>
        <v>0.17333333333333334</v>
      </c>
      <c r="P71" s="16">
        <f t="shared" si="27"/>
        <v>0.15806451612903225</v>
      </c>
      <c r="Q71" s="16">
        <f t="shared" si="27"/>
        <v>0.1575</v>
      </c>
      <c r="R71" s="16">
        <f t="shared" si="27"/>
        <v>0.16733333333333333</v>
      </c>
      <c r="S71" s="16">
        <f t="shared" si="27"/>
        <v>0.15967741935483873</v>
      </c>
      <c r="T71" s="16">
        <f t="shared" si="27"/>
        <v>0.16193548387096773</v>
      </c>
      <c r="U71" s="16">
        <f t="shared" si="27"/>
        <v>0.16709677419354838</v>
      </c>
      <c r="V71" s="16">
        <f t="shared" si="27"/>
        <v>0.16096774193548388</v>
      </c>
      <c r="W71" s="16">
        <f t="shared" si="24"/>
        <v>0.16323857526881719</v>
      </c>
      <c r="X71" s="16">
        <f t="shared" si="25"/>
        <v>3.1594647332599721</v>
      </c>
      <c r="Y71" s="95"/>
    </row>
    <row r="72" spans="1:25" x14ac:dyDescent="0.3">
      <c r="A72" s="96">
        <v>44223</v>
      </c>
      <c r="B72" s="97">
        <v>21000822</v>
      </c>
      <c r="C72" s="97">
        <v>9945966</v>
      </c>
      <c r="D72" s="97">
        <f>D69+1</f>
        <v>24</v>
      </c>
      <c r="E72" s="97">
        <v>1</v>
      </c>
      <c r="F72" s="97" t="s">
        <v>30</v>
      </c>
      <c r="G72" s="97">
        <v>105</v>
      </c>
      <c r="H72" s="97">
        <v>172</v>
      </c>
      <c r="I72" s="98">
        <f>G72*H72/100</f>
        <v>180.6</v>
      </c>
      <c r="J72" s="98">
        <f>I72*W72/1000</f>
        <v>141.11632499999999</v>
      </c>
      <c r="K72" s="97" t="s">
        <v>46</v>
      </c>
      <c r="L72" s="97" t="s">
        <v>47</v>
      </c>
      <c r="M72" s="97" t="s">
        <v>27</v>
      </c>
      <c r="N72" s="2" t="s">
        <v>21</v>
      </c>
      <c r="O72" s="18">
        <v>780</v>
      </c>
      <c r="P72" s="18">
        <v>775</v>
      </c>
      <c r="Q72" s="18">
        <v>778</v>
      </c>
      <c r="R72" s="18">
        <v>788</v>
      </c>
      <c r="S72" s="18">
        <v>783</v>
      </c>
      <c r="T72" s="18">
        <v>781</v>
      </c>
      <c r="U72" s="18">
        <v>785</v>
      </c>
      <c r="V72" s="18">
        <v>781</v>
      </c>
      <c r="W72" s="19">
        <f t="shared" si="24"/>
        <v>781.375</v>
      </c>
      <c r="X72" s="5">
        <f t="shared" si="25"/>
        <v>0.48284716918210113</v>
      </c>
      <c r="Y72" s="95" t="s">
        <v>22</v>
      </c>
    </row>
    <row r="73" spans="1:25" x14ac:dyDescent="0.3">
      <c r="A73" s="96"/>
      <c r="B73" s="97"/>
      <c r="C73" s="97"/>
      <c r="D73" s="97"/>
      <c r="E73" s="97"/>
      <c r="F73" s="97"/>
      <c r="G73" s="97"/>
      <c r="H73" s="97"/>
      <c r="I73" s="98"/>
      <c r="J73" s="98"/>
      <c r="K73" s="97"/>
      <c r="L73" s="97"/>
      <c r="M73" s="97"/>
      <c r="N73" s="2" t="s">
        <v>23</v>
      </c>
      <c r="O73" s="18">
        <v>3.9</v>
      </c>
      <c r="P73" s="18">
        <v>3.95</v>
      </c>
      <c r="Q73" s="18">
        <v>4</v>
      </c>
      <c r="R73" s="18">
        <v>4</v>
      </c>
      <c r="S73" s="18">
        <v>4.05</v>
      </c>
      <c r="T73" s="18">
        <v>4.05</v>
      </c>
      <c r="U73" s="18">
        <v>4.05</v>
      </c>
      <c r="V73" s="18">
        <v>3.95</v>
      </c>
      <c r="W73" s="19">
        <f t="shared" si="24"/>
        <v>3.9937499999999999</v>
      </c>
      <c r="X73" s="5">
        <f t="shared" si="25"/>
        <v>1.318646286882057</v>
      </c>
      <c r="Y73" s="95"/>
    </row>
    <row r="74" spans="1:25" x14ac:dyDescent="0.3">
      <c r="A74" s="96"/>
      <c r="B74" s="97"/>
      <c r="C74" s="97"/>
      <c r="D74" s="97"/>
      <c r="E74" s="97"/>
      <c r="F74" s="97"/>
      <c r="G74" s="97"/>
      <c r="H74" s="97"/>
      <c r="I74" s="98"/>
      <c r="J74" s="98"/>
      <c r="K74" s="97"/>
      <c r="L74" s="97"/>
      <c r="M74" s="97"/>
      <c r="N74" s="2" t="s">
        <v>24</v>
      </c>
      <c r="O74" s="5">
        <f t="shared" ref="O74:V74" si="28">O72/O73/1000</f>
        <v>0.2</v>
      </c>
      <c r="P74" s="5">
        <f t="shared" si="28"/>
        <v>0.19620253164556961</v>
      </c>
      <c r="Q74" s="5">
        <f t="shared" si="28"/>
        <v>0.19450000000000001</v>
      </c>
      <c r="R74" s="5">
        <f t="shared" si="28"/>
        <v>0.19700000000000001</v>
      </c>
      <c r="S74" s="5">
        <f t="shared" si="28"/>
        <v>0.19333333333333333</v>
      </c>
      <c r="T74" s="5">
        <f t="shared" si="28"/>
        <v>0.19283950617283951</v>
      </c>
      <c r="U74" s="5">
        <f t="shared" si="28"/>
        <v>0.19382716049382717</v>
      </c>
      <c r="V74" s="5">
        <f t="shared" si="28"/>
        <v>0.19772151898734178</v>
      </c>
      <c r="W74" s="5">
        <f t="shared" si="24"/>
        <v>0.19567800632911392</v>
      </c>
      <c r="X74" s="5">
        <f t="shared" si="25"/>
        <v>1.1881939183423822</v>
      </c>
      <c r="Y74" s="95"/>
    </row>
    <row r="75" spans="1:25" x14ac:dyDescent="0.3">
      <c r="A75" s="82"/>
      <c r="B75" s="83"/>
      <c r="C75" s="84"/>
      <c r="D75" s="85">
        <f>D72+1</f>
        <v>25</v>
      </c>
      <c r="E75" s="86">
        <v>2</v>
      </c>
      <c r="F75" s="87"/>
      <c r="G75" s="88">
        <v>105</v>
      </c>
      <c r="H75" s="89">
        <v>172</v>
      </c>
      <c r="I75" s="80">
        <f>G75*H75/100</f>
        <v>180.6</v>
      </c>
      <c r="J75" s="81">
        <f>I75*W75/1000</f>
        <v>129.80625000000001</v>
      </c>
      <c r="K75" s="90" t="s">
        <v>48</v>
      </c>
      <c r="L75" s="91" t="s">
        <v>47</v>
      </c>
      <c r="M75" s="92" t="s">
        <v>27</v>
      </c>
      <c r="N75" s="8" t="s">
        <v>21</v>
      </c>
      <c r="O75" s="20">
        <v>731</v>
      </c>
      <c r="P75" s="20">
        <v>719</v>
      </c>
      <c r="Q75" s="20">
        <v>722</v>
      </c>
      <c r="R75" s="20">
        <v>731</v>
      </c>
      <c r="S75" s="20">
        <v>709</v>
      </c>
      <c r="T75" s="20">
        <v>725</v>
      </c>
      <c r="U75" s="20">
        <v>713</v>
      </c>
      <c r="V75" s="20">
        <v>700</v>
      </c>
      <c r="W75" s="17">
        <f t="shared" si="24"/>
        <v>718.75</v>
      </c>
      <c r="X75" s="10">
        <f t="shared" si="25"/>
        <v>1.4167243029159167</v>
      </c>
      <c r="Y75" s="95" t="s">
        <v>22</v>
      </c>
    </row>
    <row r="76" spans="1:25" x14ac:dyDescent="0.3">
      <c r="A76" s="82"/>
      <c r="B76" s="83"/>
      <c r="C76" s="84"/>
      <c r="D76" s="85"/>
      <c r="E76" s="86"/>
      <c r="F76" s="87"/>
      <c r="G76" s="88"/>
      <c r="H76" s="89"/>
      <c r="I76" s="80"/>
      <c r="J76" s="81"/>
      <c r="K76" s="90"/>
      <c r="L76" s="91"/>
      <c r="M76" s="92"/>
      <c r="N76" s="11" t="s">
        <v>23</v>
      </c>
      <c r="O76" s="12">
        <v>3.7</v>
      </c>
      <c r="P76" s="12">
        <v>3.75</v>
      </c>
      <c r="Q76" s="12">
        <v>3.85</v>
      </c>
      <c r="R76" s="12">
        <v>3.8</v>
      </c>
      <c r="S76" s="12">
        <v>3.8</v>
      </c>
      <c r="T76" s="12">
        <v>3.8</v>
      </c>
      <c r="U76" s="12">
        <v>3.75</v>
      </c>
      <c r="V76" s="12">
        <v>3.7</v>
      </c>
      <c r="W76" s="13">
        <f t="shared" si="24"/>
        <v>3.7687500000000003</v>
      </c>
      <c r="X76" s="14">
        <f t="shared" si="25"/>
        <v>1.3162941846092469</v>
      </c>
      <c r="Y76" s="95"/>
    </row>
    <row r="77" spans="1:25" x14ac:dyDescent="0.3">
      <c r="A77" s="82"/>
      <c r="B77" s="83"/>
      <c r="C77" s="84"/>
      <c r="D77" s="85"/>
      <c r="E77" s="86"/>
      <c r="F77" s="87"/>
      <c r="G77" s="88"/>
      <c r="H77" s="89"/>
      <c r="I77" s="80"/>
      <c r="J77" s="81"/>
      <c r="K77" s="90"/>
      <c r="L77" s="91"/>
      <c r="M77" s="92"/>
      <c r="N77" s="15" t="s">
        <v>24</v>
      </c>
      <c r="O77" s="16">
        <f t="shared" ref="O77:V77" si="29">O75/O76/1000</f>
        <v>0.19756756756756755</v>
      </c>
      <c r="P77" s="16">
        <f t="shared" si="29"/>
        <v>0.19173333333333331</v>
      </c>
      <c r="Q77" s="16">
        <f t="shared" si="29"/>
        <v>0.18753246753246752</v>
      </c>
      <c r="R77" s="16">
        <f t="shared" si="29"/>
        <v>0.19236842105263158</v>
      </c>
      <c r="S77" s="16">
        <f t="shared" si="29"/>
        <v>0.18657894736842107</v>
      </c>
      <c r="T77" s="16">
        <f t="shared" si="29"/>
        <v>0.19078947368421054</v>
      </c>
      <c r="U77" s="16">
        <f t="shared" si="29"/>
        <v>0.19013333333333332</v>
      </c>
      <c r="V77" s="16">
        <f t="shared" si="29"/>
        <v>0.1891891891891892</v>
      </c>
      <c r="W77" s="16">
        <f t="shared" si="24"/>
        <v>0.19073659163264425</v>
      </c>
      <c r="X77" s="16">
        <f t="shared" si="25"/>
        <v>1.6644670221062232</v>
      </c>
      <c r="Y77" s="95"/>
    </row>
    <row r="78" spans="1:25" x14ac:dyDescent="0.3">
      <c r="A78" s="82"/>
      <c r="B78" s="83"/>
      <c r="C78" s="84"/>
      <c r="D78" s="85">
        <f>D75+1</f>
        <v>26</v>
      </c>
      <c r="E78" s="86">
        <v>3</v>
      </c>
      <c r="F78" s="87"/>
      <c r="G78" s="88">
        <v>210</v>
      </c>
      <c r="H78" s="89">
        <v>172</v>
      </c>
      <c r="I78" s="80">
        <f>G78*H78/100</f>
        <v>361.2</v>
      </c>
      <c r="J78" s="81">
        <f>I78*W78/1000</f>
        <v>270.44850000000002</v>
      </c>
      <c r="K78" s="90"/>
      <c r="L78" s="91" t="s">
        <v>47</v>
      </c>
      <c r="M78" s="92" t="s">
        <v>27</v>
      </c>
      <c r="N78" s="8" t="s">
        <v>21</v>
      </c>
      <c r="O78" s="9">
        <v>748</v>
      </c>
      <c r="P78" s="9">
        <v>740</v>
      </c>
      <c r="Q78" s="9">
        <v>747</v>
      </c>
      <c r="R78" s="9">
        <v>757</v>
      </c>
      <c r="S78" s="9">
        <v>749</v>
      </c>
      <c r="T78" s="9">
        <v>755</v>
      </c>
      <c r="U78" s="9">
        <v>754</v>
      </c>
      <c r="V78" s="9">
        <v>740</v>
      </c>
      <c r="W78" s="17">
        <f t="shared" si="24"/>
        <v>748.75</v>
      </c>
      <c r="X78" s="10">
        <f t="shared" si="25"/>
        <v>0.80619008131216274</v>
      </c>
      <c r="Y78" s="100" t="s">
        <v>22</v>
      </c>
    </row>
    <row r="79" spans="1:25" x14ac:dyDescent="0.3">
      <c r="A79" s="82"/>
      <c r="B79" s="83"/>
      <c r="C79" s="84"/>
      <c r="D79" s="85"/>
      <c r="E79" s="86"/>
      <c r="F79" s="87"/>
      <c r="G79" s="88"/>
      <c r="H79" s="89"/>
      <c r="I79" s="80"/>
      <c r="J79" s="81"/>
      <c r="K79" s="90"/>
      <c r="L79" s="91"/>
      <c r="M79" s="92"/>
      <c r="N79" s="11" t="s">
        <v>23</v>
      </c>
      <c r="O79" s="12">
        <v>3.75</v>
      </c>
      <c r="P79" s="12">
        <v>3.75</v>
      </c>
      <c r="Q79" s="12">
        <v>3.8</v>
      </c>
      <c r="R79" s="12">
        <v>3.8</v>
      </c>
      <c r="S79" s="12">
        <v>3.9</v>
      </c>
      <c r="T79" s="12">
        <v>3.85</v>
      </c>
      <c r="U79" s="12">
        <v>3.85</v>
      </c>
      <c r="V79" s="12">
        <v>3.8</v>
      </c>
      <c r="W79" s="13">
        <f t="shared" si="24"/>
        <v>3.8125000000000004</v>
      </c>
      <c r="X79" s="14">
        <f t="shared" si="25"/>
        <v>1.2698306053139075</v>
      </c>
      <c r="Y79" s="100"/>
    </row>
    <row r="80" spans="1:25" x14ac:dyDescent="0.3">
      <c r="A80" s="82"/>
      <c r="B80" s="83"/>
      <c r="C80" s="84"/>
      <c r="D80" s="85"/>
      <c r="E80" s="86"/>
      <c r="F80" s="87"/>
      <c r="G80" s="88"/>
      <c r="H80" s="89"/>
      <c r="I80" s="80"/>
      <c r="J80" s="81"/>
      <c r="K80" s="90"/>
      <c r="L80" s="91"/>
      <c r="M80" s="92"/>
      <c r="N80" s="15" t="s">
        <v>24</v>
      </c>
      <c r="O80" s="16">
        <f t="shared" ref="O80:V80" si="30">O78/O79/1000</f>
        <v>0.19946666666666668</v>
      </c>
      <c r="P80" s="16">
        <f t="shared" si="30"/>
        <v>0.19733333333333333</v>
      </c>
      <c r="Q80" s="16">
        <f t="shared" si="30"/>
        <v>0.19657894736842108</v>
      </c>
      <c r="R80" s="16">
        <f t="shared" si="30"/>
        <v>0.19921052631578948</v>
      </c>
      <c r="S80" s="16">
        <f t="shared" si="30"/>
        <v>0.19205128205128205</v>
      </c>
      <c r="T80" s="16">
        <f t="shared" si="30"/>
        <v>0.19610389610389609</v>
      </c>
      <c r="U80" s="16">
        <f t="shared" si="30"/>
        <v>0.19584415584415585</v>
      </c>
      <c r="V80" s="16">
        <f t="shared" si="30"/>
        <v>0.19473684210526318</v>
      </c>
      <c r="W80" s="21">
        <f t="shared" si="24"/>
        <v>0.19641570622360097</v>
      </c>
      <c r="X80" s="16">
        <f t="shared" si="25"/>
        <v>1.1423962184805871</v>
      </c>
      <c r="Y80" s="100"/>
    </row>
    <row r="81" spans="1:25" x14ac:dyDescent="0.3">
      <c r="A81" s="82"/>
      <c r="B81" s="83"/>
      <c r="C81" s="84"/>
      <c r="D81" s="85">
        <f>D78+1</f>
        <v>27</v>
      </c>
      <c r="E81" s="86">
        <v>4</v>
      </c>
      <c r="F81" s="87"/>
      <c r="G81" s="88">
        <v>210</v>
      </c>
      <c r="H81" s="89">
        <v>172</v>
      </c>
      <c r="I81" s="80">
        <f>G81*H81/100</f>
        <v>361.2</v>
      </c>
      <c r="J81" s="81">
        <f>I81*W81/1000</f>
        <v>272.38995</v>
      </c>
      <c r="K81" s="90"/>
      <c r="L81" s="91" t="s">
        <v>49</v>
      </c>
      <c r="M81" s="92" t="s">
        <v>43</v>
      </c>
      <c r="N81" s="8" t="s">
        <v>21</v>
      </c>
      <c r="O81" s="9">
        <v>751</v>
      </c>
      <c r="P81" s="9">
        <v>748</v>
      </c>
      <c r="Q81" s="9">
        <v>747</v>
      </c>
      <c r="R81" s="9">
        <v>752</v>
      </c>
      <c r="S81" s="9">
        <v>754</v>
      </c>
      <c r="T81" s="9">
        <v>770</v>
      </c>
      <c r="U81" s="9">
        <v>756</v>
      </c>
      <c r="V81" s="9">
        <v>755</v>
      </c>
      <c r="W81" s="17">
        <f t="shared" si="24"/>
        <v>754.125</v>
      </c>
      <c r="X81" s="10">
        <f t="shared" si="25"/>
        <v>0.88814376427109665</v>
      </c>
      <c r="Y81" s="93" t="s">
        <v>22</v>
      </c>
    </row>
    <row r="82" spans="1:25" x14ac:dyDescent="0.3">
      <c r="A82" s="82"/>
      <c r="B82" s="83"/>
      <c r="C82" s="84"/>
      <c r="D82" s="85"/>
      <c r="E82" s="86"/>
      <c r="F82" s="87"/>
      <c r="G82" s="88"/>
      <c r="H82" s="89"/>
      <c r="I82" s="80"/>
      <c r="J82" s="81"/>
      <c r="K82" s="90"/>
      <c r="L82" s="91"/>
      <c r="M82" s="92"/>
      <c r="N82" s="11" t="s">
        <v>23</v>
      </c>
      <c r="O82" s="12">
        <v>3.8</v>
      </c>
      <c r="P82" s="12">
        <v>3.7</v>
      </c>
      <c r="Q82" s="12">
        <v>3.8</v>
      </c>
      <c r="R82" s="12">
        <v>3.9</v>
      </c>
      <c r="S82" s="12">
        <v>3.9</v>
      </c>
      <c r="T82" s="12">
        <v>3.8</v>
      </c>
      <c r="U82" s="12">
        <v>3.7</v>
      </c>
      <c r="V82" s="12">
        <v>3.9</v>
      </c>
      <c r="W82" s="13">
        <f t="shared" si="24"/>
        <v>3.8125</v>
      </c>
      <c r="X82" s="14">
        <f t="shared" si="25"/>
        <v>2.0475403273437345</v>
      </c>
      <c r="Y82" s="93"/>
    </row>
    <row r="83" spans="1:25" x14ac:dyDescent="0.3">
      <c r="A83" s="82"/>
      <c r="B83" s="83"/>
      <c r="C83" s="84"/>
      <c r="D83" s="85"/>
      <c r="E83" s="86"/>
      <c r="F83" s="87"/>
      <c r="G83" s="88"/>
      <c r="H83" s="89"/>
      <c r="I83" s="80"/>
      <c r="J83" s="81"/>
      <c r="K83" s="90"/>
      <c r="L83" s="91"/>
      <c r="M83" s="92"/>
      <c r="N83" s="15" t="s">
        <v>24</v>
      </c>
      <c r="O83" s="16">
        <f t="shared" ref="O83:V83" si="31">O81/O82/1000</f>
        <v>0.19763157894736844</v>
      </c>
      <c r="P83" s="16">
        <f t="shared" si="31"/>
        <v>0.20216216216216215</v>
      </c>
      <c r="Q83" s="16">
        <f t="shared" si="31"/>
        <v>0.19657894736842108</v>
      </c>
      <c r="R83" s="16">
        <f t="shared" si="31"/>
        <v>0.19282051282051282</v>
      </c>
      <c r="S83" s="16">
        <f t="shared" si="31"/>
        <v>0.19333333333333333</v>
      </c>
      <c r="T83" s="16">
        <f t="shared" si="31"/>
        <v>0.20263157894736844</v>
      </c>
      <c r="U83" s="16">
        <f t="shared" si="31"/>
        <v>0.20432432432432432</v>
      </c>
      <c r="V83" s="16">
        <f t="shared" si="31"/>
        <v>0.1935897435897436</v>
      </c>
      <c r="W83" s="16">
        <f t="shared" si="24"/>
        <v>0.19788402268665425</v>
      </c>
      <c r="X83" s="16">
        <f t="shared" si="25"/>
        <v>2.1799928920382277</v>
      </c>
      <c r="Y83" s="93"/>
    </row>
    <row r="84" spans="1:25" x14ac:dyDescent="0.3">
      <c r="A84" s="82"/>
      <c r="B84" s="83"/>
      <c r="C84" s="84"/>
      <c r="D84" s="85">
        <f>D81+1</f>
        <v>28</v>
      </c>
      <c r="E84" s="86">
        <v>5</v>
      </c>
      <c r="F84" s="87"/>
      <c r="G84" s="88">
        <v>210</v>
      </c>
      <c r="H84" s="89">
        <v>172</v>
      </c>
      <c r="I84" s="80">
        <f>G84*H84/100</f>
        <v>361.2</v>
      </c>
      <c r="J84" s="81">
        <f>I84*W84/1000</f>
        <v>271.66755000000001</v>
      </c>
      <c r="K84" s="90"/>
      <c r="L84" s="91" t="s">
        <v>50</v>
      </c>
      <c r="M84" s="92" t="s">
        <v>45</v>
      </c>
      <c r="N84" s="8" t="s">
        <v>21</v>
      </c>
      <c r="O84" s="9">
        <v>765</v>
      </c>
      <c r="P84" s="9">
        <v>759</v>
      </c>
      <c r="Q84" s="9">
        <v>754</v>
      </c>
      <c r="R84" s="9">
        <v>749</v>
      </c>
      <c r="S84" s="9">
        <v>762</v>
      </c>
      <c r="T84" s="9">
        <v>743</v>
      </c>
      <c r="U84" s="9">
        <v>752</v>
      </c>
      <c r="V84" s="9">
        <v>733</v>
      </c>
      <c r="W84" s="17">
        <f t="shared" si="24"/>
        <v>752.125</v>
      </c>
      <c r="X84" s="10">
        <f t="shared" si="25"/>
        <v>1.3068315528084917</v>
      </c>
      <c r="Y84" s="93" t="s">
        <v>22</v>
      </c>
    </row>
    <row r="85" spans="1:25" x14ac:dyDescent="0.3">
      <c r="A85" s="82"/>
      <c r="B85" s="83"/>
      <c r="C85" s="84"/>
      <c r="D85" s="85"/>
      <c r="E85" s="86"/>
      <c r="F85" s="87"/>
      <c r="G85" s="88"/>
      <c r="H85" s="89"/>
      <c r="I85" s="80"/>
      <c r="J85" s="81"/>
      <c r="K85" s="90"/>
      <c r="L85" s="91"/>
      <c r="M85" s="92"/>
      <c r="N85" s="11" t="s">
        <v>23</v>
      </c>
      <c r="O85" s="12">
        <v>3.9</v>
      </c>
      <c r="P85" s="12">
        <v>3.8</v>
      </c>
      <c r="Q85" s="12">
        <v>3.7</v>
      </c>
      <c r="R85" s="12">
        <v>3.7</v>
      </c>
      <c r="S85" s="12">
        <v>3.8</v>
      </c>
      <c r="T85" s="12">
        <v>3.9</v>
      </c>
      <c r="U85" s="12">
        <v>3.9</v>
      </c>
      <c r="V85" s="12">
        <v>3.8</v>
      </c>
      <c r="W85" s="13">
        <f t="shared" si="24"/>
        <v>3.8124999999999996</v>
      </c>
      <c r="X85" s="14">
        <f t="shared" si="25"/>
        <v>2.0475403273437354</v>
      </c>
      <c r="Y85" s="93"/>
    </row>
    <row r="86" spans="1:25" x14ac:dyDescent="0.3">
      <c r="A86" s="82"/>
      <c r="B86" s="83"/>
      <c r="C86" s="84"/>
      <c r="D86" s="85"/>
      <c r="E86" s="86"/>
      <c r="F86" s="87"/>
      <c r="G86" s="88"/>
      <c r="H86" s="89"/>
      <c r="I86" s="80"/>
      <c r="J86" s="81"/>
      <c r="K86" s="90"/>
      <c r="L86" s="91"/>
      <c r="M86" s="92"/>
      <c r="N86" s="15" t="s">
        <v>24</v>
      </c>
      <c r="O86" s="16">
        <f t="shared" ref="O86:V86" si="32">O84/O85/1000</f>
        <v>0.19615384615384615</v>
      </c>
      <c r="P86" s="16">
        <f t="shared" si="32"/>
        <v>0.19973684210526318</v>
      </c>
      <c r="Q86" s="16">
        <f t="shared" si="32"/>
        <v>0.20378378378378378</v>
      </c>
      <c r="R86" s="16">
        <f t="shared" si="32"/>
        <v>0.20243243243243242</v>
      </c>
      <c r="S86" s="16">
        <f t="shared" si="32"/>
        <v>0.20052631578947369</v>
      </c>
      <c r="T86" s="16">
        <f t="shared" si="32"/>
        <v>0.19051282051282054</v>
      </c>
      <c r="U86" s="16">
        <f t="shared" si="32"/>
        <v>0.19282051282051282</v>
      </c>
      <c r="V86" s="16">
        <f t="shared" si="32"/>
        <v>0.19289473684210526</v>
      </c>
      <c r="W86" s="16">
        <f t="shared" si="24"/>
        <v>0.19735766130502971</v>
      </c>
      <c r="X86" s="16">
        <f t="shared" si="25"/>
        <v>2.3463943294967473</v>
      </c>
      <c r="Y86" s="93"/>
    </row>
    <row r="87" spans="1:25" x14ac:dyDescent="0.3">
      <c r="A87" s="82"/>
      <c r="B87" s="83"/>
      <c r="C87" s="84"/>
      <c r="D87" s="85">
        <f>D84+1</f>
        <v>29</v>
      </c>
      <c r="E87" s="86">
        <v>6</v>
      </c>
      <c r="F87" s="87"/>
      <c r="G87" s="88">
        <v>210</v>
      </c>
      <c r="H87" s="89">
        <v>172</v>
      </c>
      <c r="I87" s="80">
        <f>G87*H87/100</f>
        <v>361.2</v>
      </c>
      <c r="J87" s="81">
        <f>I87*W87/1000</f>
        <v>272.97689999999994</v>
      </c>
      <c r="K87" s="90"/>
      <c r="L87" s="91" t="s">
        <v>50</v>
      </c>
      <c r="M87" s="92" t="s">
        <v>45</v>
      </c>
      <c r="N87" s="8" t="s">
        <v>21</v>
      </c>
      <c r="O87" s="9">
        <v>741</v>
      </c>
      <c r="P87" s="9">
        <v>751</v>
      </c>
      <c r="Q87" s="9">
        <v>768</v>
      </c>
      <c r="R87" s="9">
        <v>754</v>
      </c>
      <c r="S87" s="9">
        <v>746</v>
      </c>
      <c r="T87" s="9">
        <v>748</v>
      </c>
      <c r="U87" s="9">
        <v>777</v>
      </c>
      <c r="V87" s="9">
        <v>761</v>
      </c>
      <c r="W87" s="17">
        <f t="shared" si="24"/>
        <v>755.75</v>
      </c>
      <c r="X87" s="10">
        <f t="shared" si="25"/>
        <v>1.4995735304853637</v>
      </c>
      <c r="Y87" s="93" t="s">
        <v>22</v>
      </c>
    </row>
    <row r="88" spans="1:25" x14ac:dyDescent="0.3">
      <c r="A88" s="82"/>
      <c r="B88" s="83"/>
      <c r="C88" s="84"/>
      <c r="D88" s="85"/>
      <c r="E88" s="86"/>
      <c r="F88" s="87"/>
      <c r="G88" s="88"/>
      <c r="H88" s="89"/>
      <c r="I88" s="80"/>
      <c r="J88" s="81"/>
      <c r="K88" s="90"/>
      <c r="L88" s="91"/>
      <c r="M88" s="92"/>
      <c r="N88" s="11" t="s">
        <v>23</v>
      </c>
      <c r="O88" s="12">
        <v>3.7</v>
      </c>
      <c r="P88" s="12">
        <v>3.8</v>
      </c>
      <c r="Q88" s="12">
        <v>3.8</v>
      </c>
      <c r="R88" s="12">
        <v>3.9</v>
      </c>
      <c r="S88" s="12">
        <v>3.7</v>
      </c>
      <c r="T88" s="12">
        <v>3.9</v>
      </c>
      <c r="U88" s="12">
        <v>3.8</v>
      </c>
      <c r="V88" s="12">
        <v>3.9</v>
      </c>
      <c r="W88" s="13">
        <f t="shared" si="24"/>
        <v>3.8125</v>
      </c>
      <c r="X88" s="14">
        <f t="shared" si="25"/>
        <v>2.0475403273437345</v>
      </c>
      <c r="Y88" s="93"/>
    </row>
    <row r="89" spans="1:25" x14ac:dyDescent="0.3">
      <c r="A89" s="82"/>
      <c r="B89" s="83"/>
      <c r="C89" s="84"/>
      <c r="D89" s="85"/>
      <c r="E89" s="86"/>
      <c r="F89" s="87"/>
      <c r="G89" s="88"/>
      <c r="H89" s="89"/>
      <c r="I89" s="80"/>
      <c r="J89" s="81"/>
      <c r="K89" s="90"/>
      <c r="L89" s="91"/>
      <c r="M89" s="92"/>
      <c r="N89" s="15" t="s">
        <v>24</v>
      </c>
      <c r="O89" s="16">
        <f t="shared" ref="O89:V89" si="33">O87/O88/1000</f>
        <v>0.20027027027027025</v>
      </c>
      <c r="P89" s="16">
        <f t="shared" si="33"/>
        <v>0.19763157894736844</v>
      </c>
      <c r="Q89" s="16">
        <f t="shared" si="33"/>
        <v>0.20210526315789473</v>
      </c>
      <c r="R89" s="16">
        <f t="shared" si="33"/>
        <v>0.19333333333333333</v>
      </c>
      <c r="S89" s="16">
        <f t="shared" si="33"/>
        <v>0.20162162162162162</v>
      </c>
      <c r="T89" s="16">
        <f t="shared" si="33"/>
        <v>0.19179487179487179</v>
      </c>
      <c r="U89" s="16">
        <f t="shared" si="33"/>
        <v>0.20447368421052634</v>
      </c>
      <c r="V89" s="16">
        <f t="shared" si="33"/>
        <v>0.19512820512820514</v>
      </c>
      <c r="W89" s="16">
        <f t="shared" si="24"/>
        <v>0.19829485355801146</v>
      </c>
      <c r="X89" s="16">
        <f t="shared" si="25"/>
        <v>2.1469842788848235</v>
      </c>
      <c r="Y89" s="93"/>
    </row>
    <row r="90" spans="1:25" x14ac:dyDescent="0.3">
      <c r="A90" s="96">
        <v>44224</v>
      </c>
      <c r="B90" s="97">
        <v>21000755</v>
      </c>
      <c r="C90" s="97">
        <v>9945966</v>
      </c>
      <c r="D90" s="97">
        <f>D87+1</f>
        <v>30</v>
      </c>
      <c r="E90" s="97">
        <v>1</v>
      </c>
      <c r="F90" s="97" t="s">
        <v>30</v>
      </c>
      <c r="G90" s="97">
        <v>210</v>
      </c>
      <c r="H90" s="97">
        <v>172</v>
      </c>
      <c r="I90" s="98">
        <f>G90*H90/100</f>
        <v>361.2</v>
      </c>
      <c r="J90" s="98">
        <f>I90*W90/1000</f>
        <v>266.74619999999999</v>
      </c>
      <c r="K90" s="97"/>
      <c r="L90" s="97" t="s">
        <v>51</v>
      </c>
      <c r="M90" s="97" t="s">
        <v>45</v>
      </c>
      <c r="N90" s="2" t="s">
        <v>21</v>
      </c>
      <c r="O90" s="3">
        <v>748</v>
      </c>
      <c r="P90" s="3">
        <v>747</v>
      </c>
      <c r="Q90" s="3">
        <v>740</v>
      </c>
      <c r="R90" s="3">
        <v>742</v>
      </c>
      <c r="S90" s="3">
        <v>739</v>
      </c>
      <c r="T90" s="3">
        <v>730</v>
      </c>
      <c r="U90" s="3">
        <v>722</v>
      </c>
      <c r="V90" s="3">
        <v>740</v>
      </c>
      <c r="W90" s="6">
        <f t="shared" si="24"/>
        <v>738.5</v>
      </c>
      <c r="X90" s="5">
        <f t="shared" si="25"/>
        <v>1.0958980403682226</v>
      </c>
      <c r="Y90" s="93" t="s">
        <v>22</v>
      </c>
    </row>
    <row r="91" spans="1:25" x14ac:dyDescent="0.3">
      <c r="A91" s="96"/>
      <c r="B91" s="97"/>
      <c r="C91" s="97"/>
      <c r="D91" s="97"/>
      <c r="E91" s="97"/>
      <c r="F91" s="97"/>
      <c r="G91" s="97"/>
      <c r="H91" s="97"/>
      <c r="I91" s="98"/>
      <c r="J91" s="98"/>
      <c r="K91" s="97"/>
      <c r="L91" s="97"/>
      <c r="M91" s="97"/>
      <c r="N91" s="2" t="s">
        <v>23</v>
      </c>
      <c r="O91" s="3">
        <v>3.7</v>
      </c>
      <c r="P91" s="3">
        <v>3.9</v>
      </c>
      <c r="Q91" s="3">
        <v>3.8</v>
      </c>
      <c r="R91" s="3">
        <v>3.7</v>
      </c>
      <c r="S91" s="3">
        <v>3.7</v>
      </c>
      <c r="T91" s="3">
        <v>3.8</v>
      </c>
      <c r="U91" s="3">
        <v>3.7</v>
      </c>
      <c r="V91" s="3">
        <v>3.9</v>
      </c>
      <c r="W91" s="6">
        <f t="shared" si="24"/>
        <v>3.7749999999999995</v>
      </c>
      <c r="X91" s="5">
        <f t="shared" si="25"/>
        <v>2.1964402585135065</v>
      </c>
      <c r="Y91" s="93"/>
    </row>
    <row r="92" spans="1:25" x14ac:dyDescent="0.3">
      <c r="A92" s="96"/>
      <c r="B92" s="97"/>
      <c r="C92" s="97"/>
      <c r="D92" s="97"/>
      <c r="E92" s="97"/>
      <c r="F92" s="97"/>
      <c r="G92" s="97"/>
      <c r="H92" s="97"/>
      <c r="I92" s="98"/>
      <c r="J92" s="98"/>
      <c r="K92" s="97"/>
      <c r="L92" s="97"/>
      <c r="M92" s="97"/>
      <c r="N92" s="2" t="s">
        <v>24</v>
      </c>
      <c r="O92" s="5">
        <f t="shared" ref="O92:V92" si="34">O90/O91/1000</f>
        <v>0.20216216216216215</v>
      </c>
      <c r="P92" s="5">
        <f t="shared" si="34"/>
        <v>0.19153846153846155</v>
      </c>
      <c r="Q92" s="5">
        <f t="shared" si="34"/>
        <v>0.19473684210526318</v>
      </c>
      <c r="R92" s="5">
        <f t="shared" si="34"/>
        <v>0.20054054054054052</v>
      </c>
      <c r="S92" s="5">
        <f t="shared" si="34"/>
        <v>0.19972972972972972</v>
      </c>
      <c r="T92" s="5">
        <f t="shared" si="34"/>
        <v>0.19210526315789475</v>
      </c>
      <c r="U92" s="5">
        <f t="shared" si="34"/>
        <v>0.19513513513513514</v>
      </c>
      <c r="V92" s="5">
        <f t="shared" si="34"/>
        <v>0.18974358974358976</v>
      </c>
      <c r="W92" s="5">
        <f t="shared" si="24"/>
        <v>0.19571146551409707</v>
      </c>
      <c r="X92" s="5">
        <f t="shared" si="25"/>
        <v>2.2006304734683182</v>
      </c>
      <c r="Y92" s="93"/>
    </row>
    <row r="93" spans="1:25" x14ac:dyDescent="0.3">
      <c r="A93" s="82"/>
      <c r="B93" s="83"/>
      <c r="C93" s="84"/>
      <c r="D93" s="85">
        <f>D90+1</f>
        <v>31</v>
      </c>
      <c r="E93" s="86">
        <v>2</v>
      </c>
      <c r="F93" s="87"/>
      <c r="G93" s="88">
        <v>210</v>
      </c>
      <c r="H93" s="89">
        <v>172</v>
      </c>
      <c r="I93" s="80">
        <f>G93*H93/100</f>
        <v>361.2</v>
      </c>
      <c r="J93" s="81">
        <f>I93*W93/1000</f>
        <v>271.66755000000001</v>
      </c>
      <c r="K93" s="90" t="s">
        <v>52</v>
      </c>
      <c r="L93" s="91" t="s">
        <v>53</v>
      </c>
      <c r="M93" s="92" t="s">
        <v>54</v>
      </c>
      <c r="N93" s="8" t="s">
        <v>21</v>
      </c>
      <c r="O93" s="9">
        <v>748</v>
      </c>
      <c r="P93" s="9">
        <v>748</v>
      </c>
      <c r="Q93" s="9">
        <v>748</v>
      </c>
      <c r="R93" s="9">
        <v>759</v>
      </c>
      <c r="S93" s="9">
        <v>750</v>
      </c>
      <c r="T93" s="9">
        <v>758</v>
      </c>
      <c r="U93" s="9">
        <v>749</v>
      </c>
      <c r="V93" s="9">
        <v>757</v>
      </c>
      <c r="W93" s="17">
        <f t="shared" si="24"/>
        <v>752.125</v>
      </c>
      <c r="X93" s="10">
        <f t="shared" si="25"/>
        <v>0.61447503896746392</v>
      </c>
      <c r="Y93" s="99" t="s">
        <v>22</v>
      </c>
    </row>
    <row r="94" spans="1:25" x14ac:dyDescent="0.3">
      <c r="A94" s="82"/>
      <c r="B94" s="83"/>
      <c r="C94" s="84"/>
      <c r="D94" s="85"/>
      <c r="E94" s="86"/>
      <c r="F94" s="87"/>
      <c r="G94" s="88"/>
      <c r="H94" s="89"/>
      <c r="I94" s="80"/>
      <c r="J94" s="81"/>
      <c r="K94" s="90"/>
      <c r="L94" s="91"/>
      <c r="M94" s="92"/>
      <c r="N94" s="11" t="s">
        <v>23</v>
      </c>
      <c r="O94" s="12">
        <v>3.8</v>
      </c>
      <c r="P94" s="12">
        <v>3.8</v>
      </c>
      <c r="Q94" s="12">
        <v>3.9</v>
      </c>
      <c r="R94" s="12">
        <v>4</v>
      </c>
      <c r="S94" s="12">
        <v>3.9</v>
      </c>
      <c r="T94" s="12">
        <v>3.9</v>
      </c>
      <c r="U94" s="12">
        <v>3.8</v>
      </c>
      <c r="V94" s="12">
        <v>3.8</v>
      </c>
      <c r="W94" s="13">
        <f t="shared" si="24"/>
        <v>3.8624999999999998</v>
      </c>
      <c r="X94" s="14">
        <f t="shared" si="25"/>
        <v>1.8018654895890056</v>
      </c>
      <c r="Y94" s="99"/>
    </row>
    <row r="95" spans="1:25" x14ac:dyDescent="0.3">
      <c r="A95" s="82"/>
      <c r="B95" s="83"/>
      <c r="C95" s="84"/>
      <c r="D95" s="85"/>
      <c r="E95" s="86"/>
      <c r="F95" s="87"/>
      <c r="G95" s="88"/>
      <c r="H95" s="89"/>
      <c r="I95" s="80"/>
      <c r="J95" s="81"/>
      <c r="K95" s="90"/>
      <c r="L95" s="91"/>
      <c r="M95" s="92"/>
      <c r="N95" s="15" t="s">
        <v>24</v>
      </c>
      <c r="O95" s="16">
        <f t="shared" ref="O95:V95" si="35">O93/O94/1000</f>
        <v>0.1968421052631579</v>
      </c>
      <c r="P95" s="16">
        <f t="shared" si="35"/>
        <v>0.1968421052631579</v>
      </c>
      <c r="Q95" s="16">
        <f t="shared" si="35"/>
        <v>0.19179487179487179</v>
      </c>
      <c r="R95" s="16">
        <f t="shared" si="35"/>
        <v>0.18975</v>
      </c>
      <c r="S95" s="16">
        <f t="shared" si="35"/>
        <v>0.19230769230769232</v>
      </c>
      <c r="T95" s="16">
        <f t="shared" si="35"/>
        <v>0.19435897435897437</v>
      </c>
      <c r="U95" s="16">
        <f t="shared" si="35"/>
        <v>0.19710526315789473</v>
      </c>
      <c r="V95" s="16">
        <f t="shared" si="35"/>
        <v>0.19921052631578948</v>
      </c>
      <c r="W95" s="16">
        <f t="shared" si="24"/>
        <v>0.19477644230769231</v>
      </c>
      <c r="X95" s="16">
        <f t="shared" si="25"/>
        <v>1.5619193409820429</v>
      </c>
      <c r="Y95" s="99"/>
    </row>
    <row r="96" spans="1:25" x14ac:dyDescent="0.3">
      <c r="A96" s="82"/>
      <c r="B96" s="83"/>
      <c r="C96" s="84"/>
      <c r="D96" s="85">
        <f>D93+1</f>
        <v>32</v>
      </c>
      <c r="E96" s="86">
        <v>3</v>
      </c>
      <c r="F96" s="87"/>
      <c r="G96" s="88">
        <v>210</v>
      </c>
      <c r="H96" s="89">
        <v>172</v>
      </c>
      <c r="I96" s="80">
        <f>G96*H96/100</f>
        <v>361.2</v>
      </c>
      <c r="J96" s="81">
        <f>I96*W96/1000</f>
        <v>271.57724999999999</v>
      </c>
      <c r="K96" s="90" t="s">
        <v>52</v>
      </c>
      <c r="L96" s="91" t="s">
        <v>19</v>
      </c>
      <c r="M96" s="92" t="s">
        <v>20</v>
      </c>
      <c r="N96" s="8" t="s">
        <v>21</v>
      </c>
      <c r="O96" s="9">
        <v>747</v>
      </c>
      <c r="P96" s="9">
        <v>754</v>
      </c>
      <c r="Q96" s="9">
        <v>742</v>
      </c>
      <c r="R96" s="9">
        <v>752</v>
      </c>
      <c r="S96" s="9">
        <v>756</v>
      </c>
      <c r="T96" s="9">
        <v>759</v>
      </c>
      <c r="U96" s="9">
        <v>755</v>
      </c>
      <c r="V96" s="9">
        <v>750</v>
      </c>
      <c r="W96" s="17">
        <f t="shared" si="24"/>
        <v>751.875</v>
      </c>
      <c r="X96" s="10">
        <f t="shared" si="25"/>
        <v>0.67633734353476282</v>
      </c>
      <c r="Y96" s="99" t="s">
        <v>22</v>
      </c>
    </row>
    <row r="97" spans="1:25" x14ac:dyDescent="0.3">
      <c r="A97" s="82"/>
      <c r="B97" s="83"/>
      <c r="C97" s="84"/>
      <c r="D97" s="85"/>
      <c r="E97" s="86"/>
      <c r="F97" s="87"/>
      <c r="G97" s="88"/>
      <c r="H97" s="89"/>
      <c r="I97" s="80"/>
      <c r="J97" s="81"/>
      <c r="K97" s="90"/>
      <c r="L97" s="91"/>
      <c r="M97" s="92"/>
      <c r="N97" s="11" t="s">
        <v>23</v>
      </c>
      <c r="O97" s="12">
        <v>3.7</v>
      </c>
      <c r="P97" s="12">
        <v>3.8</v>
      </c>
      <c r="Q97" s="12">
        <v>3.8</v>
      </c>
      <c r="R97" s="12">
        <v>3.8</v>
      </c>
      <c r="S97" s="12">
        <v>3.9</v>
      </c>
      <c r="T97" s="12">
        <v>3.9</v>
      </c>
      <c r="U97" s="12">
        <v>3.8</v>
      </c>
      <c r="V97" s="12">
        <v>3.8</v>
      </c>
      <c r="W97" s="13">
        <f t="shared" si="24"/>
        <v>3.8125</v>
      </c>
      <c r="X97" s="14">
        <f t="shared" si="25"/>
        <v>1.5724037781353162</v>
      </c>
      <c r="Y97" s="99"/>
    </row>
    <row r="98" spans="1:25" x14ac:dyDescent="0.3">
      <c r="A98" s="82"/>
      <c r="B98" s="83"/>
      <c r="C98" s="84"/>
      <c r="D98" s="85"/>
      <c r="E98" s="86"/>
      <c r="F98" s="87"/>
      <c r="G98" s="88"/>
      <c r="H98" s="89"/>
      <c r="I98" s="80"/>
      <c r="J98" s="81"/>
      <c r="K98" s="90"/>
      <c r="L98" s="91"/>
      <c r="M98" s="92"/>
      <c r="N98" s="15" t="s">
        <v>24</v>
      </c>
      <c r="O98" s="16">
        <f t="shared" ref="O98:V98" si="36">O96/O97/1000</f>
        <v>0.20189189189189188</v>
      </c>
      <c r="P98" s="16">
        <f t="shared" si="36"/>
        <v>0.19842105263157897</v>
      </c>
      <c r="Q98" s="16">
        <f t="shared" si="36"/>
        <v>0.19526315789473686</v>
      </c>
      <c r="R98" s="16">
        <f t="shared" si="36"/>
        <v>0.19789473684210526</v>
      </c>
      <c r="S98" s="16">
        <f t="shared" si="36"/>
        <v>0.19384615384615383</v>
      </c>
      <c r="T98" s="16">
        <f t="shared" si="36"/>
        <v>0.19461538461538461</v>
      </c>
      <c r="U98" s="16">
        <f t="shared" si="36"/>
        <v>0.1986842105263158</v>
      </c>
      <c r="V98" s="16">
        <f t="shared" si="36"/>
        <v>0.19736842105263158</v>
      </c>
      <c r="W98" s="16">
        <f t="shared" si="24"/>
        <v>0.19724812616259987</v>
      </c>
      <c r="X98" s="16">
        <f t="shared" si="25"/>
        <v>1.2402793882754652</v>
      </c>
      <c r="Y98" s="99"/>
    </row>
    <row r="99" spans="1:25" x14ac:dyDescent="0.3">
      <c r="A99" s="82"/>
      <c r="B99" s="83"/>
      <c r="C99" s="84"/>
      <c r="D99" s="85">
        <f>D96+1</f>
        <v>33</v>
      </c>
      <c r="E99" s="86">
        <v>4</v>
      </c>
      <c r="F99" s="87"/>
      <c r="G99" s="88">
        <v>210</v>
      </c>
      <c r="H99" s="89">
        <v>172</v>
      </c>
      <c r="I99" s="80">
        <f>G99*H99/100</f>
        <v>361.2</v>
      </c>
      <c r="J99" s="81">
        <f>I99*W99/1000</f>
        <v>270.40334999999999</v>
      </c>
      <c r="K99" s="90" t="s">
        <v>52</v>
      </c>
      <c r="L99" s="91" t="s">
        <v>19</v>
      </c>
      <c r="M99" s="92" t="s">
        <v>20</v>
      </c>
      <c r="N99" s="8" t="s">
        <v>21</v>
      </c>
      <c r="O99" s="9">
        <v>743</v>
      </c>
      <c r="P99" s="9">
        <v>743</v>
      </c>
      <c r="Q99" s="9">
        <v>743</v>
      </c>
      <c r="R99" s="9">
        <v>748</v>
      </c>
      <c r="S99" s="9">
        <v>756</v>
      </c>
      <c r="T99" s="9">
        <v>748</v>
      </c>
      <c r="U99" s="9">
        <v>755</v>
      </c>
      <c r="V99" s="9">
        <v>753</v>
      </c>
      <c r="W99" s="17">
        <f t="shared" ref="W99:W130" si="37">AVERAGE(O99:V99)</f>
        <v>748.625</v>
      </c>
      <c r="X99" s="10">
        <f t="shared" si="25"/>
        <v>0.68418104019194792</v>
      </c>
      <c r="Y99" s="99" t="s">
        <v>22</v>
      </c>
    </row>
    <row r="100" spans="1:25" x14ac:dyDescent="0.3">
      <c r="A100" s="82"/>
      <c r="B100" s="83"/>
      <c r="C100" s="84"/>
      <c r="D100" s="85"/>
      <c r="E100" s="86"/>
      <c r="F100" s="87"/>
      <c r="G100" s="88"/>
      <c r="H100" s="89"/>
      <c r="I100" s="80"/>
      <c r="J100" s="81"/>
      <c r="K100" s="90"/>
      <c r="L100" s="91"/>
      <c r="M100" s="92"/>
      <c r="N100" s="11" t="s">
        <v>23</v>
      </c>
      <c r="O100" s="12">
        <v>3.7</v>
      </c>
      <c r="P100" s="12">
        <v>3.8</v>
      </c>
      <c r="Q100" s="12">
        <v>3.8</v>
      </c>
      <c r="R100" s="12">
        <v>3.8</v>
      </c>
      <c r="S100" s="12">
        <v>3.9</v>
      </c>
      <c r="T100" s="12">
        <v>3.9</v>
      </c>
      <c r="U100" s="12">
        <v>3.9</v>
      </c>
      <c r="V100" s="12">
        <v>3.9</v>
      </c>
      <c r="W100" s="13">
        <f t="shared" si="37"/>
        <v>3.8374999999999995</v>
      </c>
      <c r="X100" s="14">
        <f t="shared" si="25"/>
        <v>1.8136040269804625</v>
      </c>
      <c r="Y100" s="99"/>
    </row>
    <row r="101" spans="1:25" x14ac:dyDescent="0.3">
      <c r="A101" s="82"/>
      <c r="B101" s="83"/>
      <c r="C101" s="84"/>
      <c r="D101" s="85"/>
      <c r="E101" s="86"/>
      <c r="F101" s="87"/>
      <c r="G101" s="88"/>
      <c r="H101" s="89"/>
      <c r="I101" s="80"/>
      <c r="J101" s="81"/>
      <c r="K101" s="90"/>
      <c r="L101" s="91"/>
      <c r="M101" s="92"/>
      <c r="N101" s="15" t="s">
        <v>24</v>
      </c>
      <c r="O101" s="16">
        <f t="shared" ref="O101:V101" si="38">O99/O100/1000</f>
        <v>0.20081081081081081</v>
      </c>
      <c r="P101" s="16">
        <f t="shared" si="38"/>
        <v>0.19552631578947369</v>
      </c>
      <c r="Q101" s="16">
        <f t="shared" si="38"/>
        <v>0.19552631578947369</v>
      </c>
      <c r="R101" s="16">
        <f t="shared" si="38"/>
        <v>0.1968421052631579</v>
      </c>
      <c r="S101" s="16">
        <f t="shared" si="38"/>
        <v>0.19384615384615383</v>
      </c>
      <c r="T101" s="16">
        <f t="shared" si="38"/>
        <v>0.19179487179487179</v>
      </c>
      <c r="U101" s="16">
        <f t="shared" si="38"/>
        <v>0.1935897435897436</v>
      </c>
      <c r="V101" s="16">
        <f t="shared" si="38"/>
        <v>0.19307692307692309</v>
      </c>
      <c r="W101" s="16">
        <f t="shared" si="37"/>
        <v>0.19512665499507606</v>
      </c>
      <c r="X101" s="16">
        <f t="shared" si="25"/>
        <v>1.3422360431251967</v>
      </c>
      <c r="Y101" s="99"/>
    </row>
    <row r="102" spans="1:25" x14ac:dyDescent="0.3">
      <c r="A102" s="82"/>
      <c r="B102" s="83"/>
      <c r="C102" s="84"/>
      <c r="D102" s="85">
        <f>D99+1</f>
        <v>34</v>
      </c>
      <c r="E102" s="86">
        <v>5</v>
      </c>
      <c r="F102" s="87"/>
      <c r="G102" s="88">
        <v>210</v>
      </c>
      <c r="H102" s="89">
        <v>172</v>
      </c>
      <c r="I102" s="80">
        <f>G102*H102/100</f>
        <v>361.2</v>
      </c>
      <c r="J102" s="81">
        <f>I102*W102/1000</f>
        <v>275.41500000000002</v>
      </c>
      <c r="K102" s="90" t="s">
        <v>52</v>
      </c>
      <c r="L102" s="91" t="s">
        <v>19</v>
      </c>
      <c r="M102" s="92" t="s">
        <v>20</v>
      </c>
      <c r="N102" s="8" t="s">
        <v>21</v>
      </c>
      <c r="O102" s="9">
        <v>759</v>
      </c>
      <c r="P102" s="9">
        <v>756</v>
      </c>
      <c r="Q102" s="9">
        <v>755</v>
      </c>
      <c r="R102" s="9">
        <v>767</v>
      </c>
      <c r="S102" s="9">
        <v>760</v>
      </c>
      <c r="T102" s="9">
        <v>768</v>
      </c>
      <c r="U102" s="9">
        <v>771</v>
      </c>
      <c r="V102" s="9">
        <v>764</v>
      </c>
      <c r="W102" s="17">
        <f t="shared" si="37"/>
        <v>762.5</v>
      </c>
      <c r="X102" s="10">
        <f t="shared" si="25"/>
        <v>0.72131147540983609</v>
      </c>
      <c r="Y102" s="99" t="s">
        <v>22</v>
      </c>
    </row>
    <row r="103" spans="1:25" x14ac:dyDescent="0.3">
      <c r="A103" s="82"/>
      <c r="B103" s="83"/>
      <c r="C103" s="84"/>
      <c r="D103" s="85"/>
      <c r="E103" s="86"/>
      <c r="F103" s="87"/>
      <c r="G103" s="88"/>
      <c r="H103" s="89"/>
      <c r="I103" s="80"/>
      <c r="J103" s="81"/>
      <c r="K103" s="90"/>
      <c r="L103" s="91"/>
      <c r="M103" s="92"/>
      <c r="N103" s="11" t="s">
        <v>23</v>
      </c>
      <c r="O103" s="12">
        <v>3.8</v>
      </c>
      <c r="P103" s="12">
        <v>3.8</v>
      </c>
      <c r="Q103" s="12">
        <v>3.8</v>
      </c>
      <c r="R103" s="12">
        <v>4</v>
      </c>
      <c r="S103" s="12">
        <v>3.9</v>
      </c>
      <c r="T103" s="12">
        <v>3.9</v>
      </c>
      <c r="U103" s="12">
        <v>3.9</v>
      </c>
      <c r="V103" s="12">
        <v>3.9</v>
      </c>
      <c r="W103" s="13">
        <f t="shared" si="37"/>
        <v>3.8749999999999991</v>
      </c>
      <c r="X103" s="14">
        <f t="shared" si="25"/>
        <v>1.7069363297190929</v>
      </c>
      <c r="Y103" s="99"/>
    </row>
    <row r="104" spans="1:25" x14ac:dyDescent="0.3">
      <c r="A104" s="82"/>
      <c r="B104" s="83"/>
      <c r="C104" s="84"/>
      <c r="D104" s="85"/>
      <c r="E104" s="86"/>
      <c r="F104" s="87"/>
      <c r="G104" s="88"/>
      <c r="H104" s="89"/>
      <c r="I104" s="80"/>
      <c r="J104" s="81"/>
      <c r="K104" s="90"/>
      <c r="L104" s="91"/>
      <c r="M104" s="92"/>
      <c r="N104" s="15" t="s">
        <v>24</v>
      </c>
      <c r="O104" s="16">
        <f t="shared" ref="O104:V104" si="39">O102/O103/1000</f>
        <v>0.19973684210526318</v>
      </c>
      <c r="P104" s="16">
        <f t="shared" si="39"/>
        <v>0.19894736842105262</v>
      </c>
      <c r="Q104" s="16">
        <f t="shared" si="39"/>
        <v>0.1986842105263158</v>
      </c>
      <c r="R104" s="16">
        <f t="shared" si="39"/>
        <v>0.19175</v>
      </c>
      <c r="S104" s="16">
        <f t="shared" si="39"/>
        <v>0.1948717948717949</v>
      </c>
      <c r="T104" s="16">
        <f t="shared" si="39"/>
        <v>0.19692307692307692</v>
      </c>
      <c r="U104" s="16">
        <f t="shared" si="39"/>
        <v>0.19769230769230769</v>
      </c>
      <c r="V104" s="16">
        <f t="shared" si="39"/>
        <v>0.19589743589743591</v>
      </c>
      <c r="W104" s="16">
        <f t="shared" si="37"/>
        <v>0.19681287955465587</v>
      </c>
      <c r="X104" s="16">
        <f t="shared" si="25"/>
        <v>1.2397928707750903</v>
      </c>
      <c r="Y104" s="99"/>
    </row>
    <row r="105" spans="1:25" x14ac:dyDescent="0.3">
      <c r="A105" s="82"/>
      <c r="B105" s="83"/>
      <c r="C105" s="84"/>
      <c r="D105" s="85">
        <f>D102+1</f>
        <v>35</v>
      </c>
      <c r="E105" s="86">
        <v>6</v>
      </c>
      <c r="F105" s="87"/>
      <c r="G105" s="88">
        <v>210</v>
      </c>
      <c r="H105" s="89">
        <v>172</v>
      </c>
      <c r="I105" s="80">
        <f>G105*H105/100</f>
        <v>361.2</v>
      </c>
      <c r="J105" s="81">
        <f>I105*W105/1000</f>
        <v>273.02204999999998</v>
      </c>
      <c r="K105" s="90" t="s">
        <v>52</v>
      </c>
      <c r="L105" s="91" t="s">
        <v>19</v>
      </c>
      <c r="M105" s="92" t="s">
        <v>20</v>
      </c>
      <c r="N105" s="8" t="s">
        <v>21</v>
      </c>
      <c r="O105" s="9">
        <v>741</v>
      </c>
      <c r="P105" s="9">
        <v>756</v>
      </c>
      <c r="Q105" s="9">
        <v>742</v>
      </c>
      <c r="R105" s="9">
        <v>767</v>
      </c>
      <c r="S105" s="9">
        <v>761</v>
      </c>
      <c r="T105" s="9">
        <v>755</v>
      </c>
      <c r="U105" s="9">
        <v>767</v>
      </c>
      <c r="V105" s="9">
        <v>758</v>
      </c>
      <c r="W105" s="17">
        <f t="shared" si="37"/>
        <v>755.875</v>
      </c>
      <c r="X105" s="10">
        <f t="shared" si="25"/>
        <v>1.2312109538901519</v>
      </c>
      <c r="Y105" s="99" t="s">
        <v>22</v>
      </c>
    </row>
    <row r="106" spans="1:25" x14ac:dyDescent="0.3">
      <c r="A106" s="82"/>
      <c r="B106" s="83"/>
      <c r="C106" s="84"/>
      <c r="D106" s="85"/>
      <c r="E106" s="86"/>
      <c r="F106" s="87"/>
      <c r="G106" s="88"/>
      <c r="H106" s="89"/>
      <c r="I106" s="80"/>
      <c r="J106" s="81"/>
      <c r="K106" s="90"/>
      <c r="L106" s="91"/>
      <c r="M106" s="92"/>
      <c r="N106" s="11" t="s">
        <v>23</v>
      </c>
      <c r="O106" s="12">
        <v>3.8</v>
      </c>
      <c r="P106" s="12">
        <v>3.8</v>
      </c>
      <c r="Q106" s="12">
        <v>3.9</v>
      </c>
      <c r="R106" s="12">
        <v>3.9</v>
      </c>
      <c r="S106" s="12">
        <v>4</v>
      </c>
      <c r="T106" s="12">
        <v>3.9</v>
      </c>
      <c r="U106" s="12">
        <v>3.9</v>
      </c>
      <c r="V106" s="12">
        <v>3.8</v>
      </c>
      <c r="W106" s="13">
        <f t="shared" si="37"/>
        <v>3.8749999999999996</v>
      </c>
      <c r="X106" s="14">
        <f t="shared" si="25"/>
        <v>1.7069363297190925</v>
      </c>
      <c r="Y106" s="99"/>
    </row>
    <row r="107" spans="1:25" x14ac:dyDescent="0.3">
      <c r="A107" s="82"/>
      <c r="B107" s="83"/>
      <c r="C107" s="84"/>
      <c r="D107" s="85"/>
      <c r="E107" s="86"/>
      <c r="F107" s="87"/>
      <c r="G107" s="88"/>
      <c r="H107" s="89"/>
      <c r="I107" s="80"/>
      <c r="J107" s="81"/>
      <c r="K107" s="90"/>
      <c r="L107" s="91"/>
      <c r="M107" s="92"/>
      <c r="N107" s="15" t="s">
        <v>24</v>
      </c>
      <c r="O107" s="16">
        <f t="shared" ref="O107:V107" si="40">O105/O106/1000</f>
        <v>0.19500000000000001</v>
      </c>
      <c r="P107" s="16">
        <f t="shared" si="40"/>
        <v>0.19894736842105262</v>
      </c>
      <c r="Q107" s="16">
        <f t="shared" si="40"/>
        <v>0.19025641025641024</v>
      </c>
      <c r="R107" s="16">
        <f t="shared" si="40"/>
        <v>0.19666666666666666</v>
      </c>
      <c r="S107" s="16">
        <f t="shared" si="40"/>
        <v>0.19025</v>
      </c>
      <c r="T107" s="16">
        <f t="shared" si="40"/>
        <v>0.1935897435897436</v>
      </c>
      <c r="U107" s="16">
        <f t="shared" si="40"/>
        <v>0.19666666666666666</v>
      </c>
      <c r="V107" s="16">
        <f t="shared" si="40"/>
        <v>0.19947368421052633</v>
      </c>
      <c r="W107" s="16">
        <f t="shared" si="37"/>
        <v>0.19510631747638324</v>
      </c>
      <c r="X107" s="16">
        <f t="shared" si="25"/>
        <v>1.7010038728405217</v>
      </c>
      <c r="Y107" s="99"/>
    </row>
    <row r="108" spans="1:25" ht="15" customHeight="1" x14ac:dyDescent="0.3">
      <c r="A108" s="82">
        <v>44224</v>
      </c>
      <c r="B108" s="83"/>
      <c r="C108" s="84"/>
      <c r="D108" s="85">
        <f>D105+1</f>
        <v>36</v>
      </c>
      <c r="E108" s="86">
        <v>7</v>
      </c>
      <c r="F108" s="87"/>
      <c r="G108" s="88">
        <v>210</v>
      </c>
      <c r="H108" s="89">
        <v>172</v>
      </c>
      <c r="I108" s="80">
        <f>G108*H108/100</f>
        <v>361.2</v>
      </c>
      <c r="J108" s="81">
        <f>I108*W108/1000</f>
        <v>275.64075000000003</v>
      </c>
      <c r="K108" s="90" t="s">
        <v>55</v>
      </c>
      <c r="L108" s="91" t="s">
        <v>56</v>
      </c>
      <c r="M108" s="92" t="s">
        <v>57</v>
      </c>
      <c r="N108" s="8" t="s">
        <v>21</v>
      </c>
      <c r="O108" s="9">
        <v>768</v>
      </c>
      <c r="P108" s="9">
        <v>768</v>
      </c>
      <c r="Q108" s="9">
        <v>757</v>
      </c>
      <c r="R108" s="9">
        <v>773</v>
      </c>
      <c r="S108" s="9">
        <v>765</v>
      </c>
      <c r="T108" s="9">
        <v>760</v>
      </c>
      <c r="U108" s="9">
        <v>763</v>
      </c>
      <c r="V108" s="9">
        <v>751</v>
      </c>
      <c r="W108" s="22">
        <f t="shared" si="37"/>
        <v>763.125</v>
      </c>
      <c r="X108" s="10">
        <f t="shared" si="25"/>
        <v>0.85788136774273527</v>
      </c>
      <c r="Y108" s="99" t="s">
        <v>22</v>
      </c>
    </row>
    <row r="109" spans="1:25" ht="15" customHeight="1" x14ac:dyDescent="0.3">
      <c r="A109" s="82"/>
      <c r="B109" s="83"/>
      <c r="C109" s="84"/>
      <c r="D109" s="85"/>
      <c r="E109" s="86"/>
      <c r="F109" s="87"/>
      <c r="G109" s="88"/>
      <c r="H109" s="89"/>
      <c r="I109" s="80"/>
      <c r="J109" s="81"/>
      <c r="K109" s="90"/>
      <c r="L109" s="91"/>
      <c r="M109" s="92"/>
      <c r="N109" s="11" t="s">
        <v>23</v>
      </c>
      <c r="O109" s="12">
        <v>3.75</v>
      </c>
      <c r="P109" s="12">
        <v>3.75</v>
      </c>
      <c r="Q109" s="12">
        <v>3.8</v>
      </c>
      <c r="R109" s="12">
        <v>3.9</v>
      </c>
      <c r="S109" s="12">
        <v>3.9</v>
      </c>
      <c r="T109" s="12">
        <v>3.85</v>
      </c>
      <c r="U109" s="12">
        <v>3.85</v>
      </c>
      <c r="V109" s="12">
        <v>3.8</v>
      </c>
      <c r="W109" s="13">
        <f t="shared" si="37"/>
        <v>3.8250000000000006</v>
      </c>
      <c r="X109" s="14">
        <f t="shared" si="25"/>
        <v>1.4614823382351565</v>
      </c>
      <c r="Y109" s="99"/>
    </row>
    <row r="110" spans="1:25" ht="15" customHeight="1" x14ac:dyDescent="0.3">
      <c r="A110" s="82"/>
      <c r="B110" s="83"/>
      <c r="C110" s="84"/>
      <c r="D110" s="85"/>
      <c r="E110" s="86"/>
      <c r="F110" s="87"/>
      <c r="G110" s="88"/>
      <c r="H110" s="89"/>
      <c r="I110" s="80"/>
      <c r="J110" s="81"/>
      <c r="K110" s="90"/>
      <c r="L110" s="91"/>
      <c r="M110" s="92"/>
      <c r="N110" s="15" t="s">
        <v>24</v>
      </c>
      <c r="O110" s="16">
        <f t="shared" ref="O110:V110" si="41">O108/O109/1000</f>
        <v>0.20480000000000001</v>
      </c>
      <c r="P110" s="16">
        <f t="shared" si="41"/>
        <v>0.20480000000000001</v>
      </c>
      <c r="Q110" s="16">
        <f t="shared" si="41"/>
        <v>0.19921052631578948</v>
      </c>
      <c r="R110" s="16">
        <f t="shared" si="41"/>
        <v>0.1982051282051282</v>
      </c>
      <c r="S110" s="16">
        <f t="shared" si="41"/>
        <v>0.19615384615384615</v>
      </c>
      <c r="T110" s="16">
        <f t="shared" si="41"/>
        <v>0.19740259740259739</v>
      </c>
      <c r="U110" s="16">
        <f t="shared" si="41"/>
        <v>0.19818181818181818</v>
      </c>
      <c r="V110" s="16">
        <f t="shared" si="41"/>
        <v>0.19763157894736844</v>
      </c>
      <c r="W110" s="16">
        <f t="shared" si="37"/>
        <v>0.19954818690081849</v>
      </c>
      <c r="X110" s="16">
        <f t="shared" si="25"/>
        <v>1.57225307603252</v>
      </c>
      <c r="Y110" s="99"/>
    </row>
    <row r="111" spans="1:25" ht="15" customHeight="1" x14ac:dyDescent="0.3">
      <c r="A111" s="82"/>
      <c r="B111" s="83"/>
      <c r="C111" s="84"/>
      <c r="D111" s="85">
        <f>D108+1</f>
        <v>37</v>
      </c>
      <c r="E111" s="86">
        <v>8</v>
      </c>
      <c r="F111" s="87"/>
      <c r="G111" s="88">
        <v>210</v>
      </c>
      <c r="H111" s="89">
        <v>172</v>
      </c>
      <c r="I111" s="80">
        <f>G111*H111/100</f>
        <v>361.2</v>
      </c>
      <c r="J111" s="81">
        <f>I111*W111/1000</f>
        <v>274.55714999999998</v>
      </c>
      <c r="K111" s="90"/>
      <c r="L111" s="91" t="s">
        <v>47</v>
      </c>
      <c r="M111" s="92" t="s">
        <v>27</v>
      </c>
      <c r="N111" s="8" t="s">
        <v>21</v>
      </c>
      <c r="O111" s="9">
        <v>753</v>
      </c>
      <c r="P111" s="9">
        <v>761</v>
      </c>
      <c r="Q111" s="9">
        <v>775</v>
      </c>
      <c r="R111" s="9">
        <v>763</v>
      </c>
      <c r="S111" s="9">
        <v>751</v>
      </c>
      <c r="T111" s="9">
        <v>760</v>
      </c>
      <c r="U111" s="9">
        <v>758</v>
      </c>
      <c r="V111" s="9">
        <v>760</v>
      </c>
      <c r="W111" s="22">
        <f t="shared" si="37"/>
        <v>760.125</v>
      </c>
      <c r="X111" s="10">
        <f t="shared" si="25"/>
        <v>0.89332523305647571</v>
      </c>
      <c r="Y111" s="99" t="s">
        <v>22</v>
      </c>
    </row>
    <row r="112" spans="1:25" ht="15" customHeight="1" x14ac:dyDescent="0.3">
      <c r="A112" s="82"/>
      <c r="B112" s="83"/>
      <c r="C112" s="84"/>
      <c r="D112" s="85"/>
      <c r="E112" s="86"/>
      <c r="F112" s="87"/>
      <c r="G112" s="88"/>
      <c r="H112" s="89"/>
      <c r="I112" s="80"/>
      <c r="J112" s="81"/>
      <c r="K112" s="90"/>
      <c r="L112" s="91"/>
      <c r="M112" s="92"/>
      <c r="N112" s="11" t="s">
        <v>23</v>
      </c>
      <c r="O112" s="12">
        <v>3.65</v>
      </c>
      <c r="P112" s="12">
        <v>3.7</v>
      </c>
      <c r="Q112" s="12">
        <v>3.8</v>
      </c>
      <c r="R112" s="12">
        <v>3.8</v>
      </c>
      <c r="S112" s="12">
        <v>3.85</v>
      </c>
      <c r="T112" s="12">
        <v>3.75</v>
      </c>
      <c r="U112" s="12">
        <v>3.8</v>
      </c>
      <c r="V112" s="12">
        <v>3.75</v>
      </c>
      <c r="W112" s="13">
        <f t="shared" si="37"/>
        <v>3.7625000000000002</v>
      </c>
      <c r="X112" s="14">
        <f t="shared" si="25"/>
        <v>1.5932995094062183</v>
      </c>
      <c r="Y112" s="99"/>
    </row>
    <row r="113" spans="1:25" ht="15" customHeight="1" x14ac:dyDescent="0.3">
      <c r="A113" s="82"/>
      <c r="B113" s="83"/>
      <c r="C113" s="84"/>
      <c r="D113" s="85"/>
      <c r="E113" s="86"/>
      <c r="F113" s="87"/>
      <c r="G113" s="88"/>
      <c r="H113" s="89"/>
      <c r="I113" s="80"/>
      <c r="J113" s="81"/>
      <c r="K113" s="90"/>
      <c r="L113" s="91"/>
      <c r="M113" s="92"/>
      <c r="N113" s="15" t="s">
        <v>24</v>
      </c>
      <c r="O113" s="16">
        <f t="shared" ref="O113:V113" si="42">O111/O112/1000</f>
        <v>0.2063013698630137</v>
      </c>
      <c r="P113" s="16">
        <f t="shared" si="42"/>
        <v>0.20567567567567568</v>
      </c>
      <c r="Q113" s="16">
        <f t="shared" si="42"/>
        <v>0.20394736842105263</v>
      </c>
      <c r="R113" s="16">
        <f t="shared" si="42"/>
        <v>0.20078947368421055</v>
      </c>
      <c r="S113" s="16">
        <f t="shared" si="42"/>
        <v>0.19506493506493508</v>
      </c>
      <c r="T113" s="16">
        <f t="shared" si="42"/>
        <v>0.20266666666666666</v>
      </c>
      <c r="U113" s="16">
        <f t="shared" si="42"/>
        <v>0.19947368421052633</v>
      </c>
      <c r="V113" s="16">
        <f t="shared" si="42"/>
        <v>0.20266666666666666</v>
      </c>
      <c r="W113" s="16">
        <f t="shared" si="37"/>
        <v>0.20207323003159339</v>
      </c>
      <c r="X113" s="16">
        <f t="shared" si="25"/>
        <v>1.683589408308275</v>
      </c>
      <c r="Y113" s="99"/>
    </row>
    <row r="114" spans="1:25" x14ac:dyDescent="0.3">
      <c r="A114" s="96"/>
      <c r="B114" s="97">
        <v>21000890</v>
      </c>
      <c r="C114" s="97">
        <v>9945966</v>
      </c>
      <c r="D114" s="97">
        <f>D111+1</f>
        <v>38</v>
      </c>
      <c r="E114" s="97">
        <v>1</v>
      </c>
      <c r="F114" s="97" t="s">
        <v>30</v>
      </c>
      <c r="G114" s="97">
        <v>210</v>
      </c>
      <c r="H114" s="97">
        <v>172</v>
      </c>
      <c r="I114" s="98">
        <f>G114*H114/100</f>
        <v>361.2</v>
      </c>
      <c r="J114" s="98">
        <f>I114*W114/1000</f>
        <v>273.29295000000002</v>
      </c>
      <c r="K114" s="97"/>
      <c r="L114" s="97" t="s">
        <v>47</v>
      </c>
      <c r="M114" s="97" t="s">
        <v>27</v>
      </c>
      <c r="N114" s="2" t="s">
        <v>21</v>
      </c>
      <c r="O114" s="3">
        <v>761</v>
      </c>
      <c r="P114" s="3">
        <v>765</v>
      </c>
      <c r="Q114" s="3">
        <v>760</v>
      </c>
      <c r="R114" s="3">
        <v>770</v>
      </c>
      <c r="S114" s="3">
        <v>744</v>
      </c>
      <c r="T114" s="3">
        <v>747</v>
      </c>
      <c r="U114" s="3">
        <v>757</v>
      </c>
      <c r="V114" s="3">
        <v>749</v>
      </c>
      <c r="W114" s="6">
        <f t="shared" si="37"/>
        <v>756.625</v>
      </c>
      <c r="X114" s="5">
        <f t="shared" si="25"/>
        <v>1.1348914254482467</v>
      </c>
      <c r="Y114" s="99" t="s">
        <v>22</v>
      </c>
    </row>
    <row r="115" spans="1:25" x14ac:dyDescent="0.3">
      <c r="A115" s="96"/>
      <c r="B115" s="97"/>
      <c r="C115" s="97"/>
      <c r="D115" s="97"/>
      <c r="E115" s="97"/>
      <c r="F115" s="97"/>
      <c r="G115" s="97"/>
      <c r="H115" s="97"/>
      <c r="I115" s="98"/>
      <c r="J115" s="98"/>
      <c r="K115" s="97"/>
      <c r="L115" s="97"/>
      <c r="M115" s="97"/>
      <c r="N115" s="2" t="s">
        <v>23</v>
      </c>
      <c r="O115" s="3">
        <v>3.65</v>
      </c>
      <c r="P115" s="3">
        <v>3.75</v>
      </c>
      <c r="Q115" s="3">
        <v>3.8</v>
      </c>
      <c r="R115" s="3">
        <v>3.85</v>
      </c>
      <c r="S115" s="3">
        <v>3.8</v>
      </c>
      <c r="T115" s="3">
        <v>3.75</v>
      </c>
      <c r="U115" s="3">
        <v>3.8</v>
      </c>
      <c r="V115" s="3">
        <v>3.75</v>
      </c>
      <c r="W115" s="6">
        <f t="shared" si="37"/>
        <v>3.7687499999999998</v>
      </c>
      <c r="X115" s="5">
        <f t="shared" si="25"/>
        <v>1.4739957574321043</v>
      </c>
      <c r="Y115" s="99"/>
    </row>
    <row r="116" spans="1:25" x14ac:dyDescent="0.3">
      <c r="A116" s="96"/>
      <c r="B116" s="97"/>
      <c r="C116" s="97"/>
      <c r="D116" s="97"/>
      <c r="E116" s="97"/>
      <c r="F116" s="97"/>
      <c r="G116" s="97"/>
      <c r="H116" s="97"/>
      <c r="I116" s="98"/>
      <c r="J116" s="98"/>
      <c r="K116" s="97"/>
      <c r="L116" s="97"/>
      <c r="M116" s="97"/>
      <c r="N116" s="2" t="s">
        <v>24</v>
      </c>
      <c r="O116" s="5">
        <f t="shared" ref="O116:V116" si="43">O114/O115/1000</f>
        <v>0.20849315068493152</v>
      </c>
      <c r="P116" s="5">
        <f t="shared" si="43"/>
        <v>0.20399999999999999</v>
      </c>
      <c r="Q116" s="5">
        <f t="shared" si="43"/>
        <v>0.2</v>
      </c>
      <c r="R116" s="5">
        <f t="shared" si="43"/>
        <v>0.2</v>
      </c>
      <c r="S116" s="5">
        <f t="shared" si="43"/>
        <v>0.19578947368421054</v>
      </c>
      <c r="T116" s="5">
        <f t="shared" si="43"/>
        <v>0.19919999999999999</v>
      </c>
      <c r="U116" s="5">
        <f t="shared" si="43"/>
        <v>0.19921052631578948</v>
      </c>
      <c r="V116" s="5">
        <f t="shared" si="43"/>
        <v>0.19973333333333332</v>
      </c>
      <c r="W116" s="5">
        <f t="shared" si="37"/>
        <v>0.20080331050228312</v>
      </c>
      <c r="X116" s="5">
        <f t="shared" si="25"/>
        <v>1.7785116649114234</v>
      </c>
      <c r="Y116" s="99"/>
    </row>
    <row r="117" spans="1:25" ht="15" customHeight="1" x14ac:dyDescent="0.3">
      <c r="A117" s="82"/>
      <c r="B117" s="83"/>
      <c r="C117" s="84"/>
      <c r="D117" s="85">
        <f>D114+1</f>
        <v>39</v>
      </c>
      <c r="E117" s="86">
        <v>2</v>
      </c>
      <c r="F117" s="87"/>
      <c r="G117" s="88">
        <v>210</v>
      </c>
      <c r="H117" s="89">
        <v>172</v>
      </c>
      <c r="I117" s="80">
        <f>G117*H117/100</f>
        <v>361.2</v>
      </c>
      <c r="J117" s="81">
        <f>I117*W117/1000</f>
        <v>275.73104999999998</v>
      </c>
      <c r="K117" s="90"/>
      <c r="L117" s="91" t="s">
        <v>47</v>
      </c>
      <c r="M117" s="92" t="s">
        <v>27</v>
      </c>
      <c r="N117" s="8" t="s">
        <v>21</v>
      </c>
      <c r="O117" s="9">
        <v>770</v>
      </c>
      <c r="P117" s="9">
        <v>755</v>
      </c>
      <c r="Q117" s="9">
        <v>761</v>
      </c>
      <c r="R117" s="9">
        <v>765</v>
      </c>
      <c r="S117" s="9">
        <v>752</v>
      </c>
      <c r="T117" s="9">
        <v>768</v>
      </c>
      <c r="U117" s="9">
        <v>775</v>
      </c>
      <c r="V117" s="9">
        <v>761</v>
      </c>
      <c r="W117" s="22">
        <f t="shared" si="37"/>
        <v>763.375</v>
      </c>
      <c r="X117" s="10">
        <f t="shared" si="25"/>
        <v>0.94221859379831685</v>
      </c>
      <c r="Y117" s="99" t="s">
        <v>22</v>
      </c>
    </row>
    <row r="118" spans="1:25" ht="15" customHeight="1" x14ac:dyDescent="0.3">
      <c r="A118" s="82"/>
      <c r="B118" s="83"/>
      <c r="C118" s="84"/>
      <c r="D118" s="85"/>
      <c r="E118" s="86"/>
      <c r="F118" s="87"/>
      <c r="G118" s="88"/>
      <c r="H118" s="89"/>
      <c r="I118" s="80"/>
      <c r="J118" s="81"/>
      <c r="K118" s="90"/>
      <c r="L118" s="91"/>
      <c r="M118" s="92"/>
      <c r="N118" s="11" t="s">
        <v>23</v>
      </c>
      <c r="O118" s="12">
        <v>3.75</v>
      </c>
      <c r="P118" s="12">
        <v>3.75</v>
      </c>
      <c r="Q118" s="12">
        <v>3.75</v>
      </c>
      <c r="R118" s="12">
        <v>3.8</v>
      </c>
      <c r="S118" s="12">
        <v>3.85</v>
      </c>
      <c r="T118" s="12">
        <v>3.8</v>
      </c>
      <c r="U118" s="12">
        <v>3.9</v>
      </c>
      <c r="V118" s="12">
        <v>3.8</v>
      </c>
      <c r="W118" s="13">
        <f t="shared" si="37"/>
        <v>3.8000000000000003</v>
      </c>
      <c r="X118" s="14">
        <f t="shared" si="25"/>
        <v>1.3157894736842102</v>
      </c>
      <c r="Y118" s="99"/>
    </row>
    <row r="119" spans="1:25" ht="15" customHeight="1" x14ac:dyDescent="0.3">
      <c r="A119" s="82"/>
      <c r="B119" s="83"/>
      <c r="C119" s="84"/>
      <c r="D119" s="85"/>
      <c r="E119" s="86"/>
      <c r="F119" s="87"/>
      <c r="G119" s="88"/>
      <c r="H119" s="89"/>
      <c r="I119" s="80"/>
      <c r="J119" s="81"/>
      <c r="K119" s="90"/>
      <c r="L119" s="91"/>
      <c r="M119" s="92"/>
      <c r="N119" s="15" t="s">
        <v>24</v>
      </c>
      <c r="O119" s="16">
        <f t="shared" ref="O119:V119" si="44">O117/O118/1000</f>
        <v>0.20533333333333334</v>
      </c>
      <c r="P119" s="16">
        <f t="shared" si="44"/>
        <v>0.20133333333333334</v>
      </c>
      <c r="Q119" s="16">
        <f t="shared" si="44"/>
        <v>0.20293333333333333</v>
      </c>
      <c r="R119" s="16">
        <f t="shared" si="44"/>
        <v>0.20131578947368423</v>
      </c>
      <c r="S119" s="16">
        <f t="shared" si="44"/>
        <v>0.19532467532467532</v>
      </c>
      <c r="T119" s="16">
        <f t="shared" si="44"/>
        <v>0.20210526315789473</v>
      </c>
      <c r="U119" s="16">
        <f t="shared" si="44"/>
        <v>0.19871794871794873</v>
      </c>
      <c r="V119" s="16">
        <f t="shared" si="44"/>
        <v>0.20026315789473684</v>
      </c>
      <c r="W119" s="16">
        <f t="shared" si="37"/>
        <v>0.2009158543211175</v>
      </c>
      <c r="X119" s="16">
        <f t="shared" si="25"/>
        <v>1.3839341107036283</v>
      </c>
      <c r="Y119" s="99"/>
    </row>
    <row r="120" spans="1:25" x14ac:dyDescent="0.3">
      <c r="A120" s="82"/>
      <c r="B120" s="83"/>
      <c r="C120" s="84"/>
      <c r="D120" s="85">
        <f>D117+1</f>
        <v>40</v>
      </c>
      <c r="E120" s="86">
        <v>3</v>
      </c>
      <c r="F120" s="87"/>
      <c r="G120" s="88">
        <v>180</v>
      </c>
      <c r="H120" s="89">
        <v>172</v>
      </c>
      <c r="I120" s="80">
        <f>G120*H120/100</f>
        <v>309.60000000000002</v>
      </c>
      <c r="J120" s="81">
        <f>I120*W120/1000</f>
        <v>248.87970000000001</v>
      </c>
      <c r="K120" s="90" t="s">
        <v>58</v>
      </c>
      <c r="L120" s="91" t="s">
        <v>47</v>
      </c>
      <c r="M120" s="92" t="s">
        <v>27</v>
      </c>
      <c r="N120" s="8" t="s">
        <v>21</v>
      </c>
      <c r="O120" s="9">
        <v>798</v>
      </c>
      <c r="P120" s="9">
        <v>790</v>
      </c>
      <c r="Q120" s="9">
        <v>791</v>
      </c>
      <c r="R120" s="9">
        <v>786</v>
      </c>
      <c r="S120" s="9">
        <v>803</v>
      </c>
      <c r="T120" s="9">
        <v>833</v>
      </c>
      <c r="U120" s="9">
        <v>822</v>
      </c>
      <c r="V120" s="9">
        <v>808</v>
      </c>
      <c r="W120" s="17">
        <f t="shared" si="37"/>
        <v>803.875</v>
      </c>
      <c r="X120" s="10">
        <f t="shared" si="25"/>
        <v>1.9205587482729503</v>
      </c>
      <c r="Y120" s="95" t="s">
        <v>22</v>
      </c>
    </row>
    <row r="121" spans="1:25" x14ac:dyDescent="0.3">
      <c r="A121" s="82"/>
      <c r="B121" s="83"/>
      <c r="C121" s="84"/>
      <c r="D121" s="85"/>
      <c r="E121" s="86"/>
      <c r="F121" s="87"/>
      <c r="G121" s="88"/>
      <c r="H121" s="89"/>
      <c r="I121" s="80"/>
      <c r="J121" s="81"/>
      <c r="K121" s="90"/>
      <c r="L121" s="91"/>
      <c r="M121" s="92"/>
      <c r="N121" s="11" t="s">
        <v>23</v>
      </c>
      <c r="O121" s="12">
        <v>3.9</v>
      </c>
      <c r="P121" s="12">
        <v>3.9</v>
      </c>
      <c r="Q121" s="12">
        <v>3.8</v>
      </c>
      <c r="R121" s="12">
        <v>3.9</v>
      </c>
      <c r="S121" s="12">
        <v>4</v>
      </c>
      <c r="T121" s="12">
        <v>4</v>
      </c>
      <c r="U121" s="12">
        <v>3.9</v>
      </c>
      <c r="V121" s="12">
        <v>3.8</v>
      </c>
      <c r="W121" s="13">
        <f t="shared" si="37"/>
        <v>3.9</v>
      </c>
      <c r="X121" s="14">
        <f t="shared" si="25"/>
        <v>1.8130943107347393</v>
      </c>
      <c r="Y121" s="95"/>
    </row>
    <row r="122" spans="1:25" x14ac:dyDescent="0.3">
      <c r="A122" s="82"/>
      <c r="B122" s="83"/>
      <c r="C122" s="84"/>
      <c r="D122" s="85"/>
      <c r="E122" s="86"/>
      <c r="F122" s="87"/>
      <c r="G122" s="88"/>
      <c r="H122" s="89"/>
      <c r="I122" s="80"/>
      <c r="J122" s="81"/>
      <c r="K122" s="90"/>
      <c r="L122" s="91"/>
      <c r="M122" s="92"/>
      <c r="N122" s="15" t="s">
        <v>24</v>
      </c>
      <c r="O122" s="16">
        <f t="shared" ref="O122:V122" si="45">O120/O121/1000</f>
        <v>0.20461538461538462</v>
      </c>
      <c r="P122" s="16">
        <f t="shared" si="45"/>
        <v>0.20256410256410257</v>
      </c>
      <c r="Q122" s="16">
        <f t="shared" si="45"/>
        <v>0.2081578947368421</v>
      </c>
      <c r="R122" s="16">
        <f t="shared" si="45"/>
        <v>0.20153846153846156</v>
      </c>
      <c r="S122" s="16">
        <f t="shared" si="45"/>
        <v>0.20075000000000001</v>
      </c>
      <c r="T122" s="16">
        <f t="shared" si="45"/>
        <v>0.20824999999999999</v>
      </c>
      <c r="U122" s="16">
        <f t="shared" si="45"/>
        <v>0.21076923076923076</v>
      </c>
      <c r="V122" s="16">
        <f t="shared" si="45"/>
        <v>0.21263157894736845</v>
      </c>
      <c r="W122" s="16">
        <f t="shared" si="37"/>
        <v>0.20615958164642378</v>
      </c>
      <c r="X122" s="16">
        <f t="shared" si="25"/>
        <v>2.0104383764472047</v>
      </c>
      <c r="Y122" s="95"/>
    </row>
    <row r="123" spans="1:25" x14ac:dyDescent="0.3">
      <c r="A123" s="96">
        <v>44225</v>
      </c>
      <c r="B123" s="97">
        <v>21000886</v>
      </c>
      <c r="C123" s="97">
        <v>9946204</v>
      </c>
      <c r="D123" s="97">
        <f>D120+1</f>
        <v>41</v>
      </c>
      <c r="E123" s="97">
        <v>1</v>
      </c>
      <c r="F123" s="97" t="s">
        <v>59</v>
      </c>
      <c r="G123" s="97">
        <v>240</v>
      </c>
      <c r="H123" s="97">
        <v>238</v>
      </c>
      <c r="I123" s="98">
        <f>G123*H123/100</f>
        <v>571.20000000000005</v>
      </c>
      <c r="J123" s="98">
        <f>I123*W123/1000</f>
        <v>273.46199999999999</v>
      </c>
      <c r="K123" s="97" t="s">
        <v>60</v>
      </c>
      <c r="L123" s="97" t="s">
        <v>51</v>
      </c>
      <c r="M123" s="97" t="s">
        <v>45</v>
      </c>
      <c r="N123" s="2" t="s">
        <v>21</v>
      </c>
      <c r="O123" s="3">
        <v>486</v>
      </c>
      <c r="P123" s="3">
        <v>464</v>
      </c>
      <c r="Q123" s="3">
        <v>490</v>
      </c>
      <c r="R123" s="3">
        <v>478</v>
      </c>
      <c r="S123" s="3">
        <v>475</v>
      </c>
      <c r="T123" s="3">
        <v>490</v>
      </c>
      <c r="U123" s="3">
        <v>469</v>
      </c>
      <c r="V123" s="3">
        <v>478</v>
      </c>
      <c r="W123" s="6">
        <f t="shared" si="37"/>
        <v>478.75</v>
      </c>
      <c r="X123" s="5">
        <f t="shared" si="25"/>
        <v>1.8587437838702543</v>
      </c>
      <c r="Y123" s="95" t="s">
        <v>22</v>
      </c>
    </row>
    <row r="124" spans="1:25" x14ac:dyDescent="0.3">
      <c r="A124" s="96"/>
      <c r="B124" s="97"/>
      <c r="C124" s="97"/>
      <c r="D124" s="97"/>
      <c r="E124" s="97"/>
      <c r="F124" s="97"/>
      <c r="G124" s="97"/>
      <c r="H124" s="97"/>
      <c r="I124" s="98"/>
      <c r="J124" s="98"/>
      <c r="K124" s="97"/>
      <c r="L124" s="97"/>
      <c r="M124" s="97"/>
      <c r="N124" s="2" t="s">
        <v>23</v>
      </c>
      <c r="O124" s="3">
        <v>5.6</v>
      </c>
      <c r="P124" s="3">
        <v>6</v>
      </c>
      <c r="Q124" s="3">
        <v>5.9</v>
      </c>
      <c r="R124" s="3">
        <v>5.8</v>
      </c>
      <c r="S124" s="3">
        <v>5.8</v>
      </c>
      <c r="T124" s="3">
        <v>6</v>
      </c>
      <c r="U124" s="3">
        <v>5.9</v>
      </c>
      <c r="V124" s="3">
        <v>5.8</v>
      </c>
      <c r="W124" s="6">
        <f t="shared" si="37"/>
        <v>5.85</v>
      </c>
      <c r="X124" s="5">
        <f t="shared" si="25"/>
        <v>2.093580976737762</v>
      </c>
      <c r="Y124" s="95"/>
    </row>
    <row r="125" spans="1:25" x14ac:dyDescent="0.3">
      <c r="A125" s="96"/>
      <c r="B125" s="97"/>
      <c r="C125" s="97"/>
      <c r="D125" s="97"/>
      <c r="E125" s="97"/>
      <c r="F125" s="97"/>
      <c r="G125" s="97"/>
      <c r="H125" s="97"/>
      <c r="I125" s="98"/>
      <c r="J125" s="98"/>
      <c r="K125" s="97"/>
      <c r="L125" s="97"/>
      <c r="M125" s="97"/>
      <c r="N125" s="2" t="s">
        <v>24</v>
      </c>
      <c r="O125" s="5">
        <f t="shared" ref="O125:V125" si="46">O123/O124/1000</f>
        <v>8.6785714285714285E-2</v>
      </c>
      <c r="P125" s="5">
        <f t="shared" si="46"/>
        <v>7.7333333333333323E-2</v>
      </c>
      <c r="Q125" s="5">
        <f t="shared" si="46"/>
        <v>8.3050847457627114E-2</v>
      </c>
      <c r="R125" s="5">
        <f t="shared" si="46"/>
        <v>8.2413793103448291E-2</v>
      </c>
      <c r="S125" s="5">
        <f t="shared" si="46"/>
        <v>8.1896551724137942E-2</v>
      </c>
      <c r="T125" s="5">
        <f t="shared" si="46"/>
        <v>8.1666666666666665E-2</v>
      </c>
      <c r="U125" s="5">
        <f t="shared" si="46"/>
        <v>7.9491525423728809E-2</v>
      </c>
      <c r="V125" s="5">
        <f t="shared" si="46"/>
        <v>8.2413793103448291E-2</v>
      </c>
      <c r="W125" s="5">
        <f t="shared" si="37"/>
        <v>8.1881528137263099E-2</v>
      </c>
      <c r="X125" s="5">
        <f t="shared" si="25"/>
        <v>3.1264903847060479</v>
      </c>
      <c r="Y125" s="95"/>
    </row>
    <row r="126" spans="1:25" x14ac:dyDescent="0.3">
      <c r="A126" s="82"/>
      <c r="B126" s="83"/>
      <c r="C126" s="84"/>
      <c r="D126" s="85">
        <f>D123+1</f>
        <v>42</v>
      </c>
      <c r="E126" s="86">
        <v>2</v>
      </c>
      <c r="F126" s="87"/>
      <c r="G126" s="88">
        <v>222</v>
      </c>
      <c r="H126" s="89">
        <v>238</v>
      </c>
      <c r="I126" s="80">
        <f>G126*H126/100</f>
        <v>528.36</v>
      </c>
      <c r="J126" s="81">
        <f>I126*W126/1000</f>
        <v>300.96706499999999</v>
      </c>
      <c r="K126" s="90" t="s">
        <v>61</v>
      </c>
      <c r="L126" s="91" t="s">
        <v>51</v>
      </c>
      <c r="M126" s="92" t="s">
        <v>45</v>
      </c>
      <c r="N126" s="8" t="s">
        <v>21</v>
      </c>
      <c r="O126" s="9">
        <v>573</v>
      </c>
      <c r="P126" s="9">
        <v>540</v>
      </c>
      <c r="Q126" s="9">
        <v>595</v>
      </c>
      <c r="R126" s="9">
        <v>560</v>
      </c>
      <c r="S126" s="9">
        <v>555</v>
      </c>
      <c r="T126" s="9">
        <v>583</v>
      </c>
      <c r="U126" s="9">
        <v>596</v>
      </c>
      <c r="V126" s="9">
        <v>555</v>
      </c>
      <c r="W126" s="17">
        <f t="shared" si="37"/>
        <v>569.625</v>
      </c>
      <c r="X126" s="10">
        <f t="shared" si="25"/>
        <v>3.3584758568239974</v>
      </c>
      <c r="Y126" s="93" t="s">
        <v>22</v>
      </c>
    </row>
    <row r="127" spans="1:25" x14ac:dyDescent="0.3">
      <c r="A127" s="82"/>
      <c r="B127" s="83"/>
      <c r="C127" s="84"/>
      <c r="D127" s="85"/>
      <c r="E127" s="86"/>
      <c r="F127" s="87"/>
      <c r="G127" s="88"/>
      <c r="H127" s="89"/>
      <c r="I127" s="80"/>
      <c r="J127" s="81"/>
      <c r="K127" s="90"/>
      <c r="L127" s="91"/>
      <c r="M127" s="92"/>
      <c r="N127" s="11" t="s">
        <v>23</v>
      </c>
      <c r="O127" s="12">
        <v>5.9</v>
      </c>
      <c r="P127" s="12">
        <v>6</v>
      </c>
      <c r="Q127" s="12">
        <v>6.3</v>
      </c>
      <c r="R127" s="12">
        <v>6</v>
      </c>
      <c r="S127" s="12">
        <v>6.2</v>
      </c>
      <c r="T127" s="12">
        <v>6.2</v>
      </c>
      <c r="U127" s="12">
        <v>6.3</v>
      </c>
      <c r="V127" s="12">
        <v>5.9</v>
      </c>
      <c r="W127" s="13">
        <f t="shared" si="37"/>
        <v>6.1</v>
      </c>
      <c r="X127" s="14">
        <f t="shared" si="25"/>
        <v>2.5920308689904723</v>
      </c>
      <c r="Y127" s="93"/>
    </row>
    <row r="128" spans="1:25" x14ac:dyDescent="0.3">
      <c r="A128" s="82"/>
      <c r="B128" s="83"/>
      <c r="C128" s="84"/>
      <c r="D128" s="85"/>
      <c r="E128" s="86"/>
      <c r="F128" s="87"/>
      <c r="G128" s="88"/>
      <c r="H128" s="89"/>
      <c r="I128" s="80"/>
      <c r="J128" s="81"/>
      <c r="K128" s="90"/>
      <c r="L128" s="91"/>
      <c r="M128" s="92"/>
      <c r="N128" s="15" t="s">
        <v>24</v>
      </c>
      <c r="O128" s="16">
        <f t="shared" ref="O128:V128" si="47">O126/O127/1000</f>
        <v>9.7118644067796606E-2</v>
      </c>
      <c r="P128" s="16">
        <f t="shared" si="47"/>
        <v>0.09</v>
      </c>
      <c r="Q128" s="16">
        <f t="shared" si="47"/>
        <v>9.4444444444444442E-2</v>
      </c>
      <c r="R128" s="16">
        <f t="shared" si="47"/>
        <v>9.3333333333333324E-2</v>
      </c>
      <c r="S128" s="16">
        <f t="shared" si="47"/>
        <v>8.9516129032258057E-2</v>
      </c>
      <c r="T128" s="16">
        <f t="shared" si="47"/>
        <v>9.4032258064516122E-2</v>
      </c>
      <c r="U128" s="16">
        <f t="shared" si="47"/>
        <v>9.4603174603174606E-2</v>
      </c>
      <c r="V128" s="16">
        <f t="shared" si="47"/>
        <v>9.406779661016948E-2</v>
      </c>
      <c r="W128" s="16">
        <f t="shared" si="37"/>
        <v>9.3389472519461572E-2</v>
      </c>
      <c r="X128" s="16">
        <f t="shared" si="25"/>
        <v>2.5072288572607473</v>
      </c>
      <c r="Y128" s="93"/>
    </row>
    <row r="129" spans="1:25" x14ac:dyDescent="0.3">
      <c r="A129" s="82"/>
      <c r="B129" s="83"/>
      <c r="C129" s="84"/>
      <c r="D129" s="85">
        <f>D126+1</f>
        <v>43</v>
      </c>
      <c r="E129" s="86">
        <v>3</v>
      </c>
      <c r="F129" s="87"/>
      <c r="G129" s="88">
        <v>220</v>
      </c>
      <c r="H129" s="89">
        <v>238</v>
      </c>
      <c r="I129" s="80">
        <f>G129*H129/100</f>
        <v>523.6</v>
      </c>
      <c r="J129" s="81">
        <f>I129*W129/1000</f>
        <v>293.54325</v>
      </c>
      <c r="K129" s="90" t="s">
        <v>61</v>
      </c>
      <c r="L129" s="91" t="s">
        <v>51</v>
      </c>
      <c r="M129" s="92" t="s">
        <v>45</v>
      </c>
      <c r="N129" s="8" t="s">
        <v>21</v>
      </c>
      <c r="O129" s="9">
        <v>564</v>
      </c>
      <c r="P129" s="9">
        <v>569</v>
      </c>
      <c r="Q129" s="9">
        <v>558</v>
      </c>
      <c r="R129" s="9">
        <v>568</v>
      </c>
      <c r="S129" s="9">
        <v>553</v>
      </c>
      <c r="T129" s="9">
        <v>571</v>
      </c>
      <c r="U129" s="9">
        <v>552</v>
      </c>
      <c r="V129" s="9">
        <v>550</v>
      </c>
      <c r="W129" s="17">
        <f t="shared" si="37"/>
        <v>560.625</v>
      </c>
      <c r="X129" s="10">
        <f t="shared" si="25"/>
        <v>1.4043283162541571</v>
      </c>
      <c r="Y129" s="93" t="s">
        <v>22</v>
      </c>
    </row>
    <row r="130" spans="1:25" x14ac:dyDescent="0.3">
      <c r="A130" s="82"/>
      <c r="B130" s="83"/>
      <c r="C130" s="84"/>
      <c r="D130" s="85"/>
      <c r="E130" s="86"/>
      <c r="F130" s="87"/>
      <c r="G130" s="88"/>
      <c r="H130" s="89"/>
      <c r="I130" s="80"/>
      <c r="J130" s="81"/>
      <c r="K130" s="90"/>
      <c r="L130" s="91"/>
      <c r="M130" s="92"/>
      <c r="N130" s="11" t="s">
        <v>23</v>
      </c>
      <c r="O130" s="12">
        <v>6</v>
      </c>
      <c r="P130" s="12">
        <v>6.2</v>
      </c>
      <c r="Q130" s="12">
        <v>6.3</v>
      </c>
      <c r="R130" s="12">
        <v>6.2</v>
      </c>
      <c r="S130" s="12">
        <v>6.4</v>
      </c>
      <c r="T130" s="12">
        <v>6.4</v>
      </c>
      <c r="U130" s="12">
        <v>6.1</v>
      </c>
      <c r="V130" s="12">
        <v>6.1</v>
      </c>
      <c r="W130" s="13">
        <f t="shared" si="37"/>
        <v>6.2125000000000004</v>
      </c>
      <c r="X130" s="14">
        <f t="shared" si="25"/>
        <v>2.1949118942929031</v>
      </c>
      <c r="Y130" s="93"/>
    </row>
    <row r="131" spans="1:25" x14ac:dyDescent="0.3">
      <c r="A131" s="82"/>
      <c r="B131" s="83"/>
      <c r="C131" s="84"/>
      <c r="D131" s="85"/>
      <c r="E131" s="86"/>
      <c r="F131" s="87"/>
      <c r="G131" s="88"/>
      <c r="H131" s="89"/>
      <c r="I131" s="80"/>
      <c r="J131" s="81"/>
      <c r="K131" s="90"/>
      <c r="L131" s="91"/>
      <c r="M131" s="92"/>
      <c r="N131" s="15" t="s">
        <v>24</v>
      </c>
      <c r="O131" s="16">
        <f t="shared" ref="O131:V131" si="48">O129/O130/1000</f>
        <v>9.4E-2</v>
      </c>
      <c r="P131" s="16">
        <f t="shared" si="48"/>
        <v>9.177419354838709E-2</v>
      </c>
      <c r="Q131" s="16">
        <f t="shared" si="48"/>
        <v>8.8571428571428565E-2</v>
      </c>
      <c r="R131" s="16">
        <f t="shared" si="48"/>
        <v>9.1612903225806452E-2</v>
      </c>
      <c r="S131" s="16">
        <f t="shared" si="48"/>
        <v>8.6406250000000004E-2</v>
      </c>
      <c r="T131" s="16">
        <f t="shared" si="48"/>
        <v>8.9218749999999999E-2</v>
      </c>
      <c r="U131" s="16">
        <f t="shared" si="48"/>
        <v>9.049180327868854E-2</v>
      </c>
      <c r="V131" s="16">
        <f t="shared" si="48"/>
        <v>9.0163934426229511E-2</v>
      </c>
      <c r="W131" s="16">
        <f t="shared" ref="W131:W147" si="49">AVERAGE(O131:V131)</f>
        <v>9.0279907881317525E-2</v>
      </c>
      <c r="X131" s="16">
        <f t="shared" ref="X131:X188" si="50">_xlfn.STDEV.P(O131:V131)/W131*100</f>
        <v>2.3807539361959762</v>
      </c>
      <c r="Y131" s="93"/>
    </row>
    <row r="132" spans="1:25" x14ac:dyDescent="0.3">
      <c r="A132" s="82"/>
      <c r="B132" s="83"/>
      <c r="C132" s="84"/>
      <c r="D132" s="85">
        <f>D129+1</f>
        <v>44</v>
      </c>
      <c r="E132" s="86">
        <v>4</v>
      </c>
      <c r="F132" s="87"/>
      <c r="G132" s="88">
        <v>220</v>
      </c>
      <c r="H132" s="89">
        <v>238</v>
      </c>
      <c r="I132" s="80">
        <f>G132*H132/100</f>
        <v>523.6</v>
      </c>
      <c r="J132" s="81">
        <f>I132*W132/1000</f>
        <v>290.79435000000001</v>
      </c>
      <c r="K132" s="90" t="s">
        <v>61</v>
      </c>
      <c r="L132" s="91" t="s">
        <v>51</v>
      </c>
      <c r="M132" s="92" t="s">
        <v>45</v>
      </c>
      <c r="N132" s="8" t="s">
        <v>21</v>
      </c>
      <c r="O132" s="9">
        <v>555</v>
      </c>
      <c r="P132" s="9">
        <v>558</v>
      </c>
      <c r="Q132" s="9">
        <v>530</v>
      </c>
      <c r="R132" s="9">
        <v>572</v>
      </c>
      <c r="S132" s="9">
        <v>565</v>
      </c>
      <c r="T132" s="9">
        <v>574</v>
      </c>
      <c r="U132" s="9">
        <v>550</v>
      </c>
      <c r="V132" s="9">
        <v>539</v>
      </c>
      <c r="W132" s="17">
        <f t="shared" si="49"/>
        <v>555.375</v>
      </c>
      <c r="X132" s="10">
        <f t="shared" si="50"/>
        <v>2.5967433521984344</v>
      </c>
      <c r="Y132" s="93" t="s">
        <v>22</v>
      </c>
    </row>
    <row r="133" spans="1:25" x14ac:dyDescent="0.3">
      <c r="A133" s="82"/>
      <c r="B133" s="83"/>
      <c r="C133" s="84"/>
      <c r="D133" s="85"/>
      <c r="E133" s="86"/>
      <c r="F133" s="87"/>
      <c r="G133" s="88"/>
      <c r="H133" s="89"/>
      <c r="I133" s="80"/>
      <c r="J133" s="81"/>
      <c r="K133" s="90"/>
      <c r="L133" s="91"/>
      <c r="M133" s="92"/>
      <c r="N133" s="11" t="s">
        <v>23</v>
      </c>
      <c r="O133" s="12">
        <v>6.4</v>
      </c>
      <c r="P133" s="12">
        <v>5.9</v>
      </c>
      <c r="Q133" s="12">
        <v>6.3</v>
      </c>
      <c r="R133" s="12">
        <v>6.6</v>
      </c>
      <c r="S133" s="12">
        <v>6.6</v>
      </c>
      <c r="T133" s="12">
        <v>6.6</v>
      </c>
      <c r="U133" s="12">
        <v>6.6</v>
      </c>
      <c r="V133" s="12">
        <v>6</v>
      </c>
      <c r="W133" s="13">
        <f t="shared" si="49"/>
        <v>6.3750000000000009</v>
      </c>
      <c r="X133" s="14">
        <f t="shared" si="50"/>
        <v>4.2054138410837636</v>
      </c>
      <c r="Y133" s="93"/>
    </row>
    <row r="134" spans="1:25" x14ac:dyDescent="0.3">
      <c r="A134" s="82"/>
      <c r="B134" s="83"/>
      <c r="C134" s="84"/>
      <c r="D134" s="85"/>
      <c r="E134" s="86"/>
      <c r="F134" s="87"/>
      <c r="G134" s="88"/>
      <c r="H134" s="89"/>
      <c r="I134" s="80"/>
      <c r="J134" s="81"/>
      <c r="K134" s="90"/>
      <c r="L134" s="91"/>
      <c r="M134" s="92"/>
      <c r="N134" s="15" t="s">
        <v>24</v>
      </c>
      <c r="O134" s="16">
        <f t="shared" ref="O134:V134" si="51">O132/O133/1000</f>
        <v>8.6718749999999997E-2</v>
      </c>
      <c r="P134" s="16">
        <f t="shared" si="51"/>
        <v>9.4576271186440672E-2</v>
      </c>
      <c r="Q134" s="16">
        <f t="shared" si="51"/>
        <v>8.4126984126984133E-2</v>
      </c>
      <c r="R134" s="16">
        <f t="shared" si="51"/>
        <v>8.666666666666667E-2</v>
      </c>
      <c r="S134" s="16">
        <f t="shared" si="51"/>
        <v>8.5606060606060602E-2</v>
      </c>
      <c r="T134" s="16">
        <f t="shared" si="51"/>
        <v>8.6969696969696975E-2</v>
      </c>
      <c r="U134" s="16">
        <f t="shared" si="51"/>
        <v>8.3333333333333343E-2</v>
      </c>
      <c r="V134" s="16">
        <f t="shared" si="51"/>
        <v>8.9833333333333334E-2</v>
      </c>
      <c r="W134" s="16">
        <f t="shared" si="49"/>
        <v>8.7228887027814478E-2</v>
      </c>
      <c r="X134" s="16">
        <f t="shared" si="50"/>
        <v>3.8203433790376793</v>
      </c>
      <c r="Y134" s="93"/>
    </row>
    <row r="135" spans="1:25" x14ac:dyDescent="0.3">
      <c r="A135" s="82"/>
      <c r="B135" s="83"/>
      <c r="C135" s="84"/>
      <c r="D135" s="85">
        <f>D132+1</f>
        <v>45</v>
      </c>
      <c r="E135" s="86">
        <v>5</v>
      </c>
      <c r="F135" s="87"/>
      <c r="G135" s="88">
        <v>220</v>
      </c>
      <c r="H135" s="89">
        <v>238</v>
      </c>
      <c r="I135" s="80">
        <f>G135*H135/100</f>
        <v>523.6</v>
      </c>
      <c r="J135" s="81">
        <f>I135*W135/1000</f>
        <v>287.52185000000003</v>
      </c>
      <c r="K135" s="90" t="s">
        <v>62</v>
      </c>
      <c r="L135" s="91" t="s">
        <v>51</v>
      </c>
      <c r="M135" s="92" t="s">
        <v>45</v>
      </c>
      <c r="N135" s="8" t="s">
        <v>21</v>
      </c>
      <c r="O135" s="9">
        <v>561</v>
      </c>
      <c r="P135" s="9">
        <v>545</v>
      </c>
      <c r="Q135" s="9">
        <v>554</v>
      </c>
      <c r="R135" s="9">
        <v>565</v>
      </c>
      <c r="S135" s="9">
        <v>557</v>
      </c>
      <c r="T135" s="9">
        <v>556</v>
      </c>
      <c r="U135" s="9">
        <v>541</v>
      </c>
      <c r="V135" s="9">
        <v>514</v>
      </c>
      <c r="W135" s="17">
        <f t="shared" si="49"/>
        <v>549.125</v>
      </c>
      <c r="X135" s="10">
        <f t="shared" si="50"/>
        <v>2.7639598463695561</v>
      </c>
      <c r="Y135" s="93" t="s">
        <v>22</v>
      </c>
    </row>
    <row r="136" spans="1:25" x14ac:dyDescent="0.3">
      <c r="A136" s="82"/>
      <c r="B136" s="83"/>
      <c r="C136" s="84"/>
      <c r="D136" s="85"/>
      <c r="E136" s="86"/>
      <c r="F136" s="87"/>
      <c r="G136" s="88"/>
      <c r="H136" s="89"/>
      <c r="I136" s="80"/>
      <c r="J136" s="81"/>
      <c r="K136" s="90"/>
      <c r="L136" s="91"/>
      <c r="M136" s="92"/>
      <c r="N136" s="11" t="s">
        <v>23</v>
      </c>
      <c r="O136" s="12">
        <v>6.5</v>
      </c>
      <c r="P136" s="12">
        <v>6.5</v>
      </c>
      <c r="Q136" s="12">
        <v>6.5</v>
      </c>
      <c r="R136" s="12">
        <v>6.5</v>
      </c>
      <c r="S136" s="12">
        <v>5.7</v>
      </c>
      <c r="T136" s="12">
        <v>6.3</v>
      </c>
      <c r="U136" s="12">
        <v>6.2</v>
      </c>
      <c r="V136" s="12">
        <v>5.6</v>
      </c>
      <c r="W136" s="13">
        <f t="shared" si="49"/>
        <v>6.2250000000000005</v>
      </c>
      <c r="X136" s="14">
        <f t="shared" si="50"/>
        <v>5.6081285316341125</v>
      </c>
      <c r="Y136" s="93"/>
    </row>
    <row r="137" spans="1:25" x14ac:dyDescent="0.3">
      <c r="A137" s="82"/>
      <c r="B137" s="83"/>
      <c r="C137" s="84"/>
      <c r="D137" s="85"/>
      <c r="E137" s="86"/>
      <c r="F137" s="87"/>
      <c r="G137" s="88"/>
      <c r="H137" s="89"/>
      <c r="I137" s="80"/>
      <c r="J137" s="81"/>
      <c r="K137" s="90"/>
      <c r="L137" s="91"/>
      <c r="M137" s="92"/>
      <c r="N137" s="15" t="s">
        <v>24</v>
      </c>
      <c r="O137" s="16">
        <f t="shared" ref="O137:V137" si="52">O135/O136/1000</f>
        <v>8.6307692307692307E-2</v>
      </c>
      <c r="P137" s="16">
        <f t="shared" si="52"/>
        <v>8.3846153846153834E-2</v>
      </c>
      <c r="Q137" s="16">
        <f t="shared" si="52"/>
        <v>8.5230769230769221E-2</v>
      </c>
      <c r="R137" s="16">
        <f t="shared" si="52"/>
        <v>8.6923076923076922E-2</v>
      </c>
      <c r="S137" s="16">
        <f t="shared" si="52"/>
        <v>9.7719298245614025E-2</v>
      </c>
      <c r="T137" s="16">
        <f t="shared" si="52"/>
        <v>8.8253968253968251E-2</v>
      </c>
      <c r="U137" s="16">
        <f t="shared" si="52"/>
        <v>8.7258064516129025E-2</v>
      </c>
      <c r="V137" s="16">
        <f t="shared" si="52"/>
        <v>9.178571428571429E-2</v>
      </c>
      <c r="W137" s="16">
        <f t="shared" si="49"/>
        <v>8.8415592201139731E-2</v>
      </c>
      <c r="X137" s="16">
        <f t="shared" si="50"/>
        <v>4.6800336134305409</v>
      </c>
      <c r="Y137" s="93"/>
    </row>
    <row r="138" spans="1:25" x14ac:dyDescent="0.3">
      <c r="A138" s="82"/>
      <c r="B138" s="83"/>
      <c r="C138" s="84"/>
      <c r="D138" s="85">
        <f>D135+1</f>
        <v>46</v>
      </c>
      <c r="E138" s="86">
        <v>6</v>
      </c>
      <c r="F138" s="87"/>
      <c r="G138" s="88">
        <v>220</v>
      </c>
      <c r="H138" s="89">
        <v>238</v>
      </c>
      <c r="I138" s="80">
        <f>G138*H138/100</f>
        <v>523.6</v>
      </c>
      <c r="J138" s="81">
        <f>I138*W138/1000</f>
        <v>300.8082</v>
      </c>
      <c r="K138" s="90" t="s">
        <v>63</v>
      </c>
      <c r="L138" s="91" t="s">
        <v>53</v>
      </c>
      <c r="M138" s="92" t="s">
        <v>54</v>
      </c>
      <c r="N138" s="8" t="s">
        <v>21</v>
      </c>
      <c r="O138" s="9">
        <v>573</v>
      </c>
      <c r="P138" s="9">
        <v>583</v>
      </c>
      <c r="Q138" s="9">
        <v>594</v>
      </c>
      <c r="R138" s="9">
        <v>581</v>
      </c>
      <c r="S138" s="9">
        <v>571</v>
      </c>
      <c r="T138" s="9">
        <v>571</v>
      </c>
      <c r="U138" s="9">
        <v>563</v>
      </c>
      <c r="V138" s="9">
        <v>560</v>
      </c>
      <c r="W138" s="17">
        <f t="shared" si="49"/>
        <v>574.5</v>
      </c>
      <c r="X138" s="10">
        <f t="shared" si="50"/>
        <v>1.8089303473304201</v>
      </c>
      <c r="Y138" s="95" t="s">
        <v>22</v>
      </c>
    </row>
    <row r="139" spans="1:25" x14ac:dyDescent="0.3">
      <c r="A139" s="82"/>
      <c r="B139" s="83"/>
      <c r="C139" s="84"/>
      <c r="D139" s="85"/>
      <c r="E139" s="86"/>
      <c r="F139" s="87"/>
      <c r="G139" s="88"/>
      <c r="H139" s="89"/>
      <c r="I139" s="80"/>
      <c r="J139" s="81"/>
      <c r="K139" s="90"/>
      <c r="L139" s="91"/>
      <c r="M139" s="92"/>
      <c r="N139" s="11" t="s">
        <v>23</v>
      </c>
      <c r="O139" s="12">
        <v>5.6</v>
      </c>
      <c r="P139" s="12">
        <v>6.5</v>
      </c>
      <c r="Q139" s="12">
        <v>6.5</v>
      </c>
      <c r="R139" s="12">
        <v>6.4</v>
      </c>
      <c r="S139" s="12">
        <v>6.6</v>
      </c>
      <c r="T139" s="12">
        <v>6.5</v>
      </c>
      <c r="U139" s="12">
        <v>6.4</v>
      </c>
      <c r="V139" s="12">
        <v>5.6</v>
      </c>
      <c r="W139" s="13">
        <f t="shared" si="49"/>
        <v>6.2625000000000002</v>
      </c>
      <c r="X139" s="14">
        <f t="shared" si="50"/>
        <v>6.1811826615576955</v>
      </c>
      <c r="Y139" s="95"/>
    </row>
    <row r="140" spans="1:25" x14ac:dyDescent="0.3">
      <c r="A140" s="82"/>
      <c r="B140" s="83"/>
      <c r="C140" s="84"/>
      <c r="D140" s="85"/>
      <c r="E140" s="86"/>
      <c r="F140" s="87"/>
      <c r="G140" s="88"/>
      <c r="H140" s="89"/>
      <c r="I140" s="80"/>
      <c r="J140" s="81"/>
      <c r="K140" s="90"/>
      <c r="L140" s="91"/>
      <c r="M140" s="92"/>
      <c r="N140" s="15" t="s">
        <v>24</v>
      </c>
      <c r="O140" s="16">
        <f t="shared" ref="O140:V140" si="53">O138/O139/1000</f>
        <v>0.10232142857142858</v>
      </c>
      <c r="P140" s="16">
        <f t="shared" si="53"/>
        <v>8.9692307692307696E-2</v>
      </c>
      <c r="Q140" s="16">
        <f t="shared" si="53"/>
        <v>9.1384615384615384E-2</v>
      </c>
      <c r="R140" s="16">
        <f t="shared" si="53"/>
        <v>9.0781249999999994E-2</v>
      </c>
      <c r="S140" s="16">
        <f t="shared" si="53"/>
        <v>8.6515151515151517E-2</v>
      </c>
      <c r="T140" s="16">
        <f t="shared" si="53"/>
        <v>8.7846153846153838E-2</v>
      </c>
      <c r="U140" s="16">
        <f t="shared" si="53"/>
        <v>8.7968749999999998E-2</v>
      </c>
      <c r="V140" s="16">
        <f t="shared" si="53"/>
        <v>0.1</v>
      </c>
      <c r="W140" s="16">
        <f t="shared" si="49"/>
        <v>9.2063707126207123E-2</v>
      </c>
      <c r="X140" s="16">
        <f t="shared" si="50"/>
        <v>5.9652041440513406</v>
      </c>
      <c r="Y140" s="95"/>
    </row>
    <row r="141" spans="1:25" x14ac:dyDescent="0.3">
      <c r="A141" s="82"/>
      <c r="B141" s="83"/>
      <c r="C141" s="84"/>
      <c r="D141" s="85">
        <f>D138+1</f>
        <v>47</v>
      </c>
      <c r="E141" s="86">
        <v>7</v>
      </c>
      <c r="F141" s="87"/>
      <c r="G141" s="88">
        <v>130</v>
      </c>
      <c r="H141" s="89">
        <v>238</v>
      </c>
      <c r="I141" s="80">
        <f>G141*H141/100</f>
        <v>309.39999999999998</v>
      </c>
      <c r="J141" s="81">
        <f>I141*W141/1000</f>
        <v>173.689425</v>
      </c>
      <c r="K141" s="90" t="s">
        <v>64</v>
      </c>
      <c r="L141" s="91" t="s">
        <v>19</v>
      </c>
      <c r="M141" s="92" t="s">
        <v>20</v>
      </c>
      <c r="N141" s="8" t="s">
        <v>21</v>
      </c>
      <c r="O141" s="9">
        <v>559</v>
      </c>
      <c r="P141" s="9">
        <v>562</v>
      </c>
      <c r="Q141" s="9">
        <v>572</v>
      </c>
      <c r="R141" s="9">
        <v>564</v>
      </c>
      <c r="S141" s="9">
        <v>571</v>
      </c>
      <c r="T141" s="9">
        <v>560</v>
      </c>
      <c r="U141" s="9">
        <v>551</v>
      </c>
      <c r="V141" s="9">
        <v>552</v>
      </c>
      <c r="W141" s="17">
        <f t="shared" si="49"/>
        <v>561.375</v>
      </c>
      <c r="X141" s="10">
        <f t="shared" si="50"/>
        <v>1.284349867861923</v>
      </c>
      <c r="Y141" s="95" t="s">
        <v>22</v>
      </c>
    </row>
    <row r="142" spans="1:25" x14ac:dyDescent="0.3">
      <c r="A142" s="82"/>
      <c r="B142" s="83"/>
      <c r="C142" s="84"/>
      <c r="D142" s="85"/>
      <c r="E142" s="86"/>
      <c r="F142" s="87"/>
      <c r="G142" s="88"/>
      <c r="H142" s="89"/>
      <c r="I142" s="80"/>
      <c r="J142" s="81"/>
      <c r="K142" s="90"/>
      <c r="L142" s="91"/>
      <c r="M142" s="92"/>
      <c r="N142" s="11" t="s">
        <v>23</v>
      </c>
      <c r="O142" s="12">
        <v>5.3</v>
      </c>
      <c r="P142" s="12">
        <v>6</v>
      </c>
      <c r="Q142" s="12">
        <v>6.1</v>
      </c>
      <c r="R142" s="12">
        <v>6</v>
      </c>
      <c r="S142" s="12">
        <v>6</v>
      </c>
      <c r="T142" s="12">
        <v>5.9</v>
      </c>
      <c r="U142" s="12">
        <v>5.7</v>
      </c>
      <c r="V142" s="12">
        <v>5.4</v>
      </c>
      <c r="W142" s="13">
        <f t="shared" si="49"/>
        <v>5.8</v>
      </c>
      <c r="X142" s="14">
        <f t="shared" si="50"/>
        <v>4.8765984909417073</v>
      </c>
      <c r="Y142" s="95"/>
    </row>
    <row r="143" spans="1:25" x14ac:dyDescent="0.3">
      <c r="A143" s="82"/>
      <c r="B143" s="83"/>
      <c r="C143" s="84"/>
      <c r="D143" s="85"/>
      <c r="E143" s="86"/>
      <c r="F143" s="87"/>
      <c r="G143" s="88"/>
      <c r="H143" s="89"/>
      <c r="I143" s="80"/>
      <c r="J143" s="81"/>
      <c r="K143" s="90"/>
      <c r="L143" s="91"/>
      <c r="M143" s="92"/>
      <c r="N143" s="15" t="s">
        <v>24</v>
      </c>
      <c r="O143" s="16">
        <f t="shared" ref="O143:V143" si="54">O141/O142/1000</f>
        <v>0.10547169811320756</v>
      </c>
      <c r="P143" s="16">
        <f t="shared" si="54"/>
        <v>9.3666666666666676E-2</v>
      </c>
      <c r="Q143" s="16">
        <f t="shared" si="54"/>
        <v>9.3770491803278691E-2</v>
      </c>
      <c r="R143" s="16">
        <f t="shared" si="54"/>
        <v>9.4E-2</v>
      </c>
      <c r="S143" s="16">
        <f t="shared" si="54"/>
        <v>9.5166666666666677E-2</v>
      </c>
      <c r="T143" s="16">
        <f t="shared" si="54"/>
        <v>9.4915254237288124E-2</v>
      </c>
      <c r="U143" s="16">
        <f t="shared" si="54"/>
        <v>9.6666666666666651E-2</v>
      </c>
      <c r="V143" s="16">
        <f t="shared" si="54"/>
        <v>0.10222222222222221</v>
      </c>
      <c r="W143" s="16">
        <f t="shared" si="49"/>
        <v>9.6984958296999574E-2</v>
      </c>
      <c r="X143" s="16">
        <f t="shared" si="50"/>
        <v>4.2730887366998926</v>
      </c>
      <c r="Y143" s="95"/>
    </row>
    <row r="144" spans="1:25" x14ac:dyDescent="0.3">
      <c r="A144" s="82"/>
      <c r="B144" s="83"/>
      <c r="C144" s="84"/>
      <c r="D144" s="85">
        <f>D141+1</f>
        <v>48</v>
      </c>
      <c r="E144" s="86">
        <v>8</v>
      </c>
      <c r="F144" s="87"/>
      <c r="G144" s="88">
        <v>140</v>
      </c>
      <c r="H144" s="89">
        <v>238</v>
      </c>
      <c r="I144" s="80">
        <f>G144*H144/100</f>
        <v>333.2</v>
      </c>
      <c r="J144" s="81">
        <f>I144*W144/1000</f>
        <v>186.1755</v>
      </c>
      <c r="K144" s="90" t="s">
        <v>65</v>
      </c>
      <c r="L144" s="91" t="s">
        <v>19</v>
      </c>
      <c r="M144" s="92" t="s">
        <v>20</v>
      </c>
      <c r="N144" s="8" t="s">
        <v>21</v>
      </c>
      <c r="O144" s="9">
        <v>541</v>
      </c>
      <c r="P144" s="9">
        <v>550</v>
      </c>
      <c r="Q144" s="9">
        <v>557</v>
      </c>
      <c r="R144" s="9">
        <v>560</v>
      </c>
      <c r="S144" s="9">
        <v>566</v>
      </c>
      <c r="T144" s="9">
        <v>569</v>
      </c>
      <c r="U144" s="9">
        <v>573</v>
      </c>
      <c r="V144" s="9">
        <v>554</v>
      </c>
      <c r="W144" s="17">
        <f t="shared" si="49"/>
        <v>558.75</v>
      </c>
      <c r="X144" s="10">
        <f t="shared" si="50"/>
        <v>1.7666297111767011</v>
      </c>
      <c r="Y144" s="95" t="s">
        <v>22</v>
      </c>
    </row>
    <row r="145" spans="1:25" x14ac:dyDescent="0.3">
      <c r="A145" s="82"/>
      <c r="B145" s="83"/>
      <c r="C145" s="84"/>
      <c r="D145" s="85"/>
      <c r="E145" s="86"/>
      <c r="F145" s="87"/>
      <c r="G145" s="88"/>
      <c r="H145" s="89"/>
      <c r="I145" s="80"/>
      <c r="J145" s="81"/>
      <c r="K145" s="90"/>
      <c r="L145" s="91"/>
      <c r="M145" s="92"/>
      <c r="N145" s="11" t="s">
        <v>23</v>
      </c>
      <c r="O145" s="12">
        <v>5.3</v>
      </c>
      <c r="P145" s="12">
        <v>6</v>
      </c>
      <c r="Q145" s="12">
        <v>5.8</v>
      </c>
      <c r="R145" s="12">
        <v>5.8</v>
      </c>
      <c r="S145" s="12">
        <v>5.9</v>
      </c>
      <c r="T145" s="12">
        <v>5.9</v>
      </c>
      <c r="U145" s="12">
        <v>5.9</v>
      </c>
      <c r="V145" s="12">
        <v>5.4</v>
      </c>
      <c r="W145" s="13">
        <f t="shared" si="49"/>
        <v>5.75</v>
      </c>
      <c r="X145" s="14">
        <f t="shared" si="50"/>
        <v>4.170288281141497</v>
      </c>
      <c r="Y145" s="95"/>
    </row>
    <row r="146" spans="1:25" x14ac:dyDescent="0.3">
      <c r="A146" s="82"/>
      <c r="B146" s="83"/>
      <c r="C146" s="84"/>
      <c r="D146" s="85"/>
      <c r="E146" s="86"/>
      <c r="F146" s="87"/>
      <c r="G146" s="88"/>
      <c r="H146" s="89"/>
      <c r="I146" s="80"/>
      <c r="J146" s="81"/>
      <c r="K146" s="90"/>
      <c r="L146" s="91"/>
      <c r="M146" s="92"/>
      <c r="N146" s="15" t="s">
        <v>24</v>
      </c>
      <c r="O146" s="16">
        <f t="shared" ref="O146:V146" si="55">O144/O145/1000</f>
        <v>0.10207547169811321</v>
      </c>
      <c r="P146" s="16">
        <f t="shared" si="55"/>
        <v>9.1666666666666674E-2</v>
      </c>
      <c r="Q146" s="16">
        <f t="shared" si="55"/>
        <v>9.6034482758620698E-2</v>
      </c>
      <c r="R146" s="16">
        <f t="shared" si="55"/>
        <v>9.6551724137931033E-2</v>
      </c>
      <c r="S146" s="16">
        <f t="shared" si="55"/>
        <v>9.5932203389830509E-2</v>
      </c>
      <c r="T146" s="16">
        <f t="shared" si="55"/>
        <v>9.6440677966101687E-2</v>
      </c>
      <c r="U146" s="16">
        <f t="shared" si="55"/>
        <v>9.7118644067796606E-2</v>
      </c>
      <c r="V146" s="16">
        <f t="shared" si="55"/>
        <v>0.10259259259259258</v>
      </c>
      <c r="W146" s="16">
        <f t="shared" si="49"/>
        <v>9.7301557909706626E-2</v>
      </c>
      <c r="X146" s="16">
        <f t="shared" si="50"/>
        <v>3.3960840891642445</v>
      </c>
      <c r="Y146" s="95"/>
    </row>
    <row r="147" spans="1:25" x14ac:dyDescent="0.3">
      <c r="A147" s="82"/>
      <c r="B147" s="83"/>
      <c r="C147" s="84"/>
      <c r="D147" s="85">
        <f>D144+1</f>
        <v>49</v>
      </c>
      <c r="E147" s="86">
        <v>9</v>
      </c>
      <c r="F147" s="87"/>
      <c r="G147" s="88">
        <v>220</v>
      </c>
      <c r="H147" s="89">
        <v>238</v>
      </c>
      <c r="I147" s="80">
        <f>G147*H147/100</f>
        <v>523.6</v>
      </c>
      <c r="J147" s="81">
        <f>I147*W147/1000</f>
        <v>301.72449999999998</v>
      </c>
      <c r="K147" s="90" t="s">
        <v>66</v>
      </c>
      <c r="L147" s="91" t="s">
        <v>67</v>
      </c>
      <c r="M147" s="92" t="s">
        <v>57</v>
      </c>
      <c r="N147" s="8" t="s">
        <v>21</v>
      </c>
      <c r="O147" s="9">
        <v>580</v>
      </c>
      <c r="P147" s="9">
        <v>577</v>
      </c>
      <c r="Q147" s="9">
        <v>565</v>
      </c>
      <c r="R147" s="9">
        <v>580</v>
      </c>
      <c r="S147" s="9">
        <v>599</v>
      </c>
      <c r="T147" s="9">
        <v>571</v>
      </c>
      <c r="U147" s="9">
        <v>569</v>
      </c>
      <c r="V147" s="9">
        <v>569</v>
      </c>
      <c r="W147" s="17">
        <f t="shared" si="49"/>
        <v>576.25</v>
      </c>
      <c r="X147" s="10">
        <f t="shared" si="50"/>
        <v>1.7413129926585229</v>
      </c>
      <c r="Y147" s="93" t="s">
        <v>22</v>
      </c>
    </row>
    <row r="148" spans="1:25" x14ac:dyDescent="0.3">
      <c r="A148" s="82"/>
      <c r="B148" s="83"/>
      <c r="C148" s="84"/>
      <c r="D148" s="85"/>
      <c r="E148" s="86"/>
      <c r="F148" s="87"/>
      <c r="G148" s="88"/>
      <c r="H148" s="89"/>
      <c r="I148" s="80"/>
      <c r="J148" s="81"/>
      <c r="K148" s="90"/>
      <c r="L148" s="91"/>
      <c r="M148" s="92"/>
      <c r="N148" s="11" t="s">
        <v>23</v>
      </c>
      <c r="O148" s="12">
        <v>6</v>
      </c>
      <c r="P148" s="12">
        <v>5.8</v>
      </c>
      <c r="Q148" s="12">
        <v>5.9</v>
      </c>
      <c r="R148" s="12">
        <v>6.3</v>
      </c>
      <c r="S148" s="12">
        <v>6.2</v>
      </c>
      <c r="T148" s="12">
        <v>6.2</v>
      </c>
      <c r="U148" s="12">
        <v>6.3</v>
      </c>
      <c r="V148" s="12">
        <v>6</v>
      </c>
      <c r="W148" s="13">
        <v>220</v>
      </c>
      <c r="X148" s="14">
        <f t="shared" si="50"/>
        <v>8.0151908975374331E-2</v>
      </c>
      <c r="Y148" s="93"/>
    </row>
    <row r="149" spans="1:25" x14ac:dyDescent="0.3">
      <c r="A149" s="82"/>
      <c r="B149" s="83"/>
      <c r="C149" s="84"/>
      <c r="D149" s="85"/>
      <c r="E149" s="86"/>
      <c r="F149" s="87"/>
      <c r="G149" s="88"/>
      <c r="H149" s="89"/>
      <c r="I149" s="80"/>
      <c r="J149" s="81"/>
      <c r="K149" s="90"/>
      <c r="L149" s="91"/>
      <c r="M149" s="92"/>
      <c r="N149" s="15" t="s">
        <v>24</v>
      </c>
      <c r="O149" s="16">
        <f t="shared" ref="O149:V149" si="56">O147/O148/1000</f>
        <v>9.6666666666666665E-2</v>
      </c>
      <c r="P149" s="16">
        <f t="shared" si="56"/>
        <v>9.9482758620689657E-2</v>
      </c>
      <c r="Q149" s="16">
        <f t="shared" si="56"/>
        <v>9.5762711864406769E-2</v>
      </c>
      <c r="R149" s="16">
        <f t="shared" si="56"/>
        <v>9.2063492063492069E-2</v>
      </c>
      <c r="S149" s="16">
        <f t="shared" si="56"/>
        <v>9.6612903225806443E-2</v>
      </c>
      <c r="T149" s="16">
        <f t="shared" si="56"/>
        <v>9.2096774193548378E-2</v>
      </c>
      <c r="U149" s="16">
        <f t="shared" si="56"/>
        <v>9.031746031746031E-2</v>
      </c>
      <c r="V149" s="16">
        <f t="shared" si="56"/>
        <v>9.4833333333333325E-2</v>
      </c>
      <c r="W149" s="16">
        <f t="shared" ref="W149:W180" si="57">AVERAGE(O149:V149)</f>
        <v>9.4729512535675464E-2</v>
      </c>
      <c r="X149" s="16">
        <f t="shared" si="50"/>
        <v>2.9968882669573831</v>
      </c>
      <c r="Y149" s="93"/>
    </row>
    <row r="150" spans="1:25" x14ac:dyDescent="0.3">
      <c r="A150" s="82"/>
      <c r="B150" s="83"/>
      <c r="C150" s="84"/>
      <c r="D150" s="85">
        <f>D147+1</f>
        <v>50</v>
      </c>
      <c r="E150" s="86">
        <v>10</v>
      </c>
      <c r="F150" s="87"/>
      <c r="G150" s="88">
        <v>220</v>
      </c>
      <c r="H150" s="89">
        <v>238</v>
      </c>
      <c r="I150" s="80">
        <f>G150*H150/100</f>
        <v>523.6</v>
      </c>
      <c r="J150" s="81">
        <f>I150*W150/1000</f>
        <v>297.79750000000001</v>
      </c>
      <c r="K150" s="90"/>
      <c r="L150" s="91" t="s">
        <v>51</v>
      </c>
      <c r="M150" s="92" t="s">
        <v>45</v>
      </c>
      <c r="N150" s="8" t="s">
        <v>21</v>
      </c>
      <c r="O150" s="9">
        <v>567</v>
      </c>
      <c r="P150" s="9">
        <v>564</v>
      </c>
      <c r="Q150" s="9">
        <v>565</v>
      </c>
      <c r="R150" s="9">
        <v>558</v>
      </c>
      <c r="S150" s="9">
        <v>582</v>
      </c>
      <c r="T150" s="9">
        <v>590</v>
      </c>
      <c r="U150" s="9">
        <v>549</v>
      </c>
      <c r="V150" s="9">
        <v>575</v>
      </c>
      <c r="W150" s="17">
        <f t="shared" si="57"/>
        <v>568.75</v>
      </c>
      <c r="X150" s="10">
        <f t="shared" si="50"/>
        <v>2.1636913361299288</v>
      </c>
      <c r="Y150" s="93" t="s">
        <v>22</v>
      </c>
    </row>
    <row r="151" spans="1:25" x14ac:dyDescent="0.3">
      <c r="A151" s="82"/>
      <c r="B151" s="83"/>
      <c r="C151" s="84"/>
      <c r="D151" s="85"/>
      <c r="E151" s="86"/>
      <c r="F151" s="87"/>
      <c r="G151" s="88"/>
      <c r="H151" s="89"/>
      <c r="I151" s="80"/>
      <c r="J151" s="81"/>
      <c r="K151" s="90"/>
      <c r="L151" s="91"/>
      <c r="M151" s="92"/>
      <c r="N151" s="11" t="s">
        <v>23</v>
      </c>
      <c r="O151" s="12">
        <v>5.6</v>
      </c>
      <c r="P151" s="12">
        <v>6</v>
      </c>
      <c r="Q151" s="12">
        <v>5.9</v>
      </c>
      <c r="R151" s="12">
        <v>6.2</v>
      </c>
      <c r="S151" s="12">
        <v>6.1</v>
      </c>
      <c r="T151" s="12">
        <v>6</v>
      </c>
      <c r="U151" s="12">
        <v>5.9</v>
      </c>
      <c r="V151" s="12">
        <v>6.3</v>
      </c>
      <c r="W151" s="13">
        <f t="shared" si="57"/>
        <v>5.9999999999999991</v>
      </c>
      <c r="X151" s="14">
        <f t="shared" si="50"/>
        <v>3.3333333333333339</v>
      </c>
      <c r="Y151" s="93"/>
    </row>
    <row r="152" spans="1:25" x14ac:dyDescent="0.3">
      <c r="A152" s="82"/>
      <c r="B152" s="83"/>
      <c r="C152" s="84"/>
      <c r="D152" s="85"/>
      <c r="E152" s="86"/>
      <c r="F152" s="87"/>
      <c r="G152" s="88"/>
      <c r="H152" s="89"/>
      <c r="I152" s="80"/>
      <c r="J152" s="81"/>
      <c r="K152" s="90"/>
      <c r="L152" s="91"/>
      <c r="M152" s="92"/>
      <c r="N152" s="15" t="s">
        <v>24</v>
      </c>
      <c r="O152" s="16">
        <f t="shared" ref="O152:V152" si="58">O150/O151/1000</f>
        <v>0.10125000000000001</v>
      </c>
      <c r="P152" s="16">
        <f t="shared" si="58"/>
        <v>9.4E-2</v>
      </c>
      <c r="Q152" s="16">
        <f t="shared" si="58"/>
        <v>9.5762711864406769E-2</v>
      </c>
      <c r="R152" s="16">
        <f t="shared" si="58"/>
        <v>0.09</v>
      </c>
      <c r="S152" s="16">
        <f t="shared" si="58"/>
        <v>9.5409836065573767E-2</v>
      </c>
      <c r="T152" s="16">
        <f t="shared" si="58"/>
        <v>9.8333333333333328E-2</v>
      </c>
      <c r="U152" s="16">
        <f t="shared" si="58"/>
        <v>9.3050847457627109E-2</v>
      </c>
      <c r="V152" s="16">
        <f t="shared" si="58"/>
        <v>9.1269841269841265E-2</v>
      </c>
      <c r="W152" s="16">
        <f t="shared" si="57"/>
        <v>9.4884571248847777E-2</v>
      </c>
      <c r="X152" s="16">
        <f t="shared" si="50"/>
        <v>3.6227988869231571</v>
      </c>
      <c r="Y152" s="93"/>
    </row>
    <row r="153" spans="1:25" x14ac:dyDescent="0.3">
      <c r="A153" s="82"/>
      <c r="B153" s="83"/>
      <c r="C153" s="84"/>
      <c r="D153" s="85">
        <f>D150+1</f>
        <v>51</v>
      </c>
      <c r="E153" s="86">
        <v>11</v>
      </c>
      <c r="F153" s="87"/>
      <c r="G153" s="88">
        <v>220</v>
      </c>
      <c r="H153" s="89">
        <v>238</v>
      </c>
      <c r="I153" s="80">
        <f>G153*H153/100</f>
        <v>523.6</v>
      </c>
      <c r="J153" s="81">
        <f>I153*W153/1000</f>
        <v>298.91015000000004</v>
      </c>
      <c r="K153" s="90"/>
      <c r="L153" s="91" t="s">
        <v>51</v>
      </c>
      <c r="M153" s="92" t="s">
        <v>45</v>
      </c>
      <c r="N153" s="8" t="s">
        <v>21</v>
      </c>
      <c r="O153" s="9">
        <v>565</v>
      </c>
      <c r="P153" s="9">
        <v>572</v>
      </c>
      <c r="Q153" s="9">
        <v>588</v>
      </c>
      <c r="R153" s="9">
        <v>563</v>
      </c>
      <c r="S153" s="9">
        <v>577</v>
      </c>
      <c r="T153" s="9">
        <v>555</v>
      </c>
      <c r="U153" s="9">
        <v>576</v>
      </c>
      <c r="V153" s="9">
        <v>571</v>
      </c>
      <c r="W153" s="17">
        <f t="shared" si="57"/>
        <v>570.875</v>
      </c>
      <c r="X153" s="10">
        <f t="shared" si="50"/>
        <v>1.646589315570022</v>
      </c>
      <c r="Y153" s="93" t="s">
        <v>22</v>
      </c>
    </row>
    <row r="154" spans="1:25" x14ac:dyDescent="0.3">
      <c r="A154" s="82"/>
      <c r="B154" s="83"/>
      <c r="C154" s="84"/>
      <c r="D154" s="85"/>
      <c r="E154" s="86"/>
      <c r="F154" s="87"/>
      <c r="G154" s="88"/>
      <c r="H154" s="89"/>
      <c r="I154" s="80"/>
      <c r="J154" s="81"/>
      <c r="K154" s="90"/>
      <c r="L154" s="91"/>
      <c r="M154" s="92"/>
      <c r="N154" s="11" t="s">
        <v>23</v>
      </c>
      <c r="O154" s="12">
        <v>6</v>
      </c>
      <c r="P154" s="12">
        <v>5.7</v>
      </c>
      <c r="Q154" s="12">
        <v>6.2</v>
      </c>
      <c r="R154" s="12">
        <v>6.2</v>
      </c>
      <c r="S154" s="12">
        <v>6.3</v>
      </c>
      <c r="T154" s="12">
        <v>5.9</v>
      </c>
      <c r="U154" s="12">
        <v>5.9</v>
      </c>
      <c r="V154" s="12">
        <v>6.3</v>
      </c>
      <c r="W154" s="13">
        <f t="shared" si="57"/>
        <v>6.0624999999999991</v>
      </c>
      <c r="X154" s="14">
        <f t="shared" si="50"/>
        <v>3.394242810959653</v>
      </c>
      <c r="Y154" s="93"/>
    </row>
    <row r="155" spans="1:25" x14ac:dyDescent="0.3">
      <c r="A155" s="82"/>
      <c r="B155" s="83"/>
      <c r="C155" s="84"/>
      <c r="D155" s="85"/>
      <c r="E155" s="86"/>
      <c r="F155" s="87"/>
      <c r="G155" s="88"/>
      <c r="H155" s="89"/>
      <c r="I155" s="80"/>
      <c r="J155" s="81"/>
      <c r="K155" s="90"/>
      <c r="L155" s="91"/>
      <c r="M155" s="92"/>
      <c r="N155" s="15" t="s">
        <v>24</v>
      </c>
      <c r="O155" s="16">
        <f t="shared" ref="O155:V155" si="59">O153/O154/1000</f>
        <v>9.4166666666666676E-2</v>
      </c>
      <c r="P155" s="16">
        <f t="shared" si="59"/>
        <v>0.10035087719298245</v>
      </c>
      <c r="Q155" s="16">
        <f t="shared" si="59"/>
        <v>9.483870967741935E-2</v>
      </c>
      <c r="R155" s="16">
        <f t="shared" si="59"/>
        <v>9.0806451612903211E-2</v>
      </c>
      <c r="S155" s="16">
        <f t="shared" si="59"/>
        <v>9.1587301587301592E-2</v>
      </c>
      <c r="T155" s="16">
        <f t="shared" si="59"/>
        <v>9.406779661016948E-2</v>
      </c>
      <c r="U155" s="16">
        <f t="shared" si="59"/>
        <v>9.7627118644067798E-2</v>
      </c>
      <c r="V155" s="16">
        <f t="shared" si="59"/>
        <v>9.0634920634920638E-2</v>
      </c>
      <c r="W155" s="16">
        <f t="shared" si="57"/>
        <v>9.4259980328303905E-2</v>
      </c>
      <c r="X155" s="16">
        <f t="shared" si="50"/>
        <v>3.3763397776386523</v>
      </c>
      <c r="Y155" s="93"/>
    </row>
    <row r="156" spans="1:25" x14ac:dyDescent="0.3">
      <c r="A156" s="82"/>
      <c r="B156" s="83"/>
      <c r="C156" s="84"/>
      <c r="D156" s="85">
        <f>D153+1</f>
        <v>52</v>
      </c>
      <c r="E156" s="86">
        <v>12</v>
      </c>
      <c r="F156" s="87"/>
      <c r="G156" s="88">
        <v>220</v>
      </c>
      <c r="H156" s="89">
        <v>238</v>
      </c>
      <c r="I156" s="80">
        <f>G156*H156/100</f>
        <v>523.6</v>
      </c>
      <c r="J156" s="81">
        <f>I156*W156/1000</f>
        <v>294.39410000000004</v>
      </c>
      <c r="K156" s="90"/>
      <c r="L156" s="91" t="s">
        <v>51</v>
      </c>
      <c r="M156" s="92" t="s">
        <v>45</v>
      </c>
      <c r="N156" s="8" t="s">
        <v>21</v>
      </c>
      <c r="O156" s="9">
        <v>571</v>
      </c>
      <c r="P156" s="9">
        <v>558</v>
      </c>
      <c r="Q156" s="9">
        <v>574</v>
      </c>
      <c r="R156" s="9">
        <v>565</v>
      </c>
      <c r="S156" s="9">
        <v>556</v>
      </c>
      <c r="T156" s="9">
        <v>561</v>
      </c>
      <c r="U156" s="9">
        <v>550</v>
      </c>
      <c r="V156" s="9">
        <v>563</v>
      </c>
      <c r="W156" s="17">
        <f t="shared" si="57"/>
        <v>562.25</v>
      </c>
      <c r="X156" s="10">
        <f t="shared" si="50"/>
        <v>1.3062188369558365</v>
      </c>
      <c r="Y156" s="93" t="s">
        <v>22</v>
      </c>
    </row>
    <row r="157" spans="1:25" x14ac:dyDescent="0.3">
      <c r="A157" s="82"/>
      <c r="B157" s="83"/>
      <c r="C157" s="84"/>
      <c r="D157" s="85"/>
      <c r="E157" s="86"/>
      <c r="F157" s="87"/>
      <c r="G157" s="88"/>
      <c r="H157" s="89"/>
      <c r="I157" s="80"/>
      <c r="J157" s="81"/>
      <c r="K157" s="90"/>
      <c r="L157" s="91"/>
      <c r="M157" s="92"/>
      <c r="N157" s="11" t="s">
        <v>23</v>
      </c>
      <c r="O157" s="12">
        <v>6</v>
      </c>
      <c r="P157" s="12">
        <v>6.2</v>
      </c>
      <c r="Q157" s="12">
        <v>6.4</v>
      </c>
      <c r="R157" s="12">
        <v>6.1</v>
      </c>
      <c r="S157" s="12">
        <v>5.8</v>
      </c>
      <c r="T157" s="12">
        <v>6.3</v>
      </c>
      <c r="U157" s="12">
        <v>5.7</v>
      </c>
      <c r="V157" s="12">
        <v>5.9</v>
      </c>
      <c r="W157" s="13">
        <f t="shared" si="57"/>
        <v>6.0500000000000007</v>
      </c>
      <c r="X157" s="14">
        <f t="shared" si="50"/>
        <v>3.7872526404593718</v>
      </c>
      <c r="Y157" s="93"/>
    </row>
    <row r="158" spans="1:25" x14ac:dyDescent="0.3">
      <c r="A158" s="82"/>
      <c r="B158" s="83"/>
      <c r="C158" s="84"/>
      <c r="D158" s="85"/>
      <c r="E158" s="86"/>
      <c r="F158" s="87"/>
      <c r="G158" s="88"/>
      <c r="H158" s="89"/>
      <c r="I158" s="80"/>
      <c r="J158" s="81"/>
      <c r="K158" s="90"/>
      <c r="L158" s="91"/>
      <c r="M158" s="92"/>
      <c r="N158" s="15" t="s">
        <v>24</v>
      </c>
      <c r="O158" s="16">
        <f t="shared" ref="O158:V158" si="60">O156/O157/1000</f>
        <v>9.5166666666666677E-2</v>
      </c>
      <c r="P158" s="16">
        <f t="shared" si="60"/>
        <v>0.09</v>
      </c>
      <c r="Q158" s="16">
        <f t="shared" si="60"/>
        <v>8.9687500000000003E-2</v>
      </c>
      <c r="R158" s="16">
        <f t="shared" si="60"/>
        <v>9.2622950819672145E-2</v>
      </c>
      <c r="S158" s="16">
        <f t="shared" si="60"/>
        <v>9.5862068965517244E-2</v>
      </c>
      <c r="T158" s="16">
        <f t="shared" si="60"/>
        <v>8.9047619047619056E-2</v>
      </c>
      <c r="U158" s="16">
        <f t="shared" si="60"/>
        <v>9.6491228070175433E-2</v>
      </c>
      <c r="V158" s="16">
        <f t="shared" si="60"/>
        <v>9.5423728813559316E-2</v>
      </c>
      <c r="W158" s="16">
        <f t="shared" si="57"/>
        <v>9.3037720297901236E-2</v>
      </c>
      <c r="X158" s="16">
        <f t="shared" si="50"/>
        <v>3.1029406014392897</v>
      </c>
      <c r="Y158" s="93"/>
    </row>
    <row r="159" spans="1:25" x14ac:dyDescent="0.3">
      <c r="A159" s="82"/>
      <c r="B159" s="83"/>
      <c r="C159" s="84"/>
      <c r="D159" s="85">
        <f>D156+1</f>
        <v>53</v>
      </c>
      <c r="E159" s="86">
        <v>13</v>
      </c>
      <c r="F159" s="87"/>
      <c r="G159" s="88">
        <v>220</v>
      </c>
      <c r="H159" s="89">
        <v>238</v>
      </c>
      <c r="I159" s="80">
        <f>G159*H159/100</f>
        <v>523.6</v>
      </c>
      <c r="J159" s="81">
        <f>I159*W159/1000</f>
        <v>290.66345000000001</v>
      </c>
      <c r="K159" s="90"/>
      <c r="L159" s="91" t="s">
        <v>51</v>
      </c>
      <c r="M159" s="92" t="s">
        <v>45</v>
      </c>
      <c r="N159" s="8" t="s">
        <v>21</v>
      </c>
      <c r="O159" s="9">
        <v>550</v>
      </c>
      <c r="P159" s="9">
        <v>561</v>
      </c>
      <c r="Q159" s="9">
        <v>549</v>
      </c>
      <c r="R159" s="9">
        <v>563</v>
      </c>
      <c r="S159" s="9">
        <v>540</v>
      </c>
      <c r="T159" s="9">
        <v>563</v>
      </c>
      <c r="U159" s="9">
        <v>551</v>
      </c>
      <c r="V159" s="9">
        <v>564</v>
      </c>
      <c r="W159" s="17">
        <f t="shared" si="57"/>
        <v>555.125</v>
      </c>
      <c r="X159" s="10">
        <f t="shared" si="50"/>
        <v>1.4893893892505015</v>
      </c>
      <c r="Y159" s="93" t="s">
        <v>22</v>
      </c>
    </row>
    <row r="160" spans="1:25" x14ac:dyDescent="0.3">
      <c r="A160" s="82"/>
      <c r="B160" s="83"/>
      <c r="C160" s="84"/>
      <c r="D160" s="85"/>
      <c r="E160" s="86"/>
      <c r="F160" s="87"/>
      <c r="G160" s="88"/>
      <c r="H160" s="89"/>
      <c r="I160" s="80"/>
      <c r="J160" s="81"/>
      <c r="K160" s="90"/>
      <c r="L160" s="91"/>
      <c r="M160" s="92"/>
      <c r="N160" s="11" t="s">
        <v>23</v>
      </c>
      <c r="O160" s="12">
        <v>6.1</v>
      </c>
      <c r="P160" s="12">
        <v>6</v>
      </c>
      <c r="Q160" s="12">
        <v>5.7</v>
      </c>
      <c r="R160" s="12">
        <v>6.5</v>
      </c>
      <c r="S160" s="12">
        <v>6.1</v>
      </c>
      <c r="T160" s="12">
        <v>6.3</v>
      </c>
      <c r="U160" s="12">
        <v>6</v>
      </c>
      <c r="V160" s="12">
        <v>5.9</v>
      </c>
      <c r="W160" s="13">
        <f t="shared" si="57"/>
        <v>6.0749999999999993</v>
      </c>
      <c r="X160" s="14">
        <f t="shared" si="50"/>
        <v>3.7491496210470356</v>
      </c>
      <c r="Y160" s="93"/>
    </row>
    <row r="161" spans="1:25" x14ac:dyDescent="0.3">
      <c r="A161" s="82"/>
      <c r="B161" s="83"/>
      <c r="C161" s="84"/>
      <c r="D161" s="85"/>
      <c r="E161" s="86"/>
      <c r="F161" s="87"/>
      <c r="G161" s="88"/>
      <c r="H161" s="89"/>
      <c r="I161" s="80"/>
      <c r="J161" s="81"/>
      <c r="K161" s="90"/>
      <c r="L161" s="91"/>
      <c r="M161" s="92"/>
      <c r="N161" s="15" t="s">
        <v>24</v>
      </c>
      <c r="O161" s="16">
        <f t="shared" ref="O161:V161" si="61">O159/O160/1000</f>
        <v>9.0163934426229511E-2</v>
      </c>
      <c r="P161" s="16">
        <f t="shared" si="61"/>
        <v>9.35E-2</v>
      </c>
      <c r="Q161" s="16">
        <f t="shared" si="61"/>
        <v>9.6315789473684202E-2</v>
      </c>
      <c r="R161" s="16">
        <f t="shared" si="61"/>
        <v>8.6615384615384608E-2</v>
      </c>
      <c r="S161" s="16">
        <f t="shared" si="61"/>
        <v>8.8524590163934436E-2</v>
      </c>
      <c r="T161" s="16">
        <f t="shared" si="61"/>
        <v>8.936507936507937E-2</v>
      </c>
      <c r="U161" s="16">
        <f t="shared" si="61"/>
        <v>9.1833333333333322E-2</v>
      </c>
      <c r="V161" s="16">
        <f t="shared" si="61"/>
        <v>9.5593220338983043E-2</v>
      </c>
      <c r="W161" s="16">
        <f t="shared" si="57"/>
        <v>9.1488916464578546E-2</v>
      </c>
      <c r="X161" s="16">
        <f t="shared" si="50"/>
        <v>3.5230444451686447</v>
      </c>
      <c r="Y161" s="93"/>
    </row>
    <row r="162" spans="1:25" x14ac:dyDescent="0.3">
      <c r="A162" s="82"/>
      <c r="B162" s="83"/>
      <c r="C162" s="84"/>
      <c r="D162" s="85">
        <f>D159+1</f>
        <v>54</v>
      </c>
      <c r="E162" s="86">
        <v>14</v>
      </c>
      <c r="F162" s="87"/>
      <c r="G162" s="88">
        <v>220</v>
      </c>
      <c r="H162" s="89">
        <v>238</v>
      </c>
      <c r="I162" s="80">
        <f>G162*H162/100</f>
        <v>523.6</v>
      </c>
      <c r="J162" s="81">
        <f>I162*W162/1000</f>
        <v>290.13985000000002</v>
      </c>
      <c r="K162" s="90"/>
      <c r="L162" s="91" t="s">
        <v>51</v>
      </c>
      <c r="M162" s="92" t="s">
        <v>45</v>
      </c>
      <c r="N162" s="8" t="s">
        <v>21</v>
      </c>
      <c r="O162" s="9">
        <v>547</v>
      </c>
      <c r="P162" s="9">
        <v>560</v>
      </c>
      <c r="Q162" s="9">
        <v>553</v>
      </c>
      <c r="R162" s="9">
        <v>562</v>
      </c>
      <c r="S162" s="9">
        <v>557</v>
      </c>
      <c r="T162" s="9">
        <v>544</v>
      </c>
      <c r="U162" s="9">
        <v>563</v>
      </c>
      <c r="V162" s="9">
        <v>547</v>
      </c>
      <c r="W162" s="17">
        <f t="shared" si="57"/>
        <v>554.125</v>
      </c>
      <c r="X162" s="10">
        <f t="shared" si="50"/>
        <v>1.2582075134116255</v>
      </c>
      <c r="Y162" s="93" t="s">
        <v>22</v>
      </c>
    </row>
    <row r="163" spans="1:25" x14ac:dyDescent="0.3">
      <c r="A163" s="82"/>
      <c r="B163" s="83"/>
      <c r="C163" s="84"/>
      <c r="D163" s="85"/>
      <c r="E163" s="86"/>
      <c r="F163" s="87"/>
      <c r="G163" s="88"/>
      <c r="H163" s="89"/>
      <c r="I163" s="80"/>
      <c r="J163" s="81"/>
      <c r="K163" s="90"/>
      <c r="L163" s="91"/>
      <c r="M163" s="92"/>
      <c r="N163" s="11" t="s">
        <v>23</v>
      </c>
      <c r="O163" s="12">
        <v>6.1</v>
      </c>
      <c r="P163" s="12">
        <v>5.8</v>
      </c>
      <c r="Q163" s="12">
        <v>6.4</v>
      </c>
      <c r="R163" s="12">
        <v>6.3</v>
      </c>
      <c r="S163" s="12">
        <v>5.9</v>
      </c>
      <c r="T163" s="12">
        <v>5.8</v>
      </c>
      <c r="U163" s="12">
        <v>6</v>
      </c>
      <c r="V163" s="12">
        <v>5.6</v>
      </c>
      <c r="W163" s="13">
        <f t="shared" si="57"/>
        <v>5.9874999999999998</v>
      </c>
      <c r="X163" s="14">
        <f t="shared" si="50"/>
        <v>4.2117413364993785</v>
      </c>
      <c r="Y163" s="93"/>
    </row>
    <row r="164" spans="1:25" x14ac:dyDescent="0.3">
      <c r="A164" s="82"/>
      <c r="B164" s="83"/>
      <c r="C164" s="84"/>
      <c r="D164" s="85"/>
      <c r="E164" s="86"/>
      <c r="F164" s="87"/>
      <c r="G164" s="88"/>
      <c r="H164" s="89"/>
      <c r="I164" s="80"/>
      <c r="J164" s="81"/>
      <c r="K164" s="90"/>
      <c r="L164" s="91"/>
      <c r="M164" s="92"/>
      <c r="N164" s="15" t="s">
        <v>24</v>
      </c>
      <c r="O164" s="16">
        <f t="shared" ref="O164:V164" si="62">O162/O163/1000</f>
        <v>8.9672131147540995E-2</v>
      </c>
      <c r="P164" s="16">
        <f t="shared" si="62"/>
        <v>9.6551724137931033E-2</v>
      </c>
      <c r="Q164" s="16">
        <f t="shared" si="62"/>
        <v>8.6406250000000004E-2</v>
      </c>
      <c r="R164" s="16">
        <f t="shared" si="62"/>
        <v>8.9206349206349206E-2</v>
      </c>
      <c r="S164" s="16">
        <f t="shared" si="62"/>
        <v>9.4406779661016946E-2</v>
      </c>
      <c r="T164" s="16">
        <f t="shared" si="62"/>
        <v>9.3793103448275877E-2</v>
      </c>
      <c r="U164" s="16">
        <f t="shared" si="62"/>
        <v>9.3833333333333324E-2</v>
      </c>
      <c r="V164" s="16">
        <f t="shared" si="62"/>
        <v>9.7678571428571434E-2</v>
      </c>
      <c r="W164" s="16">
        <f t="shared" si="57"/>
        <v>9.2693530295377344E-2</v>
      </c>
      <c r="X164" s="16">
        <f t="shared" si="50"/>
        <v>3.9269582171080222</v>
      </c>
      <c r="Y164" s="93"/>
    </row>
    <row r="165" spans="1:25" x14ac:dyDescent="0.3">
      <c r="A165" s="94">
        <v>44227</v>
      </c>
      <c r="B165" s="83"/>
      <c r="C165" s="84"/>
      <c r="D165" s="85">
        <f>D162+1</f>
        <v>55</v>
      </c>
      <c r="E165" s="86">
        <v>15</v>
      </c>
      <c r="F165" s="87"/>
      <c r="G165" s="88">
        <v>220</v>
      </c>
      <c r="H165" s="89">
        <v>238</v>
      </c>
      <c r="I165" s="80">
        <f>G165*H165/100</f>
        <v>523.6</v>
      </c>
      <c r="J165" s="81">
        <f>I165*W165/1000</f>
        <v>285.36200000000002</v>
      </c>
      <c r="K165" s="90"/>
      <c r="L165" s="91" t="s">
        <v>51</v>
      </c>
      <c r="M165" s="92" t="s">
        <v>27</v>
      </c>
      <c r="N165" s="8" t="s">
        <v>21</v>
      </c>
      <c r="O165" s="9">
        <v>533</v>
      </c>
      <c r="P165" s="9">
        <v>530</v>
      </c>
      <c r="Q165" s="9">
        <v>520</v>
      </c>
      <c r="R165" s="9">
        <v>567</v>
      </c>
      <c r="S165" s="9">
        <v>544</v>
      </c>
      <c r="T165" s="9">
        <v>566</v>
      </c>
      <c r="U165" s="9">
        <v>555</v>
      </c>
      <c r="V165" s="9">
        <v>545</v>
      </c>
      <c r="W165" s="17">
        <f t="shared" si="57"/>
        <v>545</v>
      </c>
      <c r="X165" s="10">
        <f t="shared" si="50"/>
        <v>2.9156419416643495</v>
      </c>
      <c r="Y165" s="93" t="s">
        <v>22</v>
      </c>
    </row>
    <row r="166" spans="1:25" x14ac:dyDescent="0.3">
      <c r="A166" s="94"/>
      <c r="B166" s="83"/>
      <c r="C166" s="84"/>
      <c r="D166" s="85"/>
      <c r="E166" s="86"/>
      <c r="F166" s="87"/>
      <c r="G166" s="88"/>
      <c r="H166" s="89"/>
      <c r="I166" s="80"/>
      <c r="J166" s="81"/>
      <c r="K166" s="90"/>
      <c r="L166" s="91"/>
      <c r="M166" s="92"/>
      <c r="N166" s="11" t="s">
        <v>23</v>
      </c>
      <c r="O166" s="12">
        <v>5.5</v>
      </c>
      <c r="P166" s="12">
        <v>5.6</v>
      </c>
      <c r="Q166" s="12">
        <v>6</v>
      </c>
      <c r="R166" s="12">
        <v>5.7</v>
      </c>
      <c r="S166" s="12">
        <v>5.5</v>
      </c>
      <c r="T166" s="12">
        <v>5.7</v>
      </c>
      <c r="U166" s="12">
        <v>6.1</v>
      </c>
      <c r="V166" s="12">
        <v>5.9</v>
      </c>
      <c r="W166" s="13">
        <f t="shared" si="57"/>
        <v>5.75</v>
      </c>
      <c r="X166" s="14">
        <f t="shared" si="50"/>
        <v>3.6892527714080732</v>
      </c>
      <c r="Y166" s="93"/>
    </row>
    <row r="167" spans="1:25" x14ac:dyDescent="0.3">
      <c r="A167" s="94"/>
      <c r="B167" s="83"/>
      <c r="C167" s="84"/>
      <c r="D167" s="85"/>
      <c r="E167" s="86"/>
      <c r="F167" s="87"/>
      <c r="G167" s="88"/>
      <c r="H167" s="89"/>
      <c r="I167" s="80"/>
      <c r="J167" s="81"/>
      <c r="K167" s="90"/>
      <c r="L167" s="91"/>
      <c r="M167" s="92"/>
      <c r="N167" s="15" t="s">
        <v>24</v>
      </c>
      <c r="O167" s="16">
        <f t="shared" ref="O167:V167" si="63">O165/O166/1000</f>
        <v>9.6909090909090903E-2</v>
      </c>
      <c r="P167" s="16">
        <f t="shared" si="63"/>
        <v>9.4642857142857154E-2</v>
      </c>
      <c r="Q167" s="16">
        <f t="shared" si="63"/>
        <v>8.666666666666667E-2</v>
      </c>
      <c r="R167" s="16">
        <f t="shared" si="63"/>
        <v>9.9473684210526311E-2</v>
      </c>
      <c r="S167" s="16">
        <f t="shared" si="63"/>
        <v>9.8909090909090905E-2</v>
      </c>
      <c r="T167" s="16">
        <f t="shared" si="63"/>
        <v>9.929824561403508E-2</v>
      </c>
      <c r="U167" s="16">
        <f t="shared" si="63"/>
        <v>9.0983606557377056E-2</v>
      </c>
      <c r="V167" s="16">
        <f t="shared" si="63"/>
        <v>9.237288135593219E-2</v>
      </c>
      <c r="W167" s="16">
        <f t="shared" si="57"/>
        <v>9.4907015420697044E-2</v>
      </c>
      <c r="X167" s="16">
        <f t="shared" si="50"/>
        <v>4.5617394533037832</v>
      </c>
      <c r="Y167" s="93"/>
    </row>
    <row r="168" spans="1:25" x14ac:dyDescent="0.3">
      <c r="A168" s="94"/>
      <c r="B168" s="83"/>
      <c r="C168" s="84"/>
      <c r="D168" s="85">
        <f>D165+1</f>
        <v>56</v>
      </c>
      <c r="E168" s="86">
        <v>16</v>
      </c>
      <c r="F168" s="87"/>
      <c r="G168" s="88">
        <v>220</v>
      </c>
      <c r="H168" s="89">
        <v>238</v>
      </c>
      <c r="I168" s="80">
        <f>G168*H168/100</f>
        <v>523.6</v>
      </c>
      <c r="J168" s="81">
        <f>I168*W168/1000</f>
        <v>295.04860000000002</v>
      </c>
      <c r="K168" s="90"/>
      <c r="L168" s="91" t="s">
        <v>51</v>
      </c>
      <c r="M168" s="92" t="s">
        <v>27</v>
      </c>
      <c r="N168" s="8" t="s">
        <v>21</v>
      </c>
      <c r="O168" s="9">
        <v>554</v>
      </c>
      <c r="P168" s="9">
        <v>579</v>
      </c>
      <c r="Q168" s="9">
        <v>570</v>
      </c>
      <c r="R168" s="9">
        <v>557</v>
      </c>
      <c r="S168" s="9">
        <v>565</v>
      </c>
      <c r="T168" s="9">
        <v>555</v>
      </c>
      <c r="U168" s="9">
        <v>564</v>
      </c>
      <c r="V168" s="9">
        <v>564</v>
      </c>
      <c r="W168" s="17">
        <f t="shared" si="57"/>
        <v>563.5</v>
      </c>
      <c r="X168" s="10">
        <f t="shared" si="50"/>
        <v>1.3888620978259565</v>
      </c>
      <c r="Y168" s="93" t="s">
        <v>22</v>
      </c>
    </row>
    <row r="169" spans="1:25" x14ac:dyDescent="0.3">
      <c r="A169" s="94"/>
      <c r="B169" s="83"/>
      <c r="C169" s="84"/>
      <c r="D169" s="85"/>
      <c r="E169" s="86"/>
      <c r="F169" s="87"/>
      <c r="G169" s="88"/>
      <c r="H169" s="89"/>
      <c r="I169" s="80"/>
      <c r="J169" s="81"/>
      <c r="K169" s="90"/>
      <c r="L169" s="91"/>
      <c r="M169" s="92"/>
      <c r="N169" s="11" t="s">
        <v>23</v>
      </c>
      <c r="O169" s="12">
        <v>5.3</v>
      </c>
      <c r="P169" s="12">
        <v>5.5</v>
      </c>
      <c r="Q169" s="12">
        <v>6</v>
      </c>
      <c r="R169" s="12">
        <v>5.8</v>
      </c>
      <c r="S169" s="12">
        <v>5.7</v>
      </c>
      <c r="T169" s="12">
        <v>5.9</v>
      </c>
      <c r="U169" s="12">
        <v>5.9</v>
      </c>
      <c r="V169" s="12">
        <v>5.4</v>
      </c>
      <c r="W169" s="13">
        <f t="shared" si="57"/>
        <v>5.6875</v>
      </c>
      <c r="X169" s="14">
        <f t="shared" si="50"/>
        <v>4.2560256551729863</v>
      </c>
      <c r="Y169" s="93"/>
    </row>
    <row r="170" spans="1:25" x14ac:dyDescent="0.3">
      <c r="A170" s="94"/>
      <c r="B170" s="83"/>
      <c r="C170" s="84"/>
      <c r="D170" s="85"/>
      <c r="E170" s="86"/>
      <c r="F170" s="87"/>
      <c r="G170" s="88"/>
      <c r="H170" s="89"/>
      <c r="I170" s="80"/>
      <c r="J170" s="81"/>
      <c r="K170" s="90"/>
      <c r="L170" s="91"/>
      <c r="M170" s="92"/>
      <c r="N170" s="15" t="s">
        <v>24</v>
      </c>
      <c r="O170" s="16">
        <f t="shared" ref="O170:V170" si="64">O168/O169/1000</f>
        <v>0.10452830188679246</v>
      </c>
      <c r="P170" s="16">
        <f t="shared" si="64"/>
        <v>0.10527272727272727</v>
      </c>
      <c r="Q170" s="16">
        <f t="shared" si="64"/>
        <v>9.5000000000000001E-2</v>
      </c>
      <c r="R170" s="16">
        <f t="shared" si="64"/>
        <v>9.6034482758620698E-2</v>
      </c>
      <c r="S170" s="16">
        <f t="shared" si="64"/>
        <v>9.9122807017543862E-2</v>
      </c>
      <c r="T170" s="16">
        <f t="shared" si="64"/>
        <v>9.406779661016948E-2</v>
      </c>
      <c r="U170" s="16">
        <f t="shared" si="64"/>
        <v>9.5593220338983043E-2</v>
      </c>
      <c r="V170" s="16">
        <f t="shared" si="64"/>
        <v>0.10444444444444444</v>
      </c>
      <c r="W170" s="16">
        <f t="shared" si="57"/>
        <v>9.9257972541160158E-2</v>
      </c>
      <c r="X170" s="16">
        <f t="shared" si="50"/>
        <v>4.502201562568243</v>
      </c>
      <c r="Y170" s="93"/>
    </row>
    <row r="171" spans="1:25" x14ac:dyDescent="0.3">
      <c r="A171" s="82"/>
      <c r="B171" s="83"/>
      <c r="C171" s="84"/>
      <c r="D171" s="85">
        <f>D168+1</f>
        <v>57</v>
      </c>
      <c r="E171" s="86">
        <v>17</v>
      </c>
      <c r="F171" s="87"/>
      <c r="G171" s="88">
        <v>220</v>
      </c>
      <c r="H171" s="89">
        <v>238</v>
      </c>
      <c r="I171" s="80">
        <f>G171*H171/100</f>
        <v>523.6</v>
      </c>
      <c r="J171" s="81">
        <f>I171*W171/1000</f>
        <v>295.76855</v>
      </c>
      <c r="K171" s="90"/>
      <c r="L171" s="91" t="s">
        <v>51</v>
      </c>
      <c r="M171" s="92" t="s">
        <v>27</v>
      </c>
      <c r="N171" s="8" t="s">
        <v>21</v>
      </c>
      <c r="O171" s="9">
        <v>591</v>
      </c>
      <c r="P171" s="9">
        <v>576</v>
      </c>
      <c r="Q171" s="9">
        <v>540</v>
      </c>
      <c r="R171" s="9">
        <v>557</v>
      </c>
      <c r="S171" s="9">
        <v>580</v>
      </c>
      <c r="T171" s="9">
        <v>550</v>
      </c>
      <c r="U171" s="9">
        <v>540</v>
      </c>
      <c r="V171" s="9">
        <v>585</v>
      </c>
      <c r="W171" s="17">
        <f t="shared" si="57"/>
        <v>564.875</v>
      </c>
      <c r="X171" s="10">
        <f t="shared" si="50"/>
        <v>3.4057493993077275</v>
      </c>
      <c r="Y171" s="93" t="s">
        <v>22</v>
      </c>
    </row>
    <row r="172" spans="1:25" x14ac:dyDescent="0.3">
      <c r="A172" s="82"/>
      <c r="B172" s="83"/>
      <c r="C172" s="84"/>
      <c r="D172" s="85"/>
      <c r="E172" s="86"/>
      <c r="F172" s="87"/>
      <c r="G172" s="88"/>
      <c r="H172" s="89"/>
      <c r="I172" s="80"/>
      <c r="J172" s="81"/>
      <c r="K172" s="90"/>
      <c r="L172" s="91"/>
      <c r="M172" s="92"/>
      <c r="N172" s="11" t="s">
        <v>23</v>
      </c>
      <c r="O172" s="12">
        <v>5.8</v>
      </c>
      <c r="P172" s="12">
        <v>5.6</v>
      </c>
      <c r="Q172" s="12">
        <v>6.2</v>
      </c>
      <c r="R172" s="12">
        <v>6</v>
      </c>
      <c r="S172" s="12">
        <v>6.2</v>
      </c>
      <c r="T172" s="12">
        <v>5.9</v>
      </c>
      <c r="U172" s="12">
        <v>5.9</v>
      </c>
      <c r="V172" s="12">
        <v>6</v>
      </c>
      <c r="W172" s="13">
        <f t="shared" si="57"/>
        <v>5.9499999999999993</v>
      </c>
      <c r="X172" s="14">
        <f t="shared" si="50"/>
        <v>3.144249904852054</v>
      </c>
      <c r="Y172" s="93"/>
    </row>
    <row r="173" spans="1:25" x14ac:dyDescent="0.3">
      <c r="A173" s="82"/>
      <c r="B173" s="83"/>
      <c r="C173" s="84"/>
      <c r="D173" s="85"/>
      <c r="E173" s="86"/>
      <c r="F173" s="87"/>
      <c r="G173" s="88"/>
      <c r="H173" s="89"/>
      <c r="I173" s="80"/>
      <c r="J173" s="81"/>
      <c r="K173" s="90"/>
      <c r="L173" s="91"/>
      <c r="M173" s="92"/>
      <c r="N173" s="15" t="s">
        <v>24</v>
      </c>
      <c r="O173" s="16">
        <f t="shared" ref="O173:V173" si="65">O171/O172/1000</f>
        <v>0.10189655172413793</v>
      </c>
      <c r="P173" s="16">
        <f t="shared" si="65"/>
        <v>0.10285714285714286</v>
      </c>
      <c r="Q173" s="16">
        <f t="shared" si="65"/>
        <v>8.7096774193548387E-2</v>
      </c>
      <c r="R173" s="16">
        <f t="shared" si="65"/>
        <v>9.2833333333333323E-2</v>
      </c>
      <c r="S173" s="16">
        <f t="shared" si="65"/>
        <v>9.3548387096774197E-2</v>
      </c>
      <c r="T173" s="16">
        <f t="shared" si="65"/>
        <v>9.3220338983050835E-2</v>
      </c>
      <c r="U173" s="16">
        <f t="shared" si="65"/>
        <v>9.1525423728813546E-2</v>
      </c>
      <c r="V173" s="16">
        <f t="shared" si="65"/>
        <v>9.7500000000000003E-2</v>
      </c>
      <c r="W173" s="16">
        <f t="shared" si="57"/>
        <v>9.505974398960014E-2</v>
      </c>
      <c r="X173" s="16">
        <f t="shared" si="50"/>
        <v>5.2601267329031076</v>
      </c>
      <c r="Y173" s="93"/>
    </row>
    <row r="174" spans="1:25" x14ac:dyDescent="0.3">
      <c r="A174" s="82"/>
      <c r="B174" s="83"/>
      <c r="C174" s="84"/>
      <c r="D174" s="85">
        <f>D171+1</f>
        <v>58</v>
      </c>
      <c r="E174" s="86">
        <v>18</v>
      </c>
      <c r="F174" s="87"/>
      <c r="G174" s="88">
        <v>220</v>
      </c>
      <c r="H174" s="89">
        <v>238</v>
      </c>
      <c r="I174" s="80">
        <f>G174*H174/100</f>
        <v>523.6</v>
      </c>
      <c r="J174" s="81">
        <f>I174*W174/1000</f>
        <v>293.87049999999999</v>
      </c>
      <c r="K174" s="90"/>
      <c r="L174" s="91" t="s">
        <v>51</v>
      </c>
      <c r="M174" s="92" t="s">
        <v>27</v>
      </c>
      <c r="N174" s="8" t="s">
        <v>21</v>
      </c>
      <c r="O174" s="9">
        <v>573</v>
      </c>
      <c r="P174" s="9">
        <v>542</v>
      </c>
      <c r="Q174" s="9">
        <v>570</v>
      </c>
      <c r="R174" s="9">
        <v>562</v>
      </c>
      <c r="S174" s="9">
        <v>550</v>
      </c>
      <c r="T174" s="9">
        <v>543</v>
      </c>
      <c r="U174" s="9">
        <v>581</v>
      </c>
      <c r="V174" s="9">
        <v>569</v>
      </c>
      <c r="W174" s="17">
        <f t="shared" si="57"/>
        <v>561.25</v>
      </c>
      <c r="X174" s="10">
        <f t="shared" si="50"/>
        <v>2.4360817663920389</v>
      </c>
      <c r="Y174" s="93" t="s">
        <v>22</v>
      </c>
    </row>
    <row r="175" spans="1:25" x14ac:dyDescent="0.3">
      <c r="A175" s="82"/>
      <c r="B175" s="83"/>
      <c r="C175" s="84"/>
      <c r="D175" s="85"/>
      <c r="E175" s="86"/>
      <c r="F175" s="87"/>
      <c r="G175" s="88"/>
      <c r="H175" s="89"/>
      <c r="I175" s="80"/>
      <c r="J175" s="81"/>
      <c r="K175" s="90"/>
      <c r="L175" s="91"/>
      <c r="M175" s="92"/>
      <c r="N175" s="11" t="s">
        <v>23</v>
      </c>
      <c r="O175" s="12">
        <v>5.7</v>
      </c>
      <c r="P175" s="12">
        <v>6.2</v>
      </c>
      <c r="Q175" s="12">
        <v>5.8</v>
      </c>
      <c r="R175" s="12">
        <v>6.3</v>
      </c>
      <c r="S175" s="12">
        <v>6.3</v>
      </c>
      <c r="T175" s="12">
        <v>6</v>
      </c>
      <c r="U175" s="12">
        <v>6.4</v>
      </c>
      <c r="V175" s="12">
        <v>6.1</v>
      </c>
      <c r="W175" s="13">
        <f t="shared" si="57"/>
        <v>6.1</v>
      </c>
      <c r="X175" s="14">
        <f t="shared" si="50"/>
        <v>3.8446030818224841</v>
      </c>
      <c r="Y175" s="93"/>
    </row>
    <row r="176" spans="1:25" x14ac:dyDescent="0.3">
      <c r="A176" s="82"/>
      <c r="B176" s="83"/>
      <c r="C176" s="84"/>
      <c r="D176" s="85"/>
      <c r="E176" s="86"/>
      <c r="F176" s="87"/>
      <c r="G176" s="88"/>
      <c r="H176" s="89"/>
      <c r="I176" s="80"/>
      <c r="J176" s="81"/>
      <c r="K176" s="90"/>
      <c r="L176" s="91"/>
      <c r="M176" s="92"/>
      <c r="N176" s="15" t="s">
        <v>24</v>
      </c>
      <c r="O176" s="16">
        <f t="shared" ref="O176:V176" si="66">O174/O175/1000</f>
        <v>0.10052631578947369</v>
      </c>
      <c r="P176" s="16">
        <f t="shared" si="66"/>
        <v>8.7419354838709676E-2</v>
      </c>
      <c r="Q176" s="16">
        <f t="shared" si="66"/>
        <v>9.8275862068965519E-2</v>
      </c>
      <c r="R176" s="16">
        <f t="shared" si="66"/>
        <v>8.9206349206349206E-2</v>
      </c>
      <c r="S176" s="16">
        <f t="shared" si="66"/>
        <v>8.7301587301587311E-2</v>
      </c>
      <c r="T176" s="16">
        <f t="shared" si="66"/>
        <v>9.0499999999999997E-2</v>
      </c>
      <c r="U176" s="16">
        <f t="shared" si="66"/>
        <v>9.0781249999999994E-2</v>
      </c>
      <c r="V176" s="16">
        <f t="shared" si="66"/>
        <v>9.3278688524590161E-2</v>
      </c>
      <c r="W176" s="16">
        <f t="shared" si="57"/>
        <v>9.2161175966209458E-2</v>
      </c>
      <c r="X176" s="16">
        <f t="shared" si="50"/>
        <v>4.9739615685255094</v>
      </c>
      <c r="Y176" s="93"/>
    </row>
    <row r="177" spans="1:25" x14ac:dyDescent="0.3">
      <c r="A177" s="82"/>
      <c r="B177" s="83"/>
      <c r="C177" s="84"/>
      <c r="D177" s="85">
        <f>D174+1</f>
        <v>59</v>
      </c>
      <c r="E177" s="86">
        <v>19</v>
      </c>
      <c r="F177" s="87"/>
      <c r="G177" s="88">
        <v>220</v>
      </c>
      <c r="H177" s="89">
        <v>238</v>
      </c>
      <c r="I177" s="80">
        <f>G177*H177/100</f>
        <v>523.6</v>
      </c>
      <c r="J177" s="81">
        <f>I177*W177/1000</f>
        <v>295.24495000000002</v>
      </c>
      <c r="K177" s="90"/>
      <c r="L177" s="91" t="s">
        <v>51</v>
      </c>
      <c r="M177" s="92" t="s">
        <v>27</v>
      </c>
      <c r="N177" s="8" t="s">
        <v>21</v>
      </c>
      <c r="O177" s="9">
        <v>575</v>
      </c>
      <c r="P177" s="9">
        <v>572</v>
      </c>
      <c r="Q177" s="9">
        <v>549</v>
      </c>
      <c r="R177" s="9">
        <v>564</v>
      </c>
      <c r="S177" s="9">
        <v>555</v>
      </c>
      <c r="T177" s="9">
        <v>570</v>
      </c>
      <c r="U177" s="9">
        <v>557</v>
      </c>
      <c r="V177" s="9">
        <v>569</v>
      </c>
      <c r="W177" s="17">
        <f t="shared" si="57"/>
        <v>563.875</v>
      </c>
      <c r="X177" s="10">
        <f t="shared" si="50"/>
        <v>1.5369659065983552</v>
      </c>
      <c r="Y177" s="93" t="s">
        <v>22</v>
      </c>
    </row>
    <row r="178" spans="1:25" x14ac:dyDescent="0.3">
      <c r="A178" s="82"/>
      <c r="B178" s="83"/>
      <c r="C178" s="84"/>
      <c r="D178" s="85"/>
      <c r="E178" s="86"/>
      <c r="F178" s="87"/>
      <c r="G178" s="88"/>
      <c r="H178" s="89"/>
      <c r="I178" s="80"/>
      <c r="J178" s="81"/>
      <c r="K178" s="90"/>
      <c r="L178" s="91"/>
      <c r="M178" s="92"/>
      <c r="N178" s="11" t="s">
        <v>23</v>
      </c>
      <c r="O178" s="12">
        <v>6</v>
      </c>
      <c r="P178" s="12">
        <v>6.2</v>
      </c>
      <c r="Q178" s="12">
        <v>5.9</v>
      </c>
      <c r="R178" s="12">
        <v>5.7</v>
      </c>
      <c r="S178" s="12">
        <v>6.4</v>
      </c>
      <c r="T178" s="12">
        <v>6.1</v>
      </c>
      <c r="U178" s="12">
        <v>6.1</v>
      </c>
      <c r="V178" s="12">
        <v>6.2</v>
      </c>
      <c r="W178" s="13">
        <f t="shared" si="57"/>
        <v>6.0750000000000011</v>
      </c>
      <c r="X178" s="14">
        <f t="shared" si="50"/>
        <v>3.2663596432896171</v>
      </c>
      <c r="Y178" s="93"/>
    </row>
    <row r="179" spans="1:25" x14ac:dyDescent="0.3">
      <c r="A179" s="82"/>
      <c r="B179" s="83"/>
      <c r="C179" s="84"/>
      <c r="D179" s="85"/>
      <c r="E179" s="86"/>
      <c r="F179" s="87"/>
      <c r="G179" s="88"/>
      <c r="H179" s="89"/>
      <c r="I179" s="80"/>
      <c r="J179" s="81"/>
      <c r="K179" s="90"/>
      <c r="L179" s="91"/>
      <c r="M179" s="92"/>
      <c r="N179" s="15" t="s">
        <v>24</v>
      </c>
      <c r="O179" s="16">
        <f t="shared" ref="O179:V179" si="67">O177/O178/1000</f>
        <v>9.5833333333333326E-2</v>
      </c>
      <c r="P179" s="16">
        <f t="shared" si="67"/>
        <v>9.2258064516129029E-2</v>
      </c>
      <c r="Q179" s="16">
        <f t="shared" si="67"/>
        <v>9.3050847457627109E-2</v>
      </c>
      <c r="R179" s="16">
        <f t="shared" si="67"/>
        <v>9.8947368421052631E-2</v>
      </c>
      <c r="S179" s="16">
        <f t="shared" si="67"/>
        <v>8.6718749999999997E-2</v>
      </c>
      <c r="T179" s="16">
        <f t="shared" si="67"/>
        <v>9.3442622950819676E-2</v>
      </c>
      <c r="U179" s="16">
        <f t="shared" si="67"/>
        <v>9.1311475409836071E-2</v>
      </c>
      <c r="V179" s="16">
        <f t="shared" si="67"/>
        <v>9.177419354838709E-2</v>
      </c>
      <c r="W179" s="16">
        <f t="shared" si="57"/>
        <v>9.2917081954648123E-2</v>
      </c>
      <c r="X179" s="16">
        <f t="shared" si="50"/>
        <v>3.5674323099500351</v>
      </c>
      <c r="Y179" s="93"/>
    </row>
    <row r="180" spans="1:25" x14ac:dyDescent="0.3">
      <c r="A180" s="82"/>
      <c r="B180" s="83"/>
      <c r="C180" s="84"/>
      <c r="D180" s="85">
        <f>D177+1</f>
        <v>60</v>
      </c>
      <c r="E180" s="86">
        <v>20</v>
      </c>
      <c r="F180" s="87"/>
      <c r="G180" s="88">
        <v>220</v>
      </c>
      <c r="H180" s="89">
        <v>238</v>
      </c>
      <c r="I180" s="80">
        <f>G180*H180/100</f>
        <v>523.6</v>
      </c>
      <c r="J180" s="81">
        <f>I180*W180/1000</f>
        <v>296.03035000000006</v>
      </c>
      <c r="K180" s="90"/>
      <c r="L180" s="91" t="s">
        <v>51</v>
      </c>
      <c r="M180" s="92" t="s">
        <v>27</v>
      </c>
      <c r="N180" s="8" t="s">
        <v>21</v>
      </c>
      <c r="O180" s="9">
        <v>581</v>
      </c>
      <c r="P180" s="9">
        <v>565</v>
      </c>
      <c r="Q180" s="9">
        <v>564</v>
      </c>
      <c r="R180" s="9">
        <v>561</v>
      </c>
      <c r="S180" s="9">
        <v>562</v>
      </c>
      <c r="T180" s="9">
        <v>565</v>
      </c>
      <c r="U180" s="9">
        <v>552</v>
      </c>
      <c r="V180" s="9">
        <v>573</v>
      </c>
      <c r="W180" s="17">
        <f t="shared" si="57"/>
        <v>565.375</v>
      </c>
      <c r="X180" s="10">
        <f t="shared" si="50"/>
        <v>1.417578607288122</v>
      </c>
      <c r="Y180" s="93" t="s">
        <v>22</v>
      </c>
    </row>
    <row r="181" spans="1:25" x14ac:dyDescent="0.3">
      <c r="A181" s="82"/>
      <c r="B181" s="83"/>
      <c r="C181" s="84"/>
      <c r="D181" s="85"/>
      <c r="E181" s="86"/>
      <c r="F181" s="87"/>
      <c r="G181" s="88"/>
      <c r="H181" s="89"/>
      <c r="I181" s="80"/>
      <c r="J181" s="81"/>
      <c r="K181" s="90"/>
      <c r="L181" s="91"/>
      <c r="M181" s="92"/>
      <c r="N181" s="11" t="s">
        <v>23</v>
      </c>
      <c r="O181" s="12">
        <v>5.9</v>
      </c>
      <c r="P181" s="12">
        <v>6.2</v>
      </c>
      <c r="Q181" s="12">
        <v>6.2</v>
      </c>
      <c r="R181" s="12">
        <v>5.7</v>
      </c>
      <c r="S181" s="12">
        <v>5.9</v>
      </c>
      <c r="T181" s="12">
        <v>6</v>
      </c>
      <c r="U181" s="12">
        <v>6.4</v>
      </c>
      <c r="V181" s="12">
        <v>6.3</v>
      </c>
      <c r="W181" s="13">
        <f t="shared" ref="W181:W188" si="68">AVERAGE(O181:V181)</f>
        <v>6.0749999999999993</v>
      </c>
      <c r="X181" s="14">
        <f t="shared" si="50"/>
        <v>3.6576931758500359</v>
      </c>
      <c r="Y181" s="93"/>
    </row>
    <row r="182" spans="1:25" x14ac:dyDescent="0.3">
      <c r="A182" s="82"/>
      <c r="B182" s="83"/>
      <c r="C182" s="84"/>
      <c r="D182" s="85"/>
      <c r="E182" s="86"/>
      <c r="F182" s="87"/>
      <c r="G182" s="88"/>
      <c r="H182" s="89"/>
      <c r="I182" s="80"/>
      <c r="J182" s="81"/>
      <c r="K182" s="90"/>
      <c r="L182" s="91"/>
      <c r="M182" s="92"/>
      <c r="N182" s="15" t="s">
        <v>24</v>
      </c>
      <c r="O182" s="16">
        <f t="shared" ref="O182:V182" si="69">O180/O181/1000</f>
        <v>9.8474576271186443E-2</v>
      </c>
      <c r="P182" s="16">
        <f t="shared" si="69"/>
        <v>9.1129032258064513E-2</v>
      </c>
      <c r="Q182" s="16">
        <f t="shared" si="69"/>
        <v>9.0967741935483876E-2</v>
      </c>
      <c r="R182" s="16">
        <f t="shared" si="69"/>
        <v>9.8421052631578951E-2</v>
      </c>
      <c r="S182" s="16">
        <f t="shared" si="69"/>
        <v>9.525423728813559E-2</v>
      </c>
      <c r="T182" s="16">
        <f t="shared" si="69"/>
        <v>9.4166666666666676E-2</v>
      </c>
      <c r="U182" s="16">
        <f t="shared" si="69"/>
        <v>8.6249999999999993E-2</v>
      </c>
      <c r="V182" s="16">
        <f t="shared" si="69"/>
        <v>9.0952380952380951E-2</v>
      </c>
      <c r="W182" s="16">
        <f t="shared" si="68"/>
        <v>9.3201961000437122E-2</v>
      </c>
      <c r="X182" s="16">
        <f t="shared" si="50"/>
        <v>4.2047194426402017</v>
      </c>
      <c r="Y182" s="93"/>
    </row>
    <row r="183" spans="1:25" x14ac:dyDescent="0.3">
      <c r="A183" s="82"/>
      <c r="B183" s="83"/>
      <c r="C183" s="84"/>
      <c r="D183" s="85">
        <f>D180+1</f>
        <v>61</v>
      </c>
      <c r="E183" s="86">
        <v>21</v>
      </c>
      <c r="F183" s="87"/>
      <c r="G183" s="88">
        <v>220</v>
      </c>
      <c r="H183" s="89">
        <v>238</v>
      </c>
      <c r="I183" s="80">
        <f>G183*H183/100</f>
        <v>523.6</v>
      </c>
      <c r="J183" s="81">
        <f>I183*W183/1000</f>
        <v>295.57220000000001</v>
      </c>
      <c r="K183" s="90"/>
      <c r="L183" s="91" t="s">
        <v>51</v>
      </c>
      <c r="M183" s="92" t="s">
        <v>27</v>
      </c>
      <c r="N183" s="8" t="s">
        <v>21</v>
      </c>
      <c r="O183" s="9">
        <v>545</v>
      </c>
      <c r="P183" s="9">
        <v>570</v>
      </c>
      <c r="Q183" s="9">
        <v>565</v>
      </c>
      <c r="R183" s="9">
        <v>560</v>
      </c>
      <c r="S183" s="9">
        <v>560</v>
      </c>
      <c r="T183" s="9">
        <v>575</v>
      </c>
      <c r="U183" s="9">
        <v>571</v>
      </c>
      <c r="V183" s="9">
        <v>570</v>
      </c>
      <c r="W183" s="17">
        <f t="shared" si="68"/>
        <v>564.5</v>
      </c>
      <c r="X183" s="10">
        <f t="shared" si="50"/>
        <v>1.5770145097223081</v>
      </c>
      <c r="Y183" s="93" t="s">
        <v>22</v>
      </c>
    </row>
    <row r="184" spans="1:25" x14ac:dyDescent="0.3">
      <c r="A184" s="82"/>
      <c r="B184" s="83"/>
      <c r="C184" s="84"/>
      <c r="D184" s="85"/>
      <c r="E184" s="86"/>
      <c r="F184" s="87"/>
      <c r="G184" s="88"/>
      <c r="H184" s="89"/>
      <c r="I184" s="80"/>
      <c r="J184" s="81"/>
      <c r="K184" s="90"/>
      <c r="L184" s="91"/>
      <c r="M184" s="92"/>
      <c r="N184" s="11" t="s">
        <v>23</v>
      </c>
      <c r="O184" s="12">
        <v>5.6</v>
      </c>
      <c r="P184" s="12">
        <v>5.9</v>
      </c>
      <c r="Q184" s="12">
        <v>6.3</v>
      </c>
      <c r="R184" s="12">
        <v>6.1</v>
      </c>
      <c r="S184" s="12">
        <v>6.1</v>
      </c>
      <c r="T184" s="12">
        <v>6</v>
      </c>
      <c r="U184" s="12">
        <v>5.7</v>
      </c>
      <c r="V184" s="12">
        <v>6.2</v>
      </c>
      <c r="W184" s="13">
        <f t="shared" si="68"/>
        <v>5.9875000000000007</v>
      </c>
      <c r="X184" s="14">
        <f t="shared" si="50"/>
        <v>3.7751860793371859</v>
      </c>
      <c r="Y184" s="93"/>
    </row>
    <row r="185" spans="1:25" x14ac:dyDescent="0.3">
      <c r="A185" s="82"/>
      <c r="B185" s="83"/>
      <c r="C185" s="84"/>
      <c r="D185" s="85"/>
      <c r="E185" s="86"/>
      <c r="F185" s="87"/>
      <c r="G185" s="88"/>
      <c r="H185" s="89"/>
      <c r="I185" s="80"/>
      <c r="J185" s="81"/>
      <c r="K185" s="90"/>
      <c r="L185" s="91"/>
      <c r="M185" s="92"/>
      <c r="N185" s="15" t="s">
        <v>24</v>
      </c>
      <c r="O185" s="16">
        <f t="shared" ref="O185:V185" si="70">O183/O184/1000</f>
        <v>9.7321428571428586E-2</v>
      </c>
      <c r="P185" s="16">
        <f t="shared" si="70"/>
        <v>9.6610169491525413E-2</v>
      </c>
      <c r="Q185" s="16">
        <f t="shared" si="70"/>
        <v>8.9682539682539683E-2</v>
      </c>
      <c r="R185" s="16">
        <f t="shared" si="70"/>
        <v>9.18032786885246E-2</v>
      </c>
      <c r="S185" s="16">
        <f t="shared" si="70"/>
        <v>9.18032786885246E-2</v>
      </c>
      <c r="T185" s="16">
        <f t="shared" si="70"/>
        <v>9.5833333333333326E-2</v>
      </c>
      <c r="U185" s="16">
        <f t="shared" si="70"/>
        <v>0.10017543859649122</v>
      </c>
      <c r="V185" s="16">
        <f t="shared" si="70"/>
        <v>9.1935483870967741E-2</v>
      </c>
      <c r="W185" s="16">
        <f t="shared" si="68"/>
        <v>9.4395618865416905E-2</v>
      </c>
      <c r="X185" s="16">
        <f t="shared" si="50"/>
        <v>3.5659245521918597</v>
      </c>
      <c r="Y185" s="93"/>
    </row>
    <row r="186" spans="1:25" x14ac:dyDescent="0.3">
      <c r="A186" s="82"/>
      <c r="B186" s="83"/>
      <c r="C186" s="84"/>
      <c r="D186" s="85">
        <f>D183+1</f>
        <v>62</v>
      </c>
      <c r="E186" s="86">
        <v>22</v>
      </c>
      <c r="F186" s="87"/>
      <c r="G186" s="88">
        <v>220</v>
      </c>
      <c r="H186" s="89">
        <v>238</v>
      </c>
      <c r="I186" s="80">
        <f>G186*H186/100</f>
        <v>523.6</v>
      </c>
      <c r="J186" s="81">
        <f>I186*W186/1000</f>
        <v>303.09895</v>
      </c>
      <c r="K186" s="90"/>
      <c r="L186" s="91" t="s">
        <v>51</v>
      </c>
      <c r="M186" s="92" t="s">
        <v>27</v>
      </c>
      <c r="N186" s="8" t="s">
        <v>21</v>
      </c>
      <c r="O186" s="9">
        <v>554</v>
      </c>
      <c r="P186" s="9">
        <v>557</v>
      </c>
      <c r="Q186" s="9">
        <v>583</v>
      </c>
      <c r="R186" s="9">
        <v>591</v>
      </c>
      <c r="S186" s="9">
        <v>593</v>
      </c>
      <c r="T186" s="9">
        <v>586</v>
      </c>
      <c r="U186" s="9">
        <v>581</v>
      </c>
      <c r="V186" s="9">
        <v>586</v>
      </c>
      <c r="W186" s="17">
        <f t="shared" si="68"/>
        <v>578.875</v>
      </c>
      <c r="X186" s="10">
        <f t="shared" si="50"/>
        <v>2.4176163726886184</v>
      </c>
      <c r="Y186" s="93" t="s">
        <v>22</v>
      </c>
    </row>
    <row r="187" spans="1:25" x14ac:dyDescent="0.3">
      <c r="A187" s="82"/>
      <c r="B187" s="83"/>
      <c r="C187" s="84"/>
      <c r="D187" s="85"/>
      <c r="E187" s="86"/>
      <c r="F187" s="87"/>
      <c r="G187" s="88"/>
      <c r="H187" s="89"/>
      <c r="I187" s="80"/>
      <c r="J187" s="81"/>
      <c r="K187" s="90"/>
      <c r="L187" s="91"/>
      <c r="M187" s="92"/>
      <c r="N187" s="11" t="s">
        <v>23</v>
      </c>
      <c r="O187" s="12">
        <v>5.7</v>
      </c>
      <c r="P187" s="12">
        <v>5.8</v>
      </c>
      <c r="Q187" s="12">
        <v>6.2</v>
      </c>
      <c r="R187" s="12">
        <v>6.3</v>
      </c>
      <c r="S187" s="12">
        <v>6.3</v>
      </c>
      <c r="T187" s="12">
        <v>6.2</v>
      </c>
      <c r="U187" s="12">
        <v>6.2</v>
      </c>
      <c r="V187" s="12">
        <v>5.6</v>
      </c>
      <c r="W187" s="13">
        <f t="shared" si="68"/>
        <v>6.0375000000000005</v>
      </c>
      <c r="X187" s="14">
        <f t="shared" si="50"/>
        <v>4.4549554433436889</v>
      </c>
      <c r="Y187" s="93"/>
    </row>
    <row r="188" spans="1:25" x14ac:dyDescent="0.3">
      <c r="A188" s="82"/>
      <c r="B188" s="83"/>
      <c r="C188" s="84"/>
      <c r="D188" s="85"/>
      <c r="E188" s="86"/>
      <c r="F188" s="87"/>
      <c r="G188" s="88"/>
      <c r="H188" s="89"/>
      <c r="I188" s="80"/>
      <c r="J188" s="81"/>
      <c r="K188" s="90"/>
      <c r="L188" s="91"/>
      <c r="M188" s="92"/>
      <c r="N188" s="15" t="s">
        <v>24</v>
      </c>
      <c r="O188" s="16">
        <f t="shared" ref="O188:V188" si="71">O186/O187/1000</f>
        <v>9.7192982456140345E-2</v>
      </c>
      <c r="P188" s="16">
        <f t="shared" si="71"/>
        <v>9.6034482758620698E-2</v>
      </c>
      <c r="Q188" s="16">
        <f t="shared" si="71"/>
        <v>9.4032258064516122E-2</v>
      </c>
      <c r="R188" s="16">
        <f t="shared" si="71"/>
        <v>9.3809523809523815E-2</v>
      </c>
      <c r="S188" s="16">
        <f t="shared" si="71"/>
        <v>9.4126984126984128E-2</v>
      </c>
      <c r="T188" s="16">
        <f t="shared" si="71"/>
        <v>9.4516129032258062E-2</v>
      </c>
      <c r="U188" s="16">
        <f t="shared" si="71"/>
        <v>9.3709677419354834E-2</v>
      </c>
      <c r="V188" s="16">
        <f t="shared" si="71"/>
        <v>0.10464285714285715</v>
      </c>
      <c r="W188" s="16">
        <f t="shared" si="68"/>
        <v>9.6008111851281899E-2</v>
      </c>
      <c r="X188" s="16">
        <f t="shared" si="50"/>
        <v>3.6034083584544998</v>
      </c>
      <c r="Y188" s="93"/>
    </row>
  </sheetData>
  <mergeCells count="886">
    <mergeCell ref="Y3:Y5"/>
    <mergeCell ref="A6:A8"/>
    <mergeCell ref="B6:B8"/>
    <mergeCell ref="C6:C8"/>
    <mergeCell ref="D6:D8"/>
    <mergeCell ref="E6:E8"/>
    <mergeCell ref="F6:F8"/>
    <mergeCell ref="G6:G8"/>
    <mergeCell ref="H6:H8"/>
    <mergeCell ref="I6:I8"/>
    <mergeCell ref="J6:J8"/>
    <mergeCell ref="K6:K8"/>
    <mergeCell ref="L6:L8"/>
    <mergeCell ref="M6:M8"/>
    <mergeCell ref="Y6:Y8"/>
    <mergeCell ref="D1:D2"/>
    <mergeCell ref="E1:E2"/>
    <mergeCell ref="F1:F2"/>
    <mergeCell ref="G1:G2"/>
    <mergeCell ref="H1:H2"/>
    <mergeCell ref="I1:I2"/>
    <mergeCell ref="J1:J2"/>
    <mergeCell ref="K1:K2"/>
    <mergeCell ref="L1:L2"/>
    <mergeCell ref="M1:M2"/>
    <mergeCell ref="N1:N2"/>
    <mergeCell ref="O1:V1"/>
    <mergeCell ref="W1:W2"/>
    <mergeCell ref="X1:X2"/>
    <mergeCell ref="A3:A5"/>
    <mergeCell ref="B3:B5"/>
    <mergeCell ref="C3:C5"/>
    <mergeCell ref="D3:D5"/>
    <mergeCell ref="E3:E5"/>
    <mergeCell ref="F3:F5"/>
    <mergeCell ref="G3:G5"/>
    <mergeCell ref="H3:H5"/>
    <mergeCell ref="I3:I5"/>
    <mergeCell ref="J3:J5"/>
    <mergeCell ref="K3:K5"/>
    <mergeCell ref="L3:L5"/>
    <mergeCell ref="M3:M5"/>
    <mergeCell ref="Y1:Y2"/>
    <mergeCell ref="A9:A11"/>
    <mergeCell ref="B9:B11"/>
    <mergeCell ref="C9:C11"/>
    <mergeCell ref="D9:D11"/>
    <mergeCell ref="E9:E11"/>
    <mergeCell ref="F9:F11"/>
    <mergeCell ref="G9:G11"/>
    <mergeCell ref="H9:H11"/>
    <mergeCell ref="I9:I11"/>
    <mergeCell ref="J9:J11"/>
    <mergeCell ref="K9:K11"/>
    <mergeCell ref="L9:L11"/>
    <mergeCell ref="M9:M11"/>
    <mergeCell ref="Y9:Y11"/>
    <mergeCell ref="A12:A14"/>
    <mergeCell ref="B12:B14"/>
    <mergeCell ref="C12:C14"/>
    <mergeCell ref="D12:D14"/>
    <mergeCell ref="E12:E14"/>
    <mergeCell ref="F12:F14"/>
    <mergeCell ref="G12:G14"/>
    <mergeCell ref="H12:H14"/>
    <mergeCell ref="I12:I14"/>
    <mergeCell ref="J12:J14"/>
    <mergeCell ref="K12:K14"/>
    <mergeCell ref="L12:L14"/>
    <mergeCell ref="M12:M14"/>
    <mergeCell ref="Y12:Y14"/>
    <mergeCell ref="A1:A2"/>
    <mergeCell ref="B1:B2"/>
    <mergeCell ref="C1:C2"/>
    <mergeCell ref="A15:A17"/>
    <mergeCell ref="B15:B17"/>
    <mergeCell ref="C15:C17"/>
    <mergeCell ref="D15:D17"/>
    <mergeCell ref="E15:E17"/>
    <mergeCell ref="F15:F17"/>
    <mergeCell ref="G15:G17"/>
    <mergeCell ref="H15:H17"/>
    <mergeCell ref="I15:I17"/>
    <mergeCell ref="J15:J17"/>
    <mergeCell ref="K15:K17"/>
    <mergeCell ref="L15:L17"/>
    <mergeCell ref="M15:M17"/>
    <mergeCell ref="Y15:Y17"/>
    <mergeCell ref="A18:A20"/>
    <mergeCell ref="B18:B20"/>
    <mergeCell ref="C18:C20"/>
    <mergeCell ref="D18:D20"/>
    <mergeCell ref="E18:E20"/>
    <mergeCell ref="F18:F20"/>
    <mergeCell ref="G18:G20"/>
    <mergeCell ref="H18:H20"/>
    <mergeCell ref="I18:I20"/>
    <mergeCell ref="J18:J20"/>
    <mergeCell ref="K18:K20"/>
    <mergeCell ref="L18:L20"/>
    <mergeCell ref="M18:M20"/>
    <mergeCell ref="Y18:Y20"/>
    <mergeCell ref="A21:A23"/>
    <mergeCell ref="B21:B23"/>
    <mergeCell ref="C21:C23"/>
    <mergeCell ref="D21:D23"/>
    <mergeCell ref="E21:E23"/>
    <mergeCell ref="F21:F23"/>
    <mergeCell ref="G21:G23"/>
    <mergeCell ref="H21:H23"/>
    <mergeCell ref="I21:I23"/>
    <mergeCell ref="J21:J23"/>
    <mergeCell ref="K21:K23"/>
    <mergeCell ref="L21:L23"/>
    <mergeCell ref="M21:M23"/>
    <mergeCell ref="Y21:Y23"/>
    <mergeCell ref="A24:A26"/>
    <mergeCell ref="B24:B26"/>
    <mergeCell ref="C24:C26"/>
    <mergeCell ref="D24:D26"/>
    <mergeCell ref="E24:E26"/>
    <mergeCell ref="F24:F26"/>
    <mergeCell ref="G24:G26"/>
    <mergeCell ref="H24:H26"/>
    <mergeCell ref="I24:I26"/>
    <mergeCell ref="J24:J26"/>
    <mergeCell ref="K24:K26"/>
    <mergeCell ref="L24:L26"/>
    <mergeCell ref="M24:M26"/>
    <mergeCell ref="Y24:Y26"/>
    <mergeCell ref="A27:A29"/>
    <mergeCell ref="B27:B29"/>
    <mergeCell ref="C27:C29"/>
    <mergeCell ref="D27:D29"/>
    <mergeCell ref="E27:E29"/>
    <mergeCell ref="F27:F29"/>
    <mergeCell ref="G27:G29"/>
    <mergeCell ref="H27:H29"/>
    <mergeCell ref="I27:I29"/>
    <mergeCell ref="J27:J29"/>
    <mergeCell ref="K27:K29"/>
    <mergeCell ref="L27:L29"/>
    <mergeCell ref="M27:M29"/>
    <mergeCell ref="Y27:Y29"/>
    <mergeCell ref="A30:A32"/>
    <mergeCell ref="B30:B32"/>
    <mergeCell ref="C30:C32"/>
    <mergeCell ref="D30:D32"/>
    <mergeCell ref="E30:E32"/>
    <mergeCell ref="F30:F32"/>
    <mergeCell ref="G30:G32"/>
    <mergeCell ref="H30:H32"/>
    <mergeCell ref="I30:I32"/>
    <mergeCell ref="J30:J32"/>
    <mergeCell ref="K30:K32"/>
    <mergeCell ref="L30:L32"/>
    <mergeCell ref="M30:M32"/>
    <mergeCell ref="Y30:Y32"/>
    <mergeCell ref="A33:A35"/>
    <mergeCell ref="B33:B35"/>
    <mergeCell ref="C33:C35"/>
    <mergeCell ref="D33:D35"/>
    <mergeCell ref="E33:E35"/>
    <mergeCell ref="F33:F35"/>
    <mergeCell ref="G33:G35"/>
    <mergeCell ref="H33:H35"/>
    <mergeCell ref="I33:I35"/>
    <mergeCell ref="J33:J35"/>
    <mergeCell ref="K33:K35"/>
    <mergeCell ref="L33:L35"/>
    <mergeCell ref="M33:M35"/>
    <mergeCell ref="Y33:Y35"/>
    <mergeCell ref="A36:A38"/>
    <mergeCell ref="B36:B38"/>
    <mergeCell ref="C36:C38"/>
    <mergeCell ref="D36:D38"/>
    <mergeCell ref="E36:E38"/>
    <mergeCell ref="F36:F38"/>
    <mergeCell ref="G36:G38"/>
    <mergeCell ref="H36:H38"/>
    <mergeCell ref="I36:I38"/>
    <mergeCell ref="J36:J38"/>
    <mergeCell ref="K36:K38"/>
    <mergeCell ref="L36:L38"/>
    <mergeCell ref="M36:M38"/>
    <mergeCell ref="Y36:Y38"/>
    <mergeCell ref="A39:A41"/>
    <mergeCell ref="B39:B41"/>
    <mergeCell ref="C39:C41"/>
    <mergeCell ref="D39:D41"/>
    <mergeCell ref="E39:E41"/>
    <mergeCell ref="F39:F41"/>
    <mergeCell ref="G39:G41"/>
    <mergeCell ref="H39:H41"/>
    <mergeCell ref="I39:I41"/>
    <mergeCell ref="J39:J41"/>
    <mergeCell ref="K39:K41"/>
    <mergeCell ref="L39:L41"/>
    <mergeCell ref="M39:M41"/>
    <mergeCell ref="Y39:Y41"/>
    <mergeCell ref="A42:A44"/>
    <mergeCell ref="B42:B44"/>
    <mergeCell ref="C42:C44"/>
    <mergeCell ref="D42:D44"/>
    <mergeCell ref="E42:E44"/>
    <mergeCell ref="F42:F44"/>
    <mergeCell ref="G42:G44"/>
    <mergeCell ref="H42:H44"/>
    <mergeCell ref="I42:I44"/>
    <mergeCell ref="J42:J44"/>
    <mergeCell ref="K42:K44"/>
    <mergeCell ref="L42:L44"/>
    <mergeCell ref="M42:M44"/>
    <mergeCell ref="Y42:Y44"/>
    <mergeCell ref="A45:A47"/>
    <mergeCell ref="B45:B47"/>
    <mergeCell ref="C45:C47"/>
    <mergeCell ref="D45:D47"/>
    <mergeCell ref="E45:E47"/>
    <mergeCell ref="F45:F47"/>
    <mergeCell ref="G45:G47"/>
    <mergeCell ref="H45:H47"/>
    <mergeCell ref="I45:I47"/>
    <mergeCell ref="J45:J47"/>
    <mergeCell ref="K45:K47"/>
    <mergeCell ref="L45:L47"/>
    <mergeCell ref="M45:M47"/>
    <mergeCell ref="Y45:Y47"/>
    <mergeCell ref="A48:A50"/>
    <mergeCell ref="B48:B50"/>
    <mergeCell ref="C48:C50"/>
    <mergeCell ref="D48:D50"/>
    <mergeCell ref="E48:E50"/>
    <mergeCell ref="F48:F50"/>
    <mergeCell ref="G48:G50"/>
    <mergeCell ref="H48:H50"/>
    <mergeCell ref="I48:I50"/>
    <mergeCell ref="J48:J50"/>
    <mergeCell ref="K48:K50"/>
    <mergeCell ref="L48:L50"/>
    <mergeCell ref="M48:M50"/>
    <mergeCell ref="Y48:Y50"/>
    <mergeCell ref="A51:A53"/>
    <mergeCell ref="B51:B53"/>
    <mergeCell ref="C51:C53"/>
    <mergeCell ref="D51:D53"/>
    <mergeCell ref="E51:E53"/>
    <mergeCell ref="F51:F53"/>
    <mergeCell ref="G51:G53"/>
    <mergeCell ref="H51:H53"/>
    <mergeCell ref="I51:I53"/>
    <mergeCell ref="J51:J53"/>
    <mergeCell ref="K51:K53"/>
    <mergeCell ref="L51:L53"/>
    <mergeCell ref="M51:M53"/>
    <mergeCell ref="Y51:Y53"/>
    <mergeCell ref="A54:A56"/>
    <mergeCell ref="B54:B56"/>
    <mergeCell ref="C54:C56"/>
    <mergeCell ref="D54:D56"/>
    <mergeCell ref="E54:E56"/>
    <mergeCell ref="F54:F56"/>
    <mergeCell ref="G54:G56"/>
    <mergeCell ref="H54:H56"/>
    <mergeCell ref="I54:I56"/>
    <mergeCell ref="J54:J56"/>
    <mergeCell ref="K54:K56"/>
    <mergeCell ref="L54:L56"/>
    <mergeCell ref="M54:M56"/>
    <mergeCell ref="Y54:Y56"/>
    <mergeCell ref="A57:A59"/>
    <mergeCell ref="B57:B59"/>
    <mergeCell ref="C57:C59"/>
    <mergeCell ref="D57:D59"/>
    <mergeCell ref="E57:E59"/>
    <mergeCell ref="F57:F59"/>
    <mergeCell ref="G57:G59"/>
    <mergeCell ref="H57:H59"/>
    <mergeCell ref="I57:I59"/>
    <mergeCell ref="J57:J59"/>
    <mergeCell ref="K57:K59"/>
    <mergeCell ref="L57:L59"/>
    <mergeCell ref="M57:M59"/>
    <mergeCell ref="Y57:Y59"/>
    <mergeCell ref="A60:A62"/>
    <mergeCell ref="B60:B62"/>
    <mergeCell ref="C60:C62"/>
    <mergeCell ref="D60:D62"/>
    <mergeCell ref="E60:E62"/>
    <mergeCell ref="F60:F62"/>
    <mergeCell ref="G60:G62"/>
    <mergeCell ref="H60:H62"/>
    <mergeCell ref="I60:I62"/>
    <mergeCell ref="J60:J62"/>
    <mergeCell ref="K60:K62"/>
    <mergeCell ref="L60:L62"/>
    <mergeCell ref="M60:M62"/>
    <mergeCell ref="Y60:Y62"/>
    <mergeCell ref="A63:A65"/>
    <mergeCell ref="B63:B65"/>
    <mergeCell ref="C63:C65"/>
    <mergeCell ref="D63:D65"/>
    <mergeCell ref="E63:E65"/>
    <mergeCell ref="F63:F65"/>
    <mergeCell ref="G63:G65"/>
    <mergeCell ref="H63:H65"/>
    <mergeCell ref="I63:I65"/>
    <mergeCell ref="J63:J65"/>
    <mergeCell ref="K63:K65"/>
    <mergeCell ref="L63:L65"/>
    <mergeCell ref="M63:M65"/>
    <mergeCell ref="Y63:Y65"/>
    <mergeCell ref="A66:A68"/>
    <mergeCell ref="B66:B68"/>
    <mergeCell ref="C66:C68"/>
    <mergeCell ref="D66:D68"/>
    <mergeCell ref="E66:E68"/>
    <mergeCell ref="F66:F68"/>
    <mergeCell ref="G66:G68"/>
    <mergeCell ref="H66:H68"/>
    <mergeCell ref="I66:I68"/>
    <mergeCell ref="J66:J68"/>
    <mergeCell ref="K66:K68"/>
    <mergeCell ref="L66:L68"/>
    <mergeCell ref="M66:M68"/>
    <mergeCell ref="Y66:Y68"/>
    <mergeCell ref="A69:A71"/>
    <mergeCell ref="B69:B71"/>
    <mergeCell ref="C69:C71"/>
    <mergeCell ref="D69:D71"/>
    <mergeCell ref="E69:E71"/>
    <mergeCell ref="F69:F71"/>
    <mergeCell ref="G69:G71"/>
    <mergeCell ref="H69:H71"/>
    <mergeCell ref="I69:I71"/>
    <mergeCell ref="J69:J71"/>
    <mergeCell ref="K69:K71"/>
    <mergeCell ref="L69:L71"/>
    <mergeCell ref="M69:M71"/>
    <mergeCell ref="Y69:Y71"/>
    <mergeCell ref="A72:A74"/>
    <mergeCell ref="B72:B74"/>
    <mergeCell ref="C72:C74"/>
    <mergeCell ref="D72:D74"/>
    <mergeCell ref="E72:E74"/>
    <mergeCell ref="F72:F74"/>
    <mergeCell ref="G72:G74"/>
    <mergeCell ref="H72:H74"/>
    <mergeCell ref="I72:I74"/>
    <mergeCell ref="J72:J74"/>
    <mergeCell ref="K72:K74"/>
    <mergeCell ref="L72:L74"/>
    <mergeCell ref="M72:M74"/>
    <mergeCell ref="Y72:Y74"/>
    <mergeCell ref="A75:A77"/>
    <mergeCell ref="B75:B77"/>
    <mergeCell ref="C75:C77"/>
    <mergeCell ref="D75:D77"/>
    <mergeCell ref="E75:E77"/>
    <mergeCell ref="F75:F77"/>
    <mergeCell ref="G75:G77"/>
    <mergeCell ref="H75:H77"/>
    <mergeCell ref="I75:I77"/>
    <mergeCell ref="J75:J77"/>
    <mergeCell ref="K75:K77"/>
    <mergeCell ref="L75:L77"/>
    <mergeCell ref="M75:M77"/>
    <mergeCell ref="Y75:Y77"/>
    <mergeCell ref="A78:A80"/>
    <mergeCell ref="B78:B80"/>
    <mergeCell ref="C78:C80"/>
    <mergeCell ref="D78:D80"/>
    <mergeCell ref="E78:E80"/>
    <mergeCell ref="F78:F80"/>
    <mergeCell ref="G78:G80"/>
    <mergeCell ref="H78:H80"/>
    <mergeCell ref="I78:I80"/>
    <mergeCell ref="J78:J80"/>
    <mergeCell ref="K78:K80"/>
    <mergeCell ref="L78:L80"/>
    <mergeCell ref="M78:M80"/>
    <mergeCell ref="Y78:Y80"/>
    <mergeCell ref="A81:A83"/>
    <mergeCell ref="B81:B83"/>
    <mergeCell ref="C81:C83"/>
    <mergeCell ref="D81:D83"/>
    <mergeCell ref="E81:E83"/>
    <mergeCell ref="F81:F83"/>
    <mergeCell ref="G81:G83"/>
    <mergeCell ref="H81:H83"/>
    <mergeCell ref="I81:I83"/>
    <mergeCell ref="J81:J83"/>
    <mergeCell ref="K81:K83"/>
    <mergeCell ref="L81:L83"/>
    <mergeCell ref="M81:M83"/>
    <mergeCell ref="Y81:Y83"/>
    <mergeCell ref="A84:A86"/>
    <mergeCell ref="B84:B86"/>
    <mergeCell ref="C84:C86"/>
    <mergeCell ref="D84:D86"/>
    <mergeCell ref="E84:E86"/>
    <mergeCell ref="F84:F86"/>
    <mergeCell ref="G84:G86"/>
    <mergeCell ref="H84:H86"/>
    <mergeCell ref="I84:I86"/>
    <mergeCell ref="J84:J86"/>
    <mergeCell ref="K84:K86"/>
    <mergeCell ref="L84:L86"/>
    <mergeCell ref="M84:M86"/>
    <mergeCell ref="Y84:Y86"/>
    <mergeCell ref="A87:A89"/>
    <mergeCell ref="B87:B89"/>
    <mergeCell ref="C87:C89"/>
    <mergeCell ref="D87:D89"/>
    <mergeCell ref="E87:E89"/>
    <mergeCell ref="F87:F89"/>
    <mergeCell ref="G87:G89"/>
    <mergeCell ref="H87:H89"/>
    <mergeCell ref="I87:I89"/>
    <mergeCell ref="J87:J89"/>
    <mergeCell ref="K87:K89"/>
    <mergeCell ref="L87:L89"/>
    <mergeCell ref="M87:M89"/>
    <mergeCell ref="Y87:Y89"/>
    <mergeCell ref="A90:A92"/>
    <mergeCell ref="B90:B92"/>
    <mergeCell ref="C90:C92"/>
    <mergeCell ref="D90:D92"/>
    <mergeCell ref="E90:E92"/>
    <mergeCell ref="F90:F92"/>
    <mergeCell ref="G90:G92"/>
    <mergeCell ref="H90:H92"/>
    <mergeCell ref="I90:I92"/>
    <mergeCell ref="J90:J92"/>
    <mergeCell ref="K90:K92"/>
    <mergeCell ref="L90:L92"/>
    <mergeCell ref="M90:M92"/>
    <mergeCell ref="Y90:Y92"/>
    <mergeCell ref="A93:A95"/>
    <mergeCell ref="B93:B95"/>
    <mergeCell ref="C93:C95"/>
    <mergeCell ref="D93:D95"/>
    <mergeCell ref="E93:E95"/>
    <mergeCell ref="F93:F95"/>
    <mergeCell ref="G93:G95"/>
    <mergeCell ref="H93:H95"/>
    <mergeCell ref="I93:I95"/>
    <mergeCell ref="J93:J95"/>
    <mergeCell ref="K93:K95"/>
    <mergeCell ref="L93:L95"/>
    <mergeCell ref="M93:M95"/>
    <mergeCell ref="Y93:Y95"/>
    <mergeCell ref="A96:A98"/>
    <mergeCell ref="B96:B98"/>
    <mergeCell ref="C96:C98"/>
    <mergeCell ref="D96:D98"/>
    <mergeCell ref="E96:E98"/>
    <mergeCell ref="F96:F98"/>
    <mergeCell ref="G96:G98"/>
    <mergeCell ref="H96:H98"/>
    <mergeCell ref="I96:I98"/>
    <mergeCell ref="J96:J98"/>
    <mergeCell ref="K96:K98"/>
    <mergeCell ref="L96:L98"/>
    <mergeCell ref="M96:M98"/>
    <mergeCell ref="Y96:Y98"/>
    <mergeCell ref="A99:A101"/>
    <mergeCell ref="B99:B101"/>
    <mergeCell ref="C99:C101"/>
    <mergeCell ref="D99:D101"/>
    <mergeCell ref="E99:E101"/>
    <mergeCell ref="F99:F101"/>
    <mergeCell ref="G99:G101"/>
    <mergeCell ref="H99:H101"/>
    <mergeCell ref="I99:I101"/>
    <mergeCell ref="J99:J101"/>
    <mergeCell ref="K99:K101"/>
    <mergeCell ref="L99:L101"/>
    <mergeCell ref="M99:M101"/>
    <mergeCell ref="Y99:Y101"/>
    <mergeCell ref="A102:A104"/>
    <mergeCell ref="B102:B104"/>
    <mergeCell ref="C102:C104"/>
    <mergeCell ref="D102:D104"/>
    <mergeCell ref="E102:E104"/>
    <mergeCell ref="F102:F104"/>
    <mergeCell ref="G102:G104"/>
    <mergeCell ref="H102:H104"/>
    <mergeCell ref="I102:I104"/>
    <mergeCell ref="J102:J104"/>
    <mergeCell ref="K102:K104"/>
    <mergeCell ref="L102:L104"/>
    <mergeCell ref="M102:M104"/>
    <mergeCell ref="Y102:Y104"/>
    <mergeCell ref="A105:A107"/>
    <mergeCell ref="B105:B107"/>
    <mergeCell ref="C105:C107"/>
    <mergeCell ref="D105:D107"/>
    <mergeCell ref="E105:E107"/>
    <mergeCell ref="F105:F107"/>
    <mergeCell ref="G105:G107"/>
    <mergeCell ref="H105:H107"/>
    <mergeCell ref="I105:I107"/>
    <mergeCell ref="J105:J107"/>
    <mergeCell ref="K105:K107"/>
    <mergeCell ref="L105:L107"/>
    <mergeCell ref="M105:M107"/>
    <mergeCell ref="Y105:Y107"/>
    <mergeCell ref="A108:A110"/>
    <mergeCell ref="B108:B110"/>
    <mergeCell ref="C108:C110"/>
    <mergeCell ref="D108:D110"/>
    <mergeCell ref="E108:E110"/>
    <mergeCell ref="F108:F110"/>
    <mergeCell ref="G108:G110"/>
    <mergeCell ref="H108:H110"/>
    <mergeCell ref="I108:I110"/>
    <mergeCell ref="J108:J110"/>
    <mergeCell ref="K108:K110"/>
    <mergeCell ref="L108:L110"/>
    <mergeCell ref="M108:M110"/>
    <mergeCell ref="Y108:Y110"/>
    <mergeCell ref="A111:A113"/>
    <mergeCell ref="B111:B113"/>
    <mergeCell ref="C111:C113"/>
    <mergeCell ref="D111:D113"/>
    <mergeCell ref="E111:E113"/>
    <mergeCell ref="F111:F113"/>
    <mergeCell ref="G111:G113"/>
    <mergeCell ref="H111:H113"/>
    <mergeCell ref="I111:I113"/>
    <mergeCell ref="J111:J113"/>
    <mergeCell ref="K111:K113"/>
    <mergeCell ref="L111:L113"/>
    <mergeCell ref="M111:M113"/>
    <mergeCell ref="Y111:Y113"/>
    <mergeCell ref="A114:A116"/>
    <mergeCell ref="B114:B116"/>
    <mergeCell ref="C114:C116"/>
    <mergeCell ref="D114:D116"/>
    <mergeCell ref="E114:E116"/>
    <mergeCell ref="F114:F116"/>
    <mergeCell ref="G114:G116"/>
    <mergeCell ref="H114:H116"/>
    <mergeCell ref="I114:I116"/>
    <mergeCell ref="J114:J116"/>
    <mergeCell ref="K114:K116"/>
    <mergeCell ref="L114:L116"/>
    <mergeCell ref="M114:M116"/>
    <mergeCell ref="Y114:Y116"/>
    <mergeCell ref="A117:A119"/>
    <mergeCell ref="B117:B119"/>
    <mergeCell ref="C117:C119"/>
    <mergeCell ref="D117:D119"/>
    <mergeCell ref="E117:E119"/>
    <mergeCell ref="F117:F119"/>
    <mergeCell ref="G117:G119"/>
    <mergeCell ref="H117:H119"/>
    <mergeCell ref="I117:I119"/>
    <mergeCell ref="J117:J119"/>
    <mergeCell ref="K117:K119"/>
    <mergeCell ref="L117:L119"/>
    <mergeCell ref="M117:M119"/>
    <mergeCell ref="Y117:Y119"/>
    <mergeCell ref="A120:A122"/>
    <mergeCell ref="B120:B122"/>
    <mergeCell ref="C120:C122"/>
    <mergeCell ref="D120:D122"/>
    <mergeCell ref="E120:E122"/>
    <mergeCell ref="F120:F122"/>
    <mergeCell ref="G120:G122"/>
    <mergeCell ref="H120:H122"/>
    <mergeCell ref="I120:I122"/>
    <mergeCell ref="J120:J122"/>
    <mergeCell ref="K120:K122"/>
    <mergeCell ref="L120:L122"/>
    <mergeCell ref="M120:M122"/>
    <mergeCell ref="Y120:Y122"/>
    <mergeCell ref="A123:A125"/>
    <mergeCell ref="B123:B125"/>
    <mergeCell ref="C123:C125"/>
    <mergeCell ref="D123:D125"/>
    <mergeCell ref="E123:E125"/>
    <mergeCell ref="F123:F125"/>
    <mergeCell ref="G123:G125"/>
    <mergeCell ref="H123:H125"/>
    <mergeCell ref="I123:I125"/>
    <mergeCell ref="J123:J125"/>
    <mergeCell ref="K123:K125"/>
    <mergeCell ref="L123:L125"/>
    <mergeCell ref="M123:M125"/>
    <mergeCell ref="Y123:Y125"/>
    <mergeCell ref="A126:A128"/>
    <mergeCell ref="B126:B128"/>
    <mergeCell ref="C126:C128"/>
    <mergeCell ref="D126:D128"/>
    <mergeCell ref="E126:E128"/>
    <mergeCell ref="F126:F128"/>
    <mergeCell ref="G126:G128"/>
    <mergeCell ref="H126:H128"/>
    <mergeCell ref="I126:I128"/>
    <mergeCell ref="J126:J128"/>
    <mergeCell ref="K126:K128"/>
    <mergeCell ref="L126:L128"/>
    <mergeCell ref="M126:M128"/>
    <mergeCell ref="Y126:Y128"/>
    <mergeCell ref="A129:A131"/>
    <mergeCell ref="B129:B131"/>
    <mergeCell ref="C129:C131"/>
    <mergeCell ref="D129:D131"/>
    <mergeCell ref="E129:E131"/>
    <mergeCell ref="F129:F131"/>
    <mergeCell ref="G129:G131"/>
    <mergeCell ref="H129:H131"/>
    <mergeCell ref="I129:I131"/>
    <mergeCell ref="J129:J131"/>
    <mergeCell ref="K129:K131"/>
    <mergeCell ref="L129:L131"/>
    <mergeCell ref="M129:M131"/>
    <mergeCell ref="Y129:Y131"/>
    <mergeCell ref="A132:A134"/>
    <mergeCell ref="B132:B134"/>
    <mergeCell ref="C132:C134"/>
    <mergeCell ref="D132:D134"/>
    <mergeCell ref="E132:E134"/>
    <mergeCell ref="F132:F134"/>
    <mergeCell ref="G132:G134"/>
    <mergeCell ref="H132:H134"/>
    <mergeCell ref="I132:I134"/>
    <mergeCell ref="J132:J134"/>
    <mergeCell ref="K132:K134"/>
    <mergeCell ref="L132:L134"/>
    <mergeCell ref="M132:M134"/>
    <mergeCell ref="Y132:Y134"/>
    <mergeCell ref="A135:A137"/>
    <mergeCell ref="B135:B137"/>
    <mergeCell ref="C135:C137"/>
    <mergeCell ref="D135:D137"/>
    <mergeCell ref="E135:E137"/>
    <mergeCell ref="F135:F137"/>
    <mergeCell ref="G135:G137"/>
    <mergeCell ref="H135:H137"/>
    <mergeCell ref="I135:I137"/>
    <mergeCell ref="J135:J137"/>
    <mergeCell ref="K135:K137"/>
    <mergeCell ref="L135:L137"/>
    <mergeCell ref="M135:M137"/>
    <mergeCell ref="Y135:Y137"/>
    <mergeCell ref="A138:A140"/>
    <mergeCell ref="B138:B140"/>
    <mergeCell ref="C138:C140"/>
    <mergeCell ref="D138:D140"/>
    <mergeCell ref="E138:E140"/>
    <mergeCell ref="F138:F140"/>
    <mergeCell ref="G138:G140"/>
    <mergeCell ref="H138:H140"/>
    <mergeCell ref="I138:I140"/>
    <mergeCell ref="J138:J140"/>
    <mergeCell ref="K138:K140"/>
    <mergeCell ref="L138:L140"/>
    <mergeCell ref="M138:M140"/>
    <mergeCell ref="Y138:Y140"/>
    <mergeCell ref="A141:A143"/>
    <mergeCell ref="B141:B143"/>
    <mergeCell ref="C141:C143"/>
    <mergeCell ref="D141:D143"/>
    <mergeCell ref="E141:E143"/>
    <mergeCell ref="F141:F143"/>
    <mergeCell ref="G141:G143"/>
    <mergeCell ref="H141:H143"/>
    <mergeCell ref="I141:I143"/>
    <mergeCell ref="J141:J143"/>
    <mergeCell ref="K141:K143"/>
    <mergeCell ref="L141:L143"/>
    <mergeCell ref="M141:M143"/>
    <mergeCell ref="Y141:Y143"/>
    <mergeCell ref="A144:A146"/>
    <mergeCell ref="B144:B146"/>
    <mergeCell ref="C144:C146"/>
    <mergeCell ref="D144:D146"/>
    <mergeCell ref="E144:E146"/>
    <mergeCell ref="F144:F146"/>
    <mergeCell ref="G144:G146"/>
    <mergeCell ref="H144:H146"/>
    <mergeCell ref="I144:I146"/>
    <mergeCell ref="J144:J146"/>
    <mergeCell ref="K144:K146"/>
    <mergeCell ref="L144:L146"/>
    <mergeCell ref="M144:M146"/>
    <mergeCell ref="Y144:Y146"/>
    <mergeCell ref="A147:A149"/>
    <mergeCell ref="B147:B149"/>
    <mergeCell ref="C147:C149"/>
    <mergeCell ref="D147:D149"/>
    <mergeCell ref="E147:E149"/>
    <mergeCell ref="F147:F149"/>
    <mergeCell ref="G147:G149"/>
    <mergeCell ref="H147:H149"/>
    <mergeCell ref="I147:I149"/>
    <mergeCell ref="J147:J149"/>
    <mergeCell ref="K147:K149"/>
    <mergeCell ref="L147:L149"/>
    <mergeCell ref="M147:M149"/>
    <mergeCell ref="Y147:Y149"/>
    <mergeCell ref="A150:A152"/>
    <mergeCell ref="B150:B152"/>
    <mergeCell ref="C150:C152"/>
    <mergeCell ref="D150:D152"/>
    <mergeCell ref="E150:E152"/>
    <mergeCell ref="F150:F152"/>
    <mergeCell ref="G150:G152"/>
    <mergeCell ref="H150:H152"/>
    <mergeCell ref="I150:I152"/>
    <mergeCell ref="J150:J152"/>
    <mergeCell ref="K150:K152"/>
    <mergeCell ref="L150:L152"/>
    <mergeCell ref="M150:M152"/>
    <mergeCell ref="Y150:Y152"/>
    <mergeCell ref="A153:A155"/>
    <mergeCell ref="B153:B155"/>
    <mergeCell ref="C153:C155"/>
    <mergeCell ref="D153:D155"/>
    <mergeCell ref="E153:E155"/>
    <mergeCell ref="F153:F155"/>
    <mergeCell ref="G153:G155"/>
    <mergeCell ref="H153:H155"/>
    <mergeCell ref="I153:I155"/>
    <mergeCell ref="J153:J155"/>
    <mergeCell ref="K153:K155"/>
    <mergeCell ref="L153:L155"/>
    <mergeCell ref="M153:M155"/>
    <mergeCell ref="Y153:Y155"/>
    <mergeCell ref="A156:A158"/>
    <mergeCell ref="B156:B158"/>
    <mergeCell ref="C156:C158"/>
    <mergeCell ref="D156:D158"/>
    <mergeCell ref="E156:E158"/>
    <mergeCell ref="F156:F158"/>
    <mergeCell ref="G156:G158"/>
    <mergeCell ref="H156:H158"/>
    <mergeCell ref="I156:I158"/>
    <mergeCell ref="J156:J158"/>
    <mergeCell ref="K156:K158"/>
    <mergeCell ref="L156:L158"/>
    <mergeCell ref="M156:M158"/>
    <mergeCell ref="Y156:Y158"/>
    <mergeCell ref="A159:A161"/>
    <mergeCell ref="B159:B161"/>
    <mergeCell ref="C159:C161"/>
    <mergeCell ref="D159:D161"/>
    <mergeCell ref="E159:E161"/>
    <mergeCell ref="F159:F161"/>
    <mergeCell ref="G159:G161"/>
    <mergeCell ref="H159:H161"/>
    <mergeCell ref="I159:I161"/>
    <mergeCell ref="J159:J161"/>
    <mergeCell ref="K159:K161"/>
    <mergeCell ref="L159:L161"/>
    <mergeCell ref="M159:M161"/>
    <mergeCell ref="Y159:Y161"/>
    <mergeCell ref="A162:A164"/>
    <mergeCell ref="B162:B164"/>
    <mergeCell ref="C162:C164"/>
    <mergeCell ref="D162:D164"/>
    <mergeCell ref="E162:E164"/>
    <mergeCell ref="F162:F164"/>
    <mergeCell ref="G162:G164"/>
    <mergeCell ref="H162:H164"/>
    <mergeCell ref="I162:I164"/>
    <mergeCell ref="J162:J164"/>
    <mergeCell ref="K162:K164"/>
    <mergeCell ref="L162:L164"/>
    <mergeCell ref="M162:M164"/>
    <mergeCell ref="Y162:Y164"/>
    <mergeCell ref="A165:A167"/>
    <mergeCell ref="B165:B167"/>
    <mergeCell ref="C165:C167"/>
    <mergeCell ref="D165:D167"/>
    <mergeCell ref="E165:E167"/>
    <mergeCell ref="F165:F167"/>
    <mergeCell ref="G165:G167"/>
    <mergeCell ref="H165:H167"/>
    <mergeCell ref="I165:I167"/>
    <mergeCell ref="J165:J167"/>
    <mergeCell ref="K165:K167"/>
    <mergeCell ref="L165:L167"/>
    <mergeCell ref="M165:M167"/>
    <mergeCell ref="Y165:Y167"/>
    <mergeCell ref="A168:A170"/>
    <mergeCell ref="B168:B170"/>
    <mergeCell ref="C168:C170"/>
    <mergeCell ref="D168:D170"/>
    <mergeCell ref="E168:E170"/>
    <mergeCell ref="F168:F170"/>
    <mergeCell ref="G168:G170"/>
    <mergeCell ref="H168:H170"/>
    <mergeCell ref="I168:I170"/>
    <mergeCell ref="J168:J170"/>
    <mergeCell ref="K168:K170"/>
    <mergeCell ref="L168:L170"/>
    <mergeCell ref="M168:M170"/>
    <mergeCell ref="Y168:Y170"/>
    <mergeCell ref="A171:A173"/>
    <mergeCell ref="B171:B173"/>
    <mergeCell ref="C171:C173"/>
    <mergeCell ref="D171:D173"/>
    <mergeCell ref="E171:E173"/>
    <mergeCell ref="F171:F173"/>
    <mergeCell ref="G171:G173"/>
    <mergeCell ref="H171:H173"/>
    <mergeCell ref="I171:I173"/>
    <mergeCell ref="J171:J173"/>
    <mergeCell ref="K171:K173"/>
    <mergeCell ref="L171:L173"/>
    <mergeCell ref="M171:M173"/>
    <mergeCell ref="Y171:Y173"/>
    <mergeCell ref="A174:A176"/>
    <mergeCell ref="B174:B176"/>
    <mergeCell ref="C174:C176"/>
    <mergeCell ref="D174:D176"/>
    <mergeCell ref="E174:E176"/>
    <mergeCell ref="F174:F176"/>
    <mergeCell ref="G174:G176"/>
    <mergeCell ref="H174:H176"/>
    <mergeCell ref="I174:I176"/>
    <mergeCell ref="J174:J176"/>
    <mergeCell ref="K174:K176"/>
    <mergeCell ref="L174:L176"/>
    <mergeCell ref="M174:M176"/>
    <mergeCell ref="Y174:Y176"/>
    <mergeCell ref="A177:A179"/>
    <mergeCell ref="B177:B179"/>
    <mergeCell ref="C177:C179"/>
    <mergeCell ref="D177:D179"/>
    <mergeCell ref="E177:E179"/>
    <mergeCell ref="F177:F179"/>
    <mergeCell ref="G177:G179"/>
    <mergeCell ref="H177:H179"/>
    <mergeCell ref="I177:I179"/>
    <mergeCell ref="J177:J179"/>
    <mergeCell ref="K177:K179"/>
    <mergeCell ref="L177:L179"/>
    <mergeCell ref="M177:M179"/>
    <mergeCell ref="Y177:Y179"/>
    <mergeCell ref="A180:A182"/>
    <mergeCell ref="B180:B182"/>
    <mergeCell ref="C180:C182"/>
    <mergeCell ref="D180:D182"/>
    <mergeCell ref="E180:E182"/>
    <mergeCell ref="F180:F182"/>
    <mergeCell ref="G180:G182"/>
    <mergeCell ref="H180:H182"/>
    <mergeCell ref="I180:I182"/>
    <mergeCell ref="J180:J182"/>
    <mergeCell ref="K180:K182"/>
    <mergeCell ref="L180:L182"/>
    <mergeCell ref="M180:M182"/>
    <mergeCell ref="Y180:Y182"/>
    <mergeCell ref="A183:A185"/>
    <mergeCell ref="B183:B185"/>
    <mergeCell ref="C183:C185"/>
    <mergeCell ref="D183:D185"/>
    <mergeCell ref="E183:E185"/>
    <mergeCell ref="F183:F185"/>
    <mergeCell ref="G183:G185"/>
    <mergeCell ref="H183:H185"/>
    <mergeCell ref="I183:I185"/>
    <mergeCell ref="J183:J185"/>
    <mergeCell ref="K183:K185"/>
    <mergeCell ref="L183:L185"/>
    <mergeCell ref="M183:M185"/>
    <mergeCell ref="Y183:Y185"/>
    <mergeCell ref="A186:A188"/>
    <mergeCell ref="B186:B188"/>
    <mergeCell ref="C186:C188"/>
    <mergeCell ref="D186:D188"/>
    <mergeCell ref="E186:E188"/>
    <mergeCell ref="F186:F188"/>
    <mergeCell ref="G186:G188"/>
    <mergeCell ref="H186:H188"/>
    <mergeCell ref="I186:I188"/>
    <mergeCell ref="J186:J188"/>
    <mergeCell ref="K186:K188"/>
    <mergeCell ref="L186:L188"/>
    <mergeCell ref="M186:M188"/>
    <mergeCell ref="Y186:Y188"/>
  </mergeCells>
  <pageMargins left="0.7" right="0.7" top="0.75" bottom="0.75"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38"/>
  <sheetViews>
    <sheetView zoomScaleNormal="100" workbookViewId="0">
      <pane ySplit="2" topLeftCell="A321" activePane="bottomLeft" state="frozen"/>
      <selection pane="bottomLeft" activeCell="F343" sqref="F343"/>
    </sheetView>
  </sheetViews>
  <sheetFormatPr defaultColWidth="8.6640625" defaultRowHeight="14.4" x14ac:dyDescent="0.3"/>
  <cols>
    <col min="1" max="1" width="10.109375" customWidth="1"/>
    <col min="2" max="2" width="17.6640625" customWidth="1"/>
    <col min="3" max="3" width="9.6640625" customWidth="1"/>
    <col min="4" max="5" width="12.6640625" customWidth="1"/>
    <col min="6" max="6" width="16.6640625" customWidth="1"/>
    <col min="7" max="10" width="9.6640625" customWidth="1"/>
    <col min="11" max="11" width="21.44140625" customWidth="1"/>
    <col min="12" max="12" width="17.44140625" bestFit="1" customWidth="1"/>
    <col min="13" max="13" width="9.6640625" customWidth="1"/>
    <col min="14" max="14" width="14.109375" customWidth="1"/>
    <col min="15" max="22" width="7.6640625" customWidth="1"/>
    <col min="23" max="23" width="11.6640625" customWidth="1"/>
    <col min="24" max="25" width="9.6640625" customWidth="1"/>
  </cols>
  <sheetData>
    <row r="1" spans="1:25" ht="15" customHeight="1" x14ac:dyDescent="0.3">
      <c r="A1" s="103" t="s">
        <v>0</v>
      </c>
      <c r="B1" s="104" t="s">
        <v>1</v>
      </c>
      <c r="C1" s="105" t="s">
        <v>2</v>
      </c>
      <c r="D1" s="106" t="s">
        <v>3</v>
      </c>
      <c r="E1" s="107" t="s">
        <v>4</v>
      </c>
      <c r="F1" s="108" t="s">
        <v>5</v>
      </c>
      <c r="G1" s="109" t="s">
        <v>6</v>
      </c>
      <c r="H1" s="110" t="s">
        <v>7</v>
      </c>
      <c r="I1" s="111" t="s">
        <v>8</v>
      </c>
      <c r="J1" s="112" t="s">
        <v>9</v>
      </c>
      <c r="K1" s="113" t="s">
        <v>10</v>
      </c>
      <c r="L1" s="114" t="s">
        <v>11</v>
      </c>
      <c r="M1" s="115" t="s">
        <v>12</v>
      </c>
      <c r="N1" s="116"/>
      <c r="O1" s="117" t="s">
        <v>13</v>
      </c>
      <c r="P1" s="117"/>
      <c r="Q1" s="117"/>
      <c r="R1" s="117"/>
      <c r="S1" s="117"/>
      <c r="T1" s="117"/>
      <c r="U1" s="117"/>
      <c r="V1" s="117"/>
      <c r="W1" s="118" t="s">
        <v>14</v>
      </c>
      <c r="X1" s="117" t="s">
        <v>15</v>
      </c>
      <c r="Y1" s="102" t="s">
        <v>16</v>
      </c>
    </row>
    <row r="2" spans="1:25" ht="21" customHeight="1" x14ac:dyDescent="0.3">
      <c r="A2" s="103"/>
      <c r="B2" s="104"/>
      <c r="C2" s="105"/>
      <c r="D2" s="106"/>
      <c r="E2" s="107"/>
      <c r="F2" s="108"/>
      <c r="G2" s="109"/>
      <c r="H2" s="110"/>
      <c r="I2" s="111"/>
      <c r="J2" s="112"/>
      <c r="K2" s="113"/>
      <c r="L2" s="114"/>
      <c r="M2" s="115"/>
      <c r="N2" s="116"/>
      <c r="O2" s="1">
        <v>1</v>
      </c>
      <c r="P2" s="1">
        <v>2</v>
      </c>
      <c r="Q2" s="1">
        <v>3</v>
      </c>
      <c r="R2" s="1">
        <v>4</v>
      </c>
      <c r="S2" s="1">
        <v>5</v>
      </c>
      <c r="T2" s="1">
        <v>6</v>
      </c>
      <c r="U2" s="1">
        <v>7</v>
      </c>
      <c r="V2" s="1">
        <v>8</v>
      </c>
      <c r="W2" s="118"/>
      <c r="X2" s="117"/>
      <c r="Y2" s="102"/>
    </row>
    <row r="3" spans="1:25" ht="15.75" customHeight="1" x14ac:dyDescent="0.3">
      <c r="A3" s="82">
        <v>44228</v>
      </c>
      <c r="B3" s="83">
        <v>21000886</v>
      </c>
      <c r="C3" s="84">
        <v>9946204</v>
      </c>
      <c r="D3" s="85">
        <v>63</v>
      </c>
      <c r="E3" s="86">
        <v>23</v>
      </c>
      <c r="F3" s="87" t="s">
        <v>59</v>
      </c>
      <c r="G3" s="88">
        <v>220</v>
      </c>
      <c r="H3" s="89">
        <v>238</v>
      </c>
      <c r="I3" s="80">
        <f>G3*H3/100</f>
        <v>523.6</v>
      </c>
      <c r="J3" s="81">
        <f>I3*W3/1000</f>
        <v>293.54325</v>
      </c>
      <c r="K3" s="90" t="s">
        <v>68</v>
      </c>
      <c r="L3" s="91" t="s">
        <v>19</v>
      </c>
      <c r="M3" s="92" t="s">
        <v>45</v>
      </c>
      <c r="N3" s="8" t="s">
        <v>21</v>
      </c>
      <c r="O3" s="9">
        <v>551</v>
      </c>
      <c r="P3" s="9">
        <v>553</v>
      </c>
      <c r="Q3" s="9">
        <v>572</v>
      </c>
      <c r="R3" s="9">
        <v>547</v>
      </c>
      <c r="S3" s="9">
        <v>551</v>
      </c>
      <c r="T3" s="9">
        <v>573</v>
      </c>
      <c r="U3" s="9">
        <v>575</v>
      </c>
      <c r="V3" s="9">
        <v>563</v>
      </c>
      <c r="W3" s="17">
        <f t="shared" ref="W3:W34" si="0">AVERAGE(O3:V3)</f>
        <v>560.625</v>
      </c>
      <c r="X3" s="10">
        <f t="shared" ref="X3:X66" si="1">_xlfn.STDEV.P(O3:V3)/W3*100</f>
        <v>1.9168545221361715</v>
      </c>
      <c r="Y3" s="95" t="s">
        <v>22</v>
      </c>
    </row>
    <row r="4" spans="1:25" ht="15.75" customHeight="1" x14ac:dyDescent="0.3">
      <c r="A4" s="82"/>
      <c r="B4" s="83"/>
      <c r="C4" s="84"/>
      <c r="D4" s="85"/>
      <c r="E4" s="86"/>
      <c r="F4" s="87"/>
      <c r="G4" s="88"/>
      <c r="H4" s="89"/>
      <c r="I4" s="80"/>
      <c r="J4" s="81"/>
      <c r="K4" s="90"/>
      <c r="L4" s="91"/>
      <c r="M4" s="92"/>
      <c r="N4" s="11" t="s">
        <v>23</v>
      </c>
      <c r="O4" s="12">
        <v>5.8</v>
      </c>
      <c r="P4" s="12">
        <v>6.1</v>
      </c>
      <c r="Q4" s="12">
        <v>6.2</v>
      </c>
      <c r="R4" s="12">
        <v>6.1</v>
      </c>
      <c r="S4" s="12">
        <v>6.2</v>
      </c>
      <c r="T4" s="12">
        <v>6.2</v>
      </c>
      <c r="U4" s="12">
        <v>6</v>
      </c>
      <c r="V4" s="12">
        <v>5.7</v>
      </c>
      <c r="W4" s="13">
        <f t="shared" si="0"/>
        <v>6.0374999999999996</v>
      </c>
      <c r="X4" s="14">
        <f t="shared" si="1"/>
        <v>2.9787773436724967</v>
      </c>
      <c r="Y4" s="95"/>
    </row>
    <row r="5" spans="1:25" ht="15.75" customHeight="1" x14ac:dyDescent="0.3">
      <c r="A5" s="82"/>
      <c r="B5" s="83"/>
      <c r="C5" s="84"/>
      <c r="D5" s="85"/>
      <c r="E5" s="86"/>
      <c r="F5" s="87"/>
      <c r="G5" s="88"/>
      <c r="H5" s="89"/>
      <c r="I5" s="80"/>
      <c r="J5" s="81"/>
      <c r="K5" s="90"/>
      <c r="L5" s="91"/>
      <c r="M5" s="92"/>
      <c r="N5" s="15" t="s">
        <v>24</v>
      </c>
      <c r="O5" s="16">
        <f t="shared" ref="O5:V5" si="2">O3/O4/1000</f>
        <v>9.5000000000000001E-2</v>
      </c>
      <c r="P5" s="16">
        <f t="shared" si="2"/>
        <v>9.0655737704918041E-2</v>
      </c>
      <c r="Q5" s="16">
        <f t="shared" si="2"/>
        <v>9.2258064516129029E-2</v>
      </c>
      <c r="R5" s="16">
        <f t="shared" si="2"/>
        <v>8.9672131147540995E-2</v>
      </c>
      <c r="S5" s="16">
        <f t="shared" si="2"/>
        <v>8.8870967741935494E-2</v>
      </c>
      <c r="T5" s="16">
        <f t="shared" si="2"/>
        <v>9.241935483870968E-2</v>
      </c>
      <c r="U5" s="16">
        <f t="shared" si="2"/>
        <v>9.5833333333333326E-2</v>
      </c>
      <c r="V5" s="16">
        <f t="shared" si="2"/>
        <v>9.87719298245614E-2</v>
      </c>
      <c r="W5" s="16">
        <f t="shared" si="0"/>
        <v>9.2935189888391001E-2</v>
      </c>
      <c r="X5" s="16">
        <f t="shared" si="1"/>
        <v>3.3987576954294814</v>
      </c>
      <c r="Y5" s="95"/>
    </row>
    <row r="6" spans="1:25" ht="15.75" customHeight="1" x14ac:dyDescent="0.3">
      <c r="A6" s="82"/>
      <c r="B6" s="83"/>
      <c r="C6" s="84"/>
      <c r="D6" s="85">
        <f>D3+1</f>
        <v>64</v>
      </c>
      <c r="E6" s="86">
        <v>24</v>
      </c>
      <c r="F6" s="87"/>
      <c r="G6" s="88">
        <v>220</v>
      </c>
      <c r="H6" s="89">
        <v>238</v>
      </c>
      <c r="I6" s="80">
        <f>G6*H6/100</f>
        <v>523.6</v>
      </c>
      <c r="J6" s="81">
        <f>I6*W6/1000</f>
        <v>301.39724999999999</v>
      </c>
      <c r="K6" s="90" t="s">
        <v>68</v>
      </c>
      <c r="L6" s="91" t="s">
        <v>19</v>
      </c>
      <c r="M6" s="92" t="s">
        <v>45</v>
      </c>
      <c r="N6" s="8" t="s">
        <v>21</v>
      </c>
      <c r="O6" s="9">
        <v>586</v>
      </c>
      <c r="P6" s="9">
        <v>574</v>
      </c>
      <c r="Q6" s="9">
        <v>594</v>
      </c>
      <c r="R6" s="9">
        <v>582</v>
      </c>
      <c r="S6" s="9">
        <v>570</v>
      </c>
      <c r="T6" s="9">
        <v>575</v>
      </c>
      <c r="U6" s="9">
        <v>573</v>
      </c>
      <c r="V6" s="9">
        <v>551</v>
      </c>
      <c r="W6" s="17">
        <f t="shared" si="0"/>
        <v>575.625</v>
      </c>
      <c r="X6" s="10">
        <f t="shared" si="1"/>
        <v>2.0682257882103232</v>
      </c>
      <c r="Y6" s="95" t="s">
        <v>22</v>
      </c>
    </row>
    <row r="7" spans="1:25" ht="15.75" customHeight="1" x14ac:dyDescent="0.3">
      <c r="A7" s="82"/>
      <c r="B7" s="83"/>
      <c r="C7" s="84"/>
      <c r="D7" s="85"/>
      <c r="E7" s="86"/>
      <c r="F7" s="87"/>
      <c r="G7" s="88"/>
      <c r="H7" s="89"/>
      <c r="I7" s="80"/>
      <c r="J7" s="81"/>
      <c r="K7" s="90"/>
      <c r="L7" s="91"/>
      <c r="M7" s="92"/>
      <c r="N7" s="11" t="s">
        <v>23</v>
      </c>
      <c r="O7" s="12">
        <v>5.9</v>
      </c>
      <c r="P7" s="12">
        <v>6.1</v>
      </c>
      <c r="Q7" s="12">
        <v>6.2</v>
      </c>
      <c r="R7" s="12">
        <v>6.1</v>
      </c>
      <c r="S7" s="12">
        <v>6.1</v>
      </c>
      <c r="T7" s="12">
        <v>6.1</v>
      </c>
      <c r="U7" s="12">
        <v>5.8</v>
      </c>
      <c r="V7" s="12">
        <v>5.5</v>
      </c>
      <c r="W7" s="13">
        <f t="shared" si="0"/>
        <v>5.9749999999999996</v>
      </c>
      <c r="X7" s="14">
        <f t="shared" si="1"/>
        <v>3.6235372543281943</v>
      </c>
      <c r="Y7" s="95"/>
    </row>
    <row r="8" spans="1:25" ht="15.75" customHeight="1" x14ac:dyDescent="0.3">
      <c r="A8" s="82"/>
      <c r="B8" s="83"/>
      <c r="C8" s="84"/>
      <c r="D8" s="85"/>
      <c r="E8" s="86"/>
      <c r="F8" s="87"/>
      <c r="G8" s="88"/>
      <c r="H8" s="89"/>
      <c r="I8" s="80"/>
      <c r="J8" s="81"/>
      <c r="K8" s="90"/>
      <c r="L8" s="91"/>
      <c r="M8" s="92"/>
      <c r="N8" s="15" t="s">
        <v>24</v>
      </c>
      <c r="O8" s="16">
        <f t="shared" ref="O8:V8" si="3">O6/O7/1000</f>
        <v>9.9322033898305073E-2</v>
      </c>
      <c r="P8" s="16">
        <f t="shared" si="3"/>
        <v>9.4098360655737706E-2</v>
      </c>
      <c r="Q8" s="16">
        <f t="shared" si="3"/>
        <v>9.5806451612903215E-2</v>
      </c>
      <c r="R8" s="16">
        <f t="shared" si="3"/>
        <v>9.5409836065573767E-2</v>
      </c>
      <c r="S8" s="16">
        <f t="shared" si="3"/>
        <v>9.3442622950819676E-2</v>
      </c>
      <c r="T8" s="16">
        <f t="shared" si="3"/>
        <v>9.4262295081967221E-2</v>
      </c>
      <c r="U8" s="16">
        <f t="shared" si="3"/>
        <v>9.8793103448275868E-2</v>
      </c>
      <c r="V8" s="16">
        <f t="shared" si="3"/>
        <v>0.10018181818181819</v>
      </c>
      <c r="W8" s="16">
        <f t="shared" si="0"/>
        <v>9.6414565236925084E-2</v>
      </c>
      <c r="X8" s="16">
        <f t="shared" si="1"/>
        <v>2.5540893471876465</v>
      </c>
      <c r="Y8" s="95"/>
    </row>
    <row r="9" spans="1:25" ht="14.4" customHeight="1" x14ac:dyDescent="0.3">
      <c r="A9" s="82"/>
      <c r="B9" s="83"/>
      <c r="C9" s="84"/>
      <c r="D9" s="85">
        <f>D6+1</f>
        <v>65</v>
      </c>
      <c r="E9" s="86">
        <v>25</v>
      </c>
      <c r="F9" s="87"/>
      <c r="G9" s="88">
        <v>220</v>
      </c>
      <c r="H9" s="89">
        <v>238</v>
      </c>
      <c r="I9" s="80">
        <f>G9*H9/100</f>
        <v>523.6</v>
      </c>
      <c r="J9" s="81">
        <f>I9*W9/1000</f>
        <v>290.07440000000003</v>
      </c>
      <c r="K9" s="90" t="s">
        <v>69</v>
      </c>
      <c r="L9" s="91" t="s">
        <v>19</v>
      </c>
      <c r="M9" s="92" t="s">
        <v>45</v>
      </c>
      <c r="N9" s="8" t="s">
        <v>21</v>
      </c>
      <c r="O9" s="9">
        <v>544</v>
      </c>
      <c r="P9" s="9">
        <v>534</v>
      </c>
      <c r="Q9" s="9">
        <v>559</v>
      </c>
      <c r="R9" s="9">
        <v>551</v>
      </c>
      <c r="S9" s="9">
        <v>550</v>
      </c>
      <c r="T9" s="9">
        <v>567</v>
      </c>
      <c r="U9" s="9">
        <v>562</v>
      </c>
      <c r="V9" s="9">
        <v>565</v>
      </c>
      <c r="W9" s="17">
        <f t="shared" si="0"/>
        <v>554</v>
      </c>
      <c r="X9" s="10">
        <f t="shared" si="1"/>
        <v>1.9187988831650995</v>
      </c>
      <c r="Y9" s="95" t="s">
        <v>22</v>
      </c>
    </row>
    <row r="10" spans="1:25" ht="14.4" customHeight="1" x14ac:dyDescent="0.3">
      <c r="A10" s="82"/>
      <c r="B10" s="83"/>
      <c r="C10" s="84"/>
      <c r="D10" s="85"/>
      <c r="E10" s="86"/>
      <c r="F10" s="87"/>
      <c r="G10" s="88"/>
      <c r="H10" s="89"/>
      <c r="I10" s="80"/>
      <c r="J10" s="81"/>
      <c r="K10" s="90"/>
      <c r="L10" s="91"/>
      <c r="M10" s="92"/>
      <c r="N10" s="11" t="s">
        <v>23</v>
      </c>
      <c r="O10" s="12">
        <v>5.4</v>
      </c>
      <c r="P10" s="12">
        <v>5.6</v>
      </c>
      <c r="Q10" s="12">
        <v>5.7</v>
      </c>
      <c r="R10" s="12">
        <v>5.6</v>
      </c>
      <c r="S10" s="12">
        <v>5.9</v>
      </c>
      <c r="T10" s="12">
        <v>6</v>
      </c>
      <c r="U10" s="12">
        <v>5.7</v>
      </c>
      <c r="V10" s="12">
        <v>5.3</v>
      </c>
      <c r="W10" s="13">
        <f t="shared" si="0"/>
        <v>5.6499999999999995</v>
      </c>
      <c r="X10" s="14">
        <f t="shared" si="1"/>
        <v>3.8574326933988274</v>
      </c>
      <c r="Y10" s="95"/>
    </row>
    <row r="11" spans="1:25" ht="14.4" customHeight="1" x14ac:dyDescent="0.3">
      <c r="A11" s="82"/>
      <c r="B11" s="83"/>
      <c r="C11" s="84"/>
      <c r="D11" s="85"/>
      <c r="E11" s="86"/>
      <c r="F11" s="87"/>
      <c r="G11" s="88"/>
      <c r="H11" s="89"/>
      <c r="I11" s="80"/>
      <c r="J11" s="81"/>
      <c r="K11" s="90"/>
      <c r="L11" s="91"/>
      <c r="M11" s="92"/>
      <c r="N11" s="15" t="s">
        <v>24</v>
      </c>
      <c r="O11" s="16">
        <f t="shared" ref="O11:V11" si="4">O9/O10/1000</f>
        <v>0.10074074074074073</v>
      </c>
      <c r="P11" s="16">
        <f t="shared" si="4"/>
        <v>9.5357142857142863E-2</v>
      </c>
      <c r="Q11" s="16">
        <f t="shared" si="4"/>
        <v>9.8070175438596488E-2</v>
      </c>
      <c r="R11" s="16">
        <f t="shared" si="4"/>
        <v>9.8392857142857157E-2</v>
      </c>
      <c r="S11" s="16">
        <f t="shared" si="4"/>
        <v>9.3220338983050835E-2</v>
      </c>
      <c r="T11" s="16">
        <f t="shared" si="4"/>
        <v>9.4500000000000001E-2</v>
      </c>
      <c r="U11" s="16">
        <f t="shared" si="4"/>
        <v>9.8596491228070182E-2</v>
      </c>
      <c r="V11" s="16">
        <f t="shared" si="4"/>
        <v>0.10660377358490566</v>
      </c>
      <c r="W11" s="16">
        <f t="shared" si="0"/>
        <v>9.8185189996920497E-2</v>
      </c>
      <c r="X11" s="16">
        <f t="shared" si="1"/>
        <v>4.0074631161926746</v>
      </c>
      <c r="Y11" s="95"/>
    </row>
    <row r="12" spans="1:25" ht="14.4" customHeight="1" x14ac:dyDescent="0.3">
      <c r="A12" s="82"/>
      <c r="B12" s="83"/>
      <c r="C12" s="84"/>
      <c r="D12" s="85">
        <f>D9+1</f>
        <v>66</v>
      </c>
      <c r="E12" s="86">
        <v>26</v>
      </c>
      <c r="F12" s="87"/>
      <c r="G12" s="88">
        <v>220</v>
      </c>
      <c r="H12" s="89">
        <v>238</v>
      </c>
      <c r="I12" s="80">
        <f>G12*H12/100</f>
        <v>523.6</v>
      </c>
      <c r="J12" s="81">
        <f>I12*W12/1000</f>
        <v>293.87049999999999</v>
      </c>
      <c r="K12" s="90" t="s">
        <v>70</v>
      </c>
      <c r="L12" s="91" t="s">
        <v>19</v>
      </c>
      <c r="M12" s="92" t="s">
        <v>45</v>
      </c>
      <c r="N12" s="8" t="s">
        <v>21</v>
      </c>
      <c r="O12" s="9">
        <v>555</v>
      </c>
      <c r="P12" s="9">
        <v>550</v>
      </c>
      <c r="Q12" s="9">
        <v>585</v>
      </c>
      <c r="R12" s="9">
        <v>552</v>
      </c>
      <c r="S12" s="9">
        <v>561</v>
      </c>
      <c r="T12" s="9">
        <v>563</v>
      </c>
      <c r="U12" s="9">
        <v>567</v>
      </c>
      <c r="V12" s="9">
        <v>557</v>
      </c>
      <c r="W12" s="17">
        <f t="shared" si="0"/>
        <v>561.25</v>
      </c>
      <c r="X12" s="10">
        <f t="shared" si="1"/>
        <v>1.8575197738969305</v>
      </c>
      <c r="Y12" s="95" t="s">
        <v>22</v>
      </c>
    </row>
    <row r="13" spans="1:25" ht="14.4" customHeight="1" x14ac:dyDescent="0.3">
      <c r="A13" s="82"/>
      <c r="B13" s="83"/>
      <c r="C13" s="84"/>
      <c r="D13" s="85"/>
      <c r="E13" s="86"/>
      <c r="F13" s="87"/>
      <c r="G13" s="88"/>
      <c r="H13" s="89"/>
      <c r="I13" s="80"/>
      <c r="J13" s="81"/>
      <c r="K13" s="90"/>
      <c r="L13" s="91"/>
      <c r="M13" s="92"/>
      <c r="N13" s="11" t="s">
        <v>23</v>
      </c>
      <c r="O13" s="12">
        <v>5.6</v>
      </c>
      <c r="P13" s="12">
        <v>6.1</v>
      </c>
      <c r="Q13" s="12">
        <v>6.2</v>
      </c>
      <c r="R13" s="12">
        <v>6.1</v>
      </c>
      <c r="S13" s="12">
        <v>6.2</v>
      </c>
      <c r="T13" s="12">
        <v>6</v>
      </c>
      <c r="U13" s="12">
        <v>5.8</v>
      </c>
      <c r="V13" s="12">
        <v>5.7</v>
      </c>
      <c r="W13" s="13">
        <f t="shared" si="0"/>
        <v>5.9625000000000004</v>
      </c>
      <c r="X13" s="14">
        <f t="shared" si="1"/>
        <v>3.6492442736958521</v>
      </c>
      <c r="Y13" s="95"/>
    </row>
    <row r="14" spans="1:25" ht="14.4" customHeight="1" x14ac:dyDescent="0.3">
      <c r="A14" s="82"/>
      <c r="B14" s="83"/>
      <c r="C14" s="84"/>
      <c r="D14" s="85"/>
      <c r="E14" s="86"/>
      <c r="F14" s="87"/>
      <c r="G14" s="88"/>
      <c r="H14" s="89"/>
      <c r="I14" s="80"/>
      <c r="J14" s="81"/>
      <c r="K14" s="90"/>
      <c r="L14" s="91"/>
      <c r="M14" s="92"/>
      <c r="N14" s="15" t="s">
        <v>24</v>
      </c>
      <c r="O14" s="16">
        <f t="shared" ref="O14:V14" si="5">O12/O13/1000</f>
        <v>9.9107142857142866E-2</v>
      </c>
      <c r="P14" s="16">
        <f t="shared" si="5"/>
        <v>9.0163934426229511E-2</v>
      </c>
      <c r="Q14" s="16">
        <f t="shared" si="5"/>
        <v>9.4354838709677424E-2</v>
      </c>
      <c r="R14" s="16">
        <f t="shared" si="5"/>
        <v>9.049180327868854E-2</v>
      </c>
      <c r="S14" s="16">
        <f t="shared" si="5"/>
        <v>9.0483870967741936E-2</v>
      </c>
      <c r="T14" s="16">
        <f t="shared" si="5"/>
        <v>9.3833333333333324E-2</v>
      </c>
      <c r="U14" s="16">
        <f t="shared" si="5"/>
        <v>9.7758620689655171E-2</v>
      </c>
      <c r="V14" s="16">
        <f t="shared" si="5"/>
        <v>9.7719298245614025E-2</v>
      </c>
      <c r="W14" s="16">
        <f t="shared" si="0"/>
        <v>9.4239105313510346E-2</v>
      </c>
      <c r="X14" s="16">
        <f t="shared" si="1"/>
        <v>3.6204161231000205</v>
      </c>
      <c r="Y14" s="95"/>
    </row>
    <row r="15" spans="1:25" ht="14.4" customHeight="1" x14ac:dyDescent="0.3">
      <c r="A15" s="82"/>
      <c r="B15" s="83"/>
      <c r="C15" s="84"/>
      <c r="D15" s="85">
        <f>D12+1</f>
        <v>67</v>
      </c>
      <c r="E15" s="86">
        <v>27</v>
      </c>
      <c r="F15" s="87"/>
      <c r="G15" s="88">
        <v>220</v>
      </c>
      <c r="H15" s="89">
        <v>238</v>
      </c>
      <c r="I15" s="80">
        <f>G15*H15/100</f>
        <v>523.6</v>
      </c>
      <c r="J15" s="81">
        <f>I15*W15/1000</f>
        <v>292.95420000000001</v>
      </c>
      <c r="K15" s="90" t="s">
        <v>68</v>
      </c>
      <c r="L15" s="91" t="s">
        <v>19</v>
      </c>
      <c r="M15" s="92" t="s">
        <v>45</v>
      </c>
      <c r="N15" s="8" t="s">
        <v>21</v>
      </c>
      <c r="O15" s="9">
        <v>549</v>
      </c>
      <c r="P15" s="9">
        <v>565</v>
      </c>
      <c r="Q15" s="9">
        <v>581</v>
      </c>
      <c r="R15" s="9">
        <v>585</v>
      </c>
      <c r="S15" s="9">
        <v>552</v>
      </c>
      <c r="T15" s="9">
        <v>547</v>
      </c>
      <c r="U15" s="9">
        <v>560</v>
      </c>
      <c r="V15" s="9">
        <v>537</v>
      </c>
      <c r="W15" s="17">
        <f t="shared" si="0"/>
        <v>559.5</v>
      </c>
      <c r="X15" s="10">
        <f t="shared" si="1"/>
        <v>2.8061337744606938</v>
      </c>
      <c r="Y15" s="95" t="s">
        <v>22</v>
      </c>
    </row>
    <row r="16" spans="1:25" ht="14.4" customHeight="1" x14ac:dyDescent="0.3">
      <c r="A16" s="82"/>
      <c r="B16" s="83"/>
      <c r="C16" s="84"/>
      <c r="D16" s="85"/>
      <c r="E16" s="86"/>
      <c r="F16" s="87"/>
      <c r="G16" s="88"/>
      <c r="H16" s="89"/>
      <c r="I16" s="80"/>
      <c r="J16" s="81"/>
      <c r="K16" s="90"/>
      <c r="L16" s="91"/>
      <c r="M16" s="92"/>
      <c r="N16" s="11" t="s">
        <v>23</v>
      </c>
      <c r="O16" s="12">
        <v>5.5</v>
      </c>
      <c r="P16" s="12">
        <v>6.1</v>
      </c>
      <c r="Q16" s="12">
        <v>6.2</v>
      </c>
      <c r="R16" s="12">
        <v>6.1</v>
      </c>
      <c r="S16" s="12">
        <v>6</v>
      </c>
      <c r="T16" s="12">
        <v>5.9</v>
      </c>
      <c r="U16" s="12">
        <v>5.6</v>
      </c>
      <c r="V16" s="12">
        <v>5.5</v>
      </c>
      <c r="W16" s="13">
        <f t="shared" si="0"/>
        <v>5.8624999999999998</v>
      </c>
      <c r="X16" s="14">
        <f t="shared" si="1"/>
        <v>4.5879391879211129</v>
      </c>
      <c r="Y16" s="95"/>
    </row>
    <row r="17" spans="1:25" ht="14.4" customHeight="1" x14ac:dyDescent="0.3">
      <c r="A17" s="82"/>
      <c r="B17" s="83"/>
      <c r="C17" s="84"/>
      <c r="D17" s="85"/>
      <c r="E17" s="86"/>
      <c r="F17" s="87"/>
      <c r="G17" s="88"/>
      <c r="H17" s="89"/>
      <c r="I17" s="80"/>
      <c r="J17" s="81"/>
      <c r="K17" s="90"/>
      <c r="L17" s="91"/>
      <c r="M17" s="92"/>
      <c r="N17" s="15" t="s">
        <v>24</v>
      </c>
      <c r="O17" s="16">
        <f t="shared" ref="O17:V17" si="6">O15/O16/1000</f>
        <v>9.981818181818182E-2</v>
      </c>
      <c r="P17" s="16">
        <f t="shared" si="6"/>
        <v>9.2622950819672145E-2</v>
      </c>
      <c r="Q17" s="16">
        <f t="shared" si="6"/>
        <v>9.3709677419354834E-2</v>
      </c>
      <c r="R17" s="16">
        <f t="shared" si="6"/>
        <v>9.590163934426231E-2</v>
      </c>
      <c r="S17" s="16">
        <f t="shared" si="6"/>
        <v>9.1999999999999998E-2</v>
      </c>
      <c r="T17" s="16">
        <f t="shared" si="6"/>
        <v>9.2711864406779657E-2</v>
      </c>
      <c r="U17" s="16">
        <f t="shared" si="6"/>
        <v>0.1</v>
      </c>
      <c r="V17" s="16">
        <f t="shared" si="6"/>
        <v>9.7636363636363646E-2</v>
      </c>
      <c r="W17" s="16">
        <f t="shared" si="0"/>
        <v>9.5550084680576797E-2</v>
      </c>
      <c r="X17" s="16">
        <f t="shared" si="1"/>
        <v>3.2067718433038683</v>
      </c>
      <c r="Y17" s="95"/>
    </row>
    <row r="18" spans="1:25" ht="14.4" customHeight="1" x14ac:dyDescent="0.3">
      <c r="A18" s="82"/>
      <c r="B18" s="83"/>
      <c r="C18" s="84"/>
      <c r="D18" s="85">
        <f>D15+1</f>
        <v>68</v>
      </c>
      <c r="E18" s="86">
        <v>28</v>
      </c>
      <c r="F18" s="87"/>
      <c r="G18" s="88">
        <v>220</v>
      </c>
      <c r="H18" s="89">
        <v>238</v>
      </c>
      <c r="I18" s="80">
        <f>G18*H18/100</f>
        <v>523.6</v>
      </c>
      <c r="J18" s="81">
        <f>I18*W18/1000</f>
        <v>292.95420000000001</v>
      </c>
      <c r="K18" s="90" t="s">
        <v>68</v>
      </c>
      <c r="L18" s="91" t="s">
        <v>19</v>
      </c>
      <c r="M18" s="92" t="s">
        <v>45</v>
      </c>
      <c r="N18" s="8" t="s">
        <v>21</v>
      </c>
      <c r="O18" s="9">
        <v>537</v>
      </c>
      <c r="P18" s="9">
        <v>537</v>
      </c>
      <c r="Q18" s="9">
        <v>569</v>
      </c>
      <c r="R18" s="9">
        <v>566</v>
      </c>
      <c r="S18" s="9">
        <v>564</v>
      </c>
      <c r="T18" s="9">
        <v>575</v>
      </c>
      <c r="U18" s="9">
        <v>568</v>
      </c>
      <c r="V18" s="9">
        <v>560</v>
      </c>
      <c r="W18" s="17">
        <f t="shared" si="0"/>
        <v>559.5</v>
      </c>
      <c r="X18" s="10">
        <f t="shared" si="1"/>
        <v>2.4293614332561551</v>
      </c>
      <c r="Y18" s="95" t="s">
        <v>22</v>
      </c>
    </row>
    <row r="19" spans="1:25" ht="14.4" customHeight="1" x14ac:dyDescent="0.3">
      <c r="A19" s="82"/>
      <c r="B19" s="83"/>
      <c r="C19" s="84"/>
      <c r="D19" s="85"/>
      <c r="E19" s="86"/>
      <c r="F19" s="87"/>
      <c r="G19" s="88"/>
      <c r="H19" s="89"/>
      <c r="I19" s="80"/>
      <c r="J19" s="81"/>
      <c r="K19" s="90"/>
      <c r="L19" s="91"/>
      <c r="M19" s="92"/>
      <c r="N19" s="11" t="s">
        <v>23</v>
      </c>
      <c r="O19" s="12">
        <v>5.4</v>
      </c>
      <c r="P19" s="12">
        <v>5.9</v>
      </c>
      <c r="Q19" s="12">
        <v>6.2</v>
      </c>
      <c r="R19" s="12">
        <v>6.1</v>
      </c>
      <c r="S19" s="12">
        <v>6.1</v>
      </c>
      <c r="T19" s="12">
        <v>6</v>
      </c>
      <c r="U19" s="12">
        <v>5.6</v>
      </c>
      <c r="V19" s="12">
        <v>5.6</v>
      </c>
      <c r="W19" s="13">
        <f t="shared" si="0"/>
        <v>5.8625000000000007</v>
      </c>
      <c r="X19" s="14">
        <f t="shared" si="1"/>
        <v>4.666539153142705</v>
      </c>
      <c r="Y19" s="95"/>
    </row>
    <row r="20" spans="1:25" ht="14.4" customHeight="1" x14ac:dyDescent="0.3">
      <c r="A20" s="82"/>
      <c r="B20" s="83"/>
      <c r="C20" s="84"/>
      <c r="D20" s="85"/>
      <c r="E20" s="86"/>
      <c r="F20" s="87"/>
      <c r="G20" s="88"/>
      <c r="H20" s="89"/>
      <c r="I20" s="80"/>
      <c r="J20" s="81"/>
      <c r="K20" s="90"/>
      <c r="L20" s="91"/>
      <c r="M20" s="92"/>
      <c r="N20" s="15" t="s">
        <v>24</v>
      </c>
      <c r="O20" s="16">
        <f t="shared" ref="O20:V20" si="7">O18/O19/1000</f>
        <v>9.9444444444444446E-2</v>
      </c>
      <c r="P20" s="16">
        <f t="shared" si="7"/>
        <v>9.1016949152542367E-2</v>
      </c>
      <c r="Q20" s="16">
        <f t="shared" si="7"/>
        <v>9.177419354838709E-2</v>
      </c>
      <c r="R20" s="16">
        <f t="shared" si="7"/>
        <v>9.2786885245901646E-2</v>
      </c>
      <c r="S20" s="16">
        <f t="shared" si="7"/>
        <v>9.2459016393442631E-2</v>
      </c>
      <c r="T20" s="16">
        <f t="shared" si="7"/>
        <v>9.5833333333333326E-2</v>
      </c>
      <c r="U20" s="16">
        <f t="shared" si="7"/>
        <v>0.10142857142857144</v>
      </c>
      <c r="V20" s="16">
        <f t="shared" si="7"/>
        <v>0.1</v>
      </c>
      <c r="W20" s="16">
        <f t="shared" si="0"/>
        <v>9.5592924193327863E-2</v>
      </c>
      <c r="X20" s="16">
        <f t="shared" si="1"/>
        <v>4.0782335134821777</v>
      </c>
      <c r="Y20" s="95"/>
    </row>
    <row r="21" spans="1:25" ht="14.4" customHeight="1" x14ac:dyDescent="0.3">
      <c r="A21" s="82">
        <v>44228</v>
      </c>
      <c r="B21" s="83"/>
      <c r="C21" s="84"/>
      <c r="D21" s="85">
        <f>D18+1</f>
        <v>69</v>
      </c>
      <c r="E21" s="86">
        <v>29</v>
      </c>
      <c r="F21" s="87"/>
      <c r="G21" s="88">
        <v>177</v>
      </c>
      <c r="H21" s="89">
        <v>238</v>
      </c>
      <c r="I21" s="80">
        <f>G21*H21/100</f>
        <v>421.26</v>
      </c>
      <c r="J21" s="81">
        <f>I21*W21/1000</f>
        <v>256.38936749999999</v>
      </c>
      <c r="K21" s="90" t="s">
        <v>71</v>
      </c>
      <c r="L21" s="91" t="s">
        <v>72</v>
      </c>
      <c r="M21" s="92" t="s">
        <v>20</v>
      </c>
      <c r="N21" s="8" t="s">
        <v>21</v>
      </c>
      <c r="O21" s="9">
        <v>574</v>
      </c>
      <c r="P21" s="9">
        <v>602</v>
      </c>
      <c r="Q21" s="9">
        <v>623</v>
      </c>
      <c r="R21" s="9">
        <v>633</v>
      </c>
      <c r="S21" s="9">
        <v>586</v>
      </c>
      <c r="T21" s="9">
        <v>573</v>
      </c>
      <c r="U21" s="9">
        <v>666</v>
      </c>
      <c r="V21" s="9">
        <v>612</v>
      </c>
      <c r="W21" s="17">
        <f t="shared" si="0"/>
        <v>608.625</v>
      </c>
      <c r="X21" s="10">
        <f t="shared" si="1"/>
        <v>4.9043929157450679</v>
      </c>
      <c r="Y21" s="93" t="s">
        <v>22</v>
      </c>
    </row>
    <row r="22" spans="1:25" ht="14.4" customHeight="1" x14ac:dyDescent="0.3">
      <c r="A22" s="82"/>
      <c r="B22" s="83"/>
      <c r="C22" s="84"/>
      <c r="D22" s="85"/>
      <c r="E22" s="86"/>
      <c r="F22" s="87"/>
      <c r="G22" s="88"/>
      <c r="H22" s="89"/>
      <c r="I22" s="80"/>
      <c r="J22" s="81"/>
      <c r="K22" s="90"/>
      <c r="L22" s="91"/>
      <c r="M22" s="92"/>
      <c r="N22" s="11" t="s">
        <v>23</v>
      </c>
      <c r="O22" s="12"/>
      <c r="P22" s="12"/>
      <c r="Q22" s="12"/>
      <c r="R22" s="12"/>
      <c r="S22" s="12"/>
      <c r="T22" s="12"/>
      <c r="U22" s="12"/>
      <c r="V22" s="12"/>
      <c r="W22" s="13" t="e">
        <f t="shared" si="0"/>
        <v>#DIV/0!</v>
      </c>
      <c r="X22" s="14" t="e">
        <f t="shared" si="1"/>
        <v>#DIV/0!</v>
      </c>
      <c r="Y22" s="93"/>
    </row>
    <row r="23" spans="1:25" ht="14.4" customHeight="1" x14ac:dyDescent="0.3">
      <c r="A23" s="82"/>
      <c r="B23" s="83"/>
      <c r="C23" s="84"/>
      <c r="D23" s="85"/>
      <c r="E23" s="86"/>
      <c r="F23" s="87"/>
      <c r="G23" s="88"/>
      <c r="H23" s="89"/>
      <c r="I23" s="80"/>
      <c r="J23" s="81"/>
      <c r="K23" s="90"/>
      <c r="L23" s="91"/>
      <c r="M23" s="92"/>
      <c r="N23" s="15" t="s">
        <v>24</v>
      </c>
      <c r="O23" s="16" t="e">
        <f t="shared" ref="O23:V23" si="8">O21/O22/1000</f>
        <v>#DIV/0!</v>
      </c>
      <c r="P23" s="16" t="e">
        <f t="shared" si="8"/>
        <v>#DIV/0!</v>
      </c>
      <c r="Q23" s="16" t="e">
        <f t="shared" si="8"/>
        <v>#DIV/0!</v>
      </c>
      <c r="R23" s="16" t="e">
        <f t="shared" si="8"/>
        <v>#DIV/0!</v>
      </c>
      <c r="S23" s="16" t="e">
        <f t="shared" si="8"/>
        <v>#DIV/0!</v>
      </c>
      <c r="T23" s="16" t="e">
        <f t="shared" si="8"/>
        <v>#DIV/0!</v>
      </c>
      <c r="U23" s="16" t="e">
        <f t="shared" si="8"/>
        <v>#DIV/0!</v>
      </c>
      <c r="V23" s="16" t="e">
        <f t="shared" si="8"/>
        <v>#DIV/0!</v>
      </c>
      <c r="W23" s="16" t="e">
        <f t="shared" si="0"/>
        <v>#DIV/0!</v>
      </c>
      <c r="X23" s="16" t="e">
        <f t="shared" si="1"/>
        <v>#DIV/0!</v>
      </c>
      <c r="Y23" s="93"/>
    </row>
    <row r="24" spans="1:25" ht="14.4" customHeight="1" x14ac:dyDescent="0.3">
      <c r="A24" s="96"/>
      <c r="B24" s="97">
        <v>21000954</v>
      </c>
      <c r="C24" s="97">
        <v>9945966</v>
      </c>
      <c r="D24" s="97">
        <f>D21+1</f>
        <v>70</v>
      </c>
      <c r="E24" s="97">
        <v>1</v>
      </c>
      <c r="F24" s="97" t="s">
        <v>73</v>
      </c>
      <c r="G24" s="97">
        <v>220</v>
      </c>
      <c r="H24" s="97">
        <v>172</v>
      </c>
      <c r="I24" s="98">
        <f>G24*H24/100</f>
        <v>378.4</v>
      </c>
      <c r="J24" s="98">
        <f>I24*W24/1000</f>
        <v>275.80629999999996</v>
      </c>
      <c r="K24" s="97" t="s">
        <v>74</v>
      </c>
      <c r="L24" s="97" t="s">
        <v>51</v>
      </c>
      <c r="M24" s="97" t="s">
        <v>27</v>
      </c>
      <c r="N24" s="2" t="s">
        <v>21</v>
      </c>
      <c r="O24" s="3">
        <v>723</v>
      </c>
      <c r="P24" s="3">
        <v>730</v>
      </c>
      <c r="Q24" s="3">
        <v>719</v>
      </c>
      <c r="R24" s="3">
        <v>733</v>
      </c>
      <c r="S24" s="3">
        <v>723</v>
      </c>
      <c r="T24" s="3">
        <v>734</v>
      </c>
      <c r="U24" s="3">
        <v>736</v>
      </c>
      <c r="V24" s="3">
        <v>733</v>
      </c>
      <c r="W24" s="6">
        <f t="shared" si="0"/>
        <v>728.875</v>
      </c>
      <c r="X24" s="5">
        <f t="shared" si="1"/>
        <v>0.81004051988472248</v>
      </c>
      <c r="Y24" s="93" t="s">
        <v>22</v>
      </c>
    </row>
    <row r="25" spans="1:25" ht="14.4" customHeight="1" x14ac:dyDescent="0.3">
      <c r="A25" s="96"/>
      <c r="B25" s="97"/>
      <c r="C25" s="97"/>
      <c r="D25" s="97"/>
      <c r="E25" s="97"/>
      <c r="F25" s="97"/>
      <c r="G25" s="97"/>
      <c r="H25" s="97"/>
      <c r="I25" s="98"/>
      <c r="J25" s="98"/>
      <c r="K25" s="97"/>
      <c r="L25" s="97"/>
      <c r="M25" s="97"/>
      <c r="N25" s="2" t="s">
        <v>23</v>
      </c>
      <c r="O25" s="3">
        <v>4.0999999999999996</v>
      </c>
      <c r="P25" s="3">
        <v>4.4000000000000004</v>
      </c>
      <c r="Q25" s="3">
        <v>4.2</v>
      </c>
      <c r="R25" s="3">
        <v>4.2</v>
      </c>
      <c r="S25" s="3">
        <v>4.0999999999999996</v>
      </c>
      <c r="T25" s="3">
        <v>4.4000000000000004</v>
      </c>
      <c r="U25" s="3">
        <v>4.3</v>
      </c>
      <c r="V25" s="3">
        <v>4.3</v>
      </c>
      <c r="W25" s="6">
        <f t="shared" si="0"/>
        <v>4.25</v>
      </c>
      <c r="X25" s="5">
        <f t="shared" si="1"/>
        <v>2.6306682088232867</v>
      </c>
      <c r="Y25" s="93"/>
    </row>
    <row r="26" spans="1:25" ht="14.4" customHeight="1" x14ac:dyDescent="0.3">
      <c r="A26" s="96"/>
      <c r="B26" s="97"/>
      <c r="C26" s="97"/>
      <c r="D26" s="97"/>
      <c r="E26" s="97"/>
      <c r="F26" s="97"/>
      <c r="G26" s="97"/>
      <c r="H26" s="97"/>
      <c r="I26" s="98"/>
      <c r="J26" s="98"/>
      <c r="K26" s="97"/>
      <c r="L26" s="97"/>
      <c r="M26" s="97"/>
      <c r="N26" s="2" t="s">
        <v>24</v>
      </c>
      <c r="O26" s="5">
        <f t="shared" ref="O26:V26" si="9">O24/O25/1000</f>
        <v>0.17634146341463414</v>
      </c>
      <c r="P26" s="5">
        <f t="shared" si="9"/>
        <v>0.16590909090909089</v>
      </c>
      <c r="Q26" s="5">
        <f t="shared" si="9"/>
        <v>0.17119047619047617</v>
      </c>
      <c r="R26" s="5">
        <f t="shared" si="9"/>
        <v>0.17452380952380953</v>
      </c>
      <c r="S26" s="5">
        <f t="shared" si="9"/>
        <v>0.17634146341463414</v>
      </c>
      <c r="T26" s="5">
        <f t="shared" si="9"/>
        <v>0.16681818181818181</v>
      </c>
      <c r="U26" s="5">
        <f t="shared" si="9"/>
        <v>0.17116279069767443</v>
      </c>
      <c r="V26" s="5">
        <f t="shared" si="9"/>
        <v>0.17046511627906977</v>
      </c>
      <c r="W26" s="5">
        <f t="shared" si="0"/>
        <v>0.17159404903094636</v>
      </c>
      <c r="X26" s="5">
        <f t="shared" si="1"/>
        <v>2.1649992175337824</v>
      </c>
      <c r="Y26" s="93"/>
    </row>
    <row r="27" spans="1:25" ht="14.4" customHeight="1" x14ac:dyDescent="0.3">
      <c r="A27" s="82"/>
      <c r="B27" s="83"/>
      <c r="C27" s="84"/>
      <c r="D27" s="85">
        <f>D24+1</f>
        <v>71</v>
      </c>
      <c r="E27" s="86">
        <v>2</v>
      </c>
      <c r="F27" s="87"/>
      <c r="G27" s="88">
        <v>220</v>
      </c>
      <c r="H27" s="89">
        <v>172</v>
      </c>
      <c r="I27" s="80">
        <f>G27*H27/100</f>
        <v>378.4</v>
      </c>
      <c r="J27" s="81">
        <f>I27*W27/1000</f>
        <v>281.34039999999999</v>
      </c>
      <c r="K27" s="90"/>
      <c r="L27" s="91" t="s">
        <v>51</v>
      </c>
      <c r="M27" s="92" t="s">
        <v>27</v>
      </c>
      <c r="N27" s="8" t="s">
        <v>21</v>
      </c>
      <c r="O27" s="9">
        <v>740</v>
      </c>
      <c r="P27" s="9">
        <v>759</v>
      </c>
      <c r="Q27" s="9">
        <v>739</v>
      </c>
      <c r="R27" s="9">
        <v>751</v>
      </c>
      <c r="S27" s="9">
        <v>738</v>
      </c>
      <c r="T27" s="9">
        <v>739</v>
      </c>
      <c r="U27" s="9">
        <v>735</v>
      </c>
      <c r="V27" s="9">
        <v>747</v>
      </c>
      <c r="W27" s="17">
        <f t="shared" si="0"/>
        <v>743.5</v>
      </c>
      <c r="X27" s="10">
        <f t="shared" si="1"/>
        <v>1.0243138003851928</v>
      </c>
      <c r="Y27" s="93" t="s">
        <v>22</v>
      </c>
    </row>
    <row r="28" spans="1:25" ht="14.4" customHeight="1" x14ac:dyDescent="0.3">
      <c r="A28" s="82"/>
      <c r="B28" s="83"/>
      <c r="C28" s="84"/>
      <c r="D28" s="85"/>
      <c r="E28" s="86"/>
      <c r="F28" s="87"/>
      <c r="G28" s="88"/>
      <c r="H28" s="89"/>
      <c r="I28" s="80"/>
      <c r="J28" s="81"/>
      <c r="K28" s="90"/>
      <c r="L28" s="91"/>
      <c r="M28" s="92"/>
      <c r="N28" s="11" t="s">
        <v>23</v>
      </c>
      <c r="O28" s="12">
        <v>4</v>
      </c>
      <c r="P28" s="12">
        <v>4.3</v>
      </c>
      <c r="Q28" s="12">
        <v>4.2</v>
      </c>
      <c r="R28" s="12">
        <v>4.2</v>
      </c>
      <c r="S28" s="12">
        <v>4.4000000000000004</v>
      </c>
      <c r="T28" s="12">
        <v>4.4000000000000004</v>
      </c>
      <c r="U28" s="12">
        <v>4.0999999999999996</v>
      </c>
      <c r="V28" s="12">
        <v>4.2</v>
      </c>
      <c r="W28" s="13">
        <f t="shared" si="0"/>
        <v>4.2250000000000005</v>
      </c>
      <c r="X28" s="14">
        <f t="shared" si="1"/>
        <v>3.074646403968424</v>
      </c>
      <c r="Y28" s="93"/>
    </row>
    <row r="29" spans="1:25" ht="14.4" customHeight="1" x14ac:dyDescent="0.3">
      <c r="A29" s="82"/>
      <c r="B29" s="83"/>
      <c r="C29" s="84"/>
      <c r="D29" s="85"/>
      <c r="E29" s="86"/>
      <c r="F29" s="87"/>
      <c r="G29" s="88"/>
      <c r="H29" s="89"/>
      <c r="I29" s="80"/>
      <c r="J29" s="81"/>
      <c r="K29" s="90"/>
      <c r="L29" s="91"/>
      <c r="M29" s="92"/>
      <c r="N29" s="15" t="s">
        <v>24</v>
      </c>
      <c r="O29" s="16">
        <f t="shared" ref="O29:V29" si="10">O27/O28/1000</f>
        <v>0.185</v>
      </c>
      <c r="P29" s="16">
        <f t="shared" si="10"/>
        <v>0.17651162790697675</v>
      </c>
      <c r="Q29" s="16">
        <f t="shared" si="10"/>
        <v>0.17595238095238094</v>
      </c>
      <c r="R29" s="16">
        <f t="shared" si="10"/>
        <v>0.17880952380952381</v>
      </c>
      <c r="S29" s="16">
        <f t="shared" si="10"/>
        <v>0.16772727272727272</v>
      </c>
      <c r="T29" s="16">
        <f t="shared" si="10"/>
        <v>0.16795454545454544</v>
      </c>
      <c r="U29" s="16">
        <f t="shared" si="10"/>
        <v>0.17926829268292685</v>
      </c>
      <c r="V29" s="16">
        <f t="shared" si="10"/>
        <v>0.17785714285714285</v>
      </c>
      <c r="W29" s="16">
        <f t="shared" si="0"/>
        <v>0.17613509829884619</v>
      </c>
      <c r="X29" s="16">
        <f t="shared" si="1"/>
        <v>3.0856716061902079</v>
      </c>
      <c r="Y29" s="93"/>
    </row>
    <row r="30" spans="1:25" ht="14.4" customHeight="1" x14ac:dyDescent="0.3">
      <c r="A30" s="82"/>
      <c r="B30" s="83"/>
      <c r="C30" s="84"/>
      <c r="D30" s="85">
        <f>D27+1</f>
        <v>72</v>
      </c>
      <c r="E30" s="86">
        <v>3</v>
      </c>
      <c r="F30" s="87"/>
      <c r="G30" s="88">
        <v>220</v>
      </c>
      <c r="H30" s="89">
        <v>172</v>
      </c>
      <c r="I30" s="80">
        <f>G30*H30/100</f>
        <v>378.4</v>
      </c>
      <c r="J30" s="81">
        <f>I30*W30/1000</f>
        <v>280.44170000000003</v>
      </c>
      <c r="K30" s="90"/>
      <c r="L30" s="91" t="s">
        <v>51</v>
      </c>
      <c r="M30" s="92" t="s">
        <v>27</v>
      </c>
      <c r="N30" s="8" t="s">
        <v>21</v>
      </c>
      <c r="O30" s="9">
        <v>745</v>
      </c>
      <c r="P30" s="9">
        <v>725</v>
      </c>
      <c r="Q30" s="9">
        <v>735</v>
      </c>
      <c r="R30" s="9">
        <v>726</v>
      </c>
      <c r="S30" s="9">
        <v>739</v>
      </c>
      <c r="T30" s="9">
        <v>747</v>
      </c>
      <c r="U30" s="9">
        <v>763</v>
      </c>
      <c r="V30" s="9">
        <v>749</v>
      </c>
      <c r="W30" s="17">
        <f t="shared" si="0"/>
        <v>741.125</v>
      </c>
      <c r="X30" s="10">
        <f t="shared" si="1"/>
        <v>1.5971368664071646</v>
      </c>
      <c r="Y30" s="93" t="s">
        <v>22</v>
      </c>
    </row>
    <row r="31" spans="1:25" ht="14.4" customHeight="1" x14ac:dyDescent="0.3">
      <c r="A31" s="82"/>
      <c r="B31" s="83"/>
      <c r="C31" s="84"/>
      <c r="D31" s="85"/>
      <c r="E31" s="86"/>
      <c r="F31" s="87"/>
      <c r="G31" s="88"/>
      <c r="H31" s="89"/>
      <c r="I31" s="80"/>
      <c r="J31" s="81"/>
      <c r="K31" s="90"/>
      <c r="L31" s="91"/>
      <c r="M31" s="92"/>
      <c r="N31" s="11" t="s">
        <v>23</v>
      </c>
      <c r="O31" s="12">
        <v>4.2</v>
      </c>
      <c r="P31" s="12">
        <v>4.2</v>
      </c>
      <c r="Q31" s="12">
        <v>4.4000000000000004</v>
      </c>
      <c r="R31" s="12">
        <v>4</v>
      </c>
      <c r="S31" s="12">
        <v>4.0999999999999996</v>
      </c>
      <c r="T31" s="12">
        <v>4.2</v>
      </c>
      <c r="U31" s="12">
        <v>4.3</v>
      </c>
      <c r="V31" s="12">
        <v>4.3</v>
      </c>
      <c r="W31" s="13">
        <f t="shared" si="0"/>
        <v>4.2124999999999995</v>
      </c>
      <c r="X31" s="14">
        <f t="shared" si="1"/>
        <v>2.7677682650115201</v>
      </c>
      <c r="Y31" s="93"/>
    </row>
    <row r="32" spans="1:25" ht="14.4" customHeight="1" x14ac:dyDescent="0.3">
      <c r="A32" s="82"/>
      <c r="B32" s="83"/>
      <c r="C32" s="84"/>
      <c r="D32" s="85"/>
      <c r="E32" s="86"/>
      <c r="F32" s="87"/>
      <c r="G32" s="88"/>
      <c r="H32" s="89"/>
      <c r="I32" s="80"/>
      <c r="J32" s="81"/>
      <c r="K32" s="90"/>
      <c r="L32" s="91"/>
      <c r="M32" s="92"/>
      <c r="N32" s="15" t="s">
        <v>24</v>
      </c>
      <c r="O32" s="16">
        <f t="shared" ref="O32:V32" si="11">O30/O31/1000</f>
        <v>0.17738095238095239</v>
      </c>
      <c r="P32" s="16">
        <f t="shared" si="11"/>
        <v>0.17261904761904762</v>
      </c>
      <c r="Q32" s="16">
        <f t="shared" si="11"/>
        <v>0.16704545454545452</v>
      </c>
      <c r="R32" s="16">
        <f t="shared" si="11"/>
        <v>0.18149999999999999</v>
      </c>
      <c r="S32" s="16">
        <f t="shared" si="11"/>
        <v>0.18024390243902438</v>
      </c>
      <c r="T32" s="16">
        <f t="shared" si="11"/>
        <v>0.17785714285714285</v>
      </c>
      <c r="U32" s="16">
        <f t="shared" si="11"/>
        <v>0.17744186046511629</v>
      </c>
      <c r="V32" s="16">
        <f t="shared" si="11"/>
        <v>0.17418604651162792</v>
      </c>
      <c r="W32" s="16">
        <f t="shared" si="0"/>
        <v>0.17603430085229574</v>
      </c>
      <c r="X32" s="16">
        <f t="shared" si="1"/>
        <v>2.4646645373965854</v>
      </c>
      <c r="Y32" s="93"/>
    </row>
    <row r="33" spans="1:25" ht="14.4" customHeight="1" x14ac:dyDescent="0.3">
      <c r="A33" s="82"/>
      <c r="B33" s="83"/>
      <c r="C33" s="84"/>
      <c r="D33" s="85">
        <f>D30+1</f>
        <v>73</v>
      </c>
      <c r="E33" s="86">
        <v>4</v>
      </c>
      <c r="F33" s="87"/>
      <c r="G33" s="88">
        <v>220</v>
      </c>
      <c r="H33" s="89">
        <v>172</v>
      </c>
      <c r="I33" s="80">
        <f>G33*H33/100</f>
        <v>378.4</v>
      </c>
      <c r="J33" s="81">
        <f>I33*W33/1000</f>
        <v>283.7527</v>
      </c>
      <c r="K33" s="90"/>
      <c r="L33" s="91" t="s">
        <v>51</v>
      </c>
      <c r="M33" s="92" t="s">
        <v>27</v>
      </c>
      <c r="N33" s="8" t="s">
        <v>21</v>
      </c>
      <c r="O33" s="9">
        <v>740</v>
      </c>
      <c r="P33" s="9">
        <v>766</v>
      </c>
      <c r="Q33" s="9">
        <v>757</v>
      </c>
      <c r="R33" s="9">
        <v>750</v>
      </c>
      <c r="S33" s="9">
        <v>748</v>
      </c>
      <c r="T33" s="9">
        <v>760</v>
      </c>
      <c r="U33" s="9">
        <v>745</v>
      </c>
      <c r="V33" s="9">
        <v>733</v>
      </c>
      <c r="W33" s="17">
        <f t="shared" si="0"/>
        <v>749.875</v>
      </c>
      <c r="X33" s="10">
        <f t="shared" si="1"/>
        <v>1.3524868947854087</v>
      </c>
      <c r="Y33" s="93" t="s">
        <v>22</v>
      </c>
    </row>
    <row r="34" spans="1:25" ht="14.4" customHeight="1" x14ac:dyDescent="0.3">
      <c r="A34" s="82"/>
      <c r="B34" s="83"/>
      <c r="C34" s="84"/>
      <c r="D34" s="85"/>
      <c r="E34" s="86"/>
      <c r="F34" s="87"/>
      <c r="G34" s="88"/>
      <c r="H34" s="89"/>
      <c r="I34" s="80"/>
      <c r="J34" s="81"/>
      <c r="K34" s="90"/>
      <c r="L34" s="91"/>
      <c r="M34" s="92"/>
      <c r="N34" s="11" t="s">
        <v>23</v>
      </c>
      <c r="O34" s="12">
        <v>4.0999999999999996</v>
      </c>
      <c r="P34" s="12">
        <v>4.0999999999999996</v>
      </c>
      <c r="Q34" s="12">
        <v>4</v>
      </c>
      <c r="R34" s="12">
        <v>4.2</v>
      </c>
      <c r="S34" s="12">
        <v>4.3</v>
      </c>
      <c r="T34" s="12">
        <v>4.3</v>
      </c>
      <c r="U34" s="12">
        <v>4.4000000000000004</v>
      </c>
      <c r="V34" s="12">
        <v>4.4000000000000004</v>
      </c>
      <c r="W34" s="13">
        <f t="shared" si="0"/>
        <v>4.2249999999999996</v>
      </c>
      <c r="X34" s="14">
        <f t="shared" si="1"/>
        <v>3.2945351259349285</v>
      </c>
      <c r="Y34" s="93"/>
    </row>
    <row r="35" spans="1:25" ht="14.4" customHeight="1" x14ac:dyDescent="0.3">
      <c r="A35" s="82"/>
      <c r="B35" s="83"/>
      <c r="C35" s="84"/>
      <c r="D35" s="85"/>
      <c r="E35" s="86"/>
      <c r="F35" s="87"/>
      <c r="G35" s="88"/>
      <c r="H35" s="89"/>
      <c r="I35" s="80"/>
      <c r="J35" s="81"/>
      <c r="K35" s="90"/>
      <c r="L35" s="91"/>
      <c r="M35" s="92"/>
      <c r="N35" s="15" t="s">
        <v>24</v>
      </c>
      <c r="O35" s="16">
        <f t="shared" ref="O35:V35" si="12">O33/O34/1000</f>
        <v>0.1804878048780488</v>
      </c>
      <c r="P35" s="16">
        <f t="shared" si="12"/>
        <v>0.18682926829268293</v>
      </c>
      <c r="Q35" s="16">
        <f t="shared" si="12"/>
        <v>0.18925</v>
      </c>
      <c r="R35" s="16">
        <f t="shared" si="12"/>
        <v>0.17857142857142855</v>
      </c>
      <c r="S35" s="16">
        <f t="shared" si="12"/>
        <v>0.17395348837209304</v>
      </c>
      <c r="T35" s="16">
        <f t="shared" si="12"/>
        <v>0.17674418604651163</v>
      </c>
      <c r="U35" s="16">
        <f t="shared" si="12"/>
        <v>0.16931818181818181</v>
      </c>
      <c r="V35" s="16">
        <f t="shared" si="12"/>
        <v>0.16659090909090907</v>
      </c>
      <c r="W35" s="16">
        <f t="shared" ref="W35:W62" si="13">AVERAGE(O35:V35)</f>
        <v>0.17771815838373195</v>
      </c>
      <c r="X35" s="16">
        <f t="shared" si="1"/>
        <v>4.1439422977372491</v>
      </c>
      <c r="Y35" s="93"/>
    </row>
    <row r="36" spans="1:25" ht="14.4" customHeight="1" x14ac:dyDescent="0.3">
      <c r="A36" s="82"/>
      <c r="B36" s="83"/>
      <c r="C36" s="84"/>
      <c r="D36" s="85">
        <f>D33+1</f>
        <v>74</v>
      </c>
      <c r="E36" s="86">
        <v>5</v>
      </c>
      <c r="F36" s="87"/>
      <c r="G36" s="88">
        <v>220</v>
      </c>
      <c r="H36" s="89">
        <v>172</v>
      </c>
      <c r="I36" s="80">
        <f>G36*H36/100</f>
        <v>378.4</v>
      </c>
      <c r="J36" s="81">
        <f>I36*W36/1000</f>
        <v>283.23239999999998</v>
      </c>
      <c r="K36" s="90"/>
      <c r="L36" s="91" t="s">
        <v>51</v>
      </c>
      <c r="M36" s="92" t="s">
        <v>27</v>
      </c>
      <c r="N36" s="8" t="s">
        <v>21</v>
      </c>
      <c r="O36" s="9">
        <v>756</v>
      </c>
      <c r="P36" s="9">
        <v>739</v>
      </c>
      <c r="Q36" s="9">
        <v>729</v>
      </c>
      <c r="R36" s="9">
        <v>747</v>
      </c>
      <c r="S36" s="9">
        <v>770</v>
      </c>
      <c r="T36" s="9">
        <v>750</v>
      </c>
      <c r="U36" s="9">
        <v>751</v>
      </c>
      <c r="V36" s="9">
        <v>746</v>
      </c>
      <c r="W36" s="17">
        <f t="shared" si="13"/>
        <v>748.5</v>
      </c>
      <c r="X36" s="10">
        <f t="shared" si="1"/>
        <v>1.498173780361109</v>
      </c>
      <c r="Y36" s="93" t="s">
        <v>22</v>
      </c>
    </row>
    <row r="37" spans="1:25" ht="14.4" customHeight="1" x14ac:dyDescent="0.3">
      <c r="A37" s="82"/>
      <c r="B37" s="83"/>
      <c r="C37" s="84"/>
      <c r="D37" s="85"/>
      <c r="E37" s="86"/>
      <c r="F37" s="87"/>
      <c r="G37" s="88"/>
      <c r="H37" s="89"/>
      <c r="I37" s="80"/>
      <c r="J37" s="81"/>
      <c r="K37" s="90"/>
      <c r="L37" s="91"/>
      <c r="M37" s="92"/>
      <c r="N37" s="11" t="s">
        <v>23</v>
      </c>
      <c r="O37" s="12">
        <v>4.3</v>
      </c>
      <c r="P37" s="12">
        <v>4.3</v>
      </c>
      <c r="Q37" s="12">
        <v>4.2</v>
      </c>
      <c r="R37" s="12">
        <v>4.0999999999999996</v>
      </c>
      <c r="S37" s="12">
        <v>4.3</v>
      </c>
      <c r="T37" s="12">
        <v>4.0999999999999996</v>
      </c>
      <c r="U37" s="12">
        <v>4</v>
      </c>
      <c r="V37" s="12">
        <v>4.0999999999999996</v>
      </c>
      <c r="W37" s="13">
        <f t="shared" si="13"/>
        <v>4.1749999999999998</v>
      </c>
      <c r="X37" s="14">
        <f t="shared" si="1"/>
        <v>2.6101191278686673</v>
      </c>
      <c r="Y37" s="93"/>
    </row>
    <row r="38" spans="1:25" ht="14.4" customHeight="1" x14ac:dyDescent="0.3">
      <c r="A38" s="82"/>
      <c r="B38" s="83"/>
      <c r="C38" s="84"/>
      <c r="D38" s="85"/>
      <c r="E38" s="86"/>
      <c r="F38" s="87"/>
      <c r="G38" s="88"/>
      <c r="H38" s="89"/>
      <c r="I38" s="80"/>
      <c r="J38" s="81"/>
      <c r="K38" s="90"/>
      <c r="L38" s="91"/>
      <c r="M38" s="92"/>
      <c r="N38" s="15" t="s">
        <v>24</v>
      </c>
      <c r="O38" s="16">
        <f t="shared" ref="O38:V38" si="14">O36/O37/1000</f>
        <v>0.17581395348837212</v>
      </c>
      <c r="P38" s="16">
        <f t="shared" si="14"/>
        <v>0.17186046511627906</v>
      </c>
      <c r="Q38" s="16">
        <f t="shared" si="14"/>
        <v>0.17357142857142854</v>
      </c>
      <c r="R38" s="16">
        <f t="shared" si="14"/>
        <v>0.18219512195121954</v>
      </c>
      <c r="S38" s="16">
        <f t="shared" si="14"/>
        <v>0.17906976744186048</v>
      </c>
      <c r="T38" s="16">
        <f t="shared" si="14"/>
        <v>0.18292682926829268</v>
      </c>
      <c r="U38" s="16">
        <f t="shared" si="14"/>
        <v>0.18775</v>
      </c>
      <c r="V38" s="16">
        <f t="shared" si="14"/>
        <v>0.18195121951219514</v>
      </c>
      <c r="W38" s="16">
        <f t="shared" si="13"/>
        <v>0.17939234816870595</v>
      </c>
      <c r="X38" s="16">
        <f t="shared" si="1"/>
        <v>2.7890508773559364</v>
      </c>
      <c r="Y38" s="93"/>
    </row>
    <row r="39" spans="1:25" ht="14.4" customHeight="1" x14ac:dyDescent="0.3">
      <c r="A39" s="82"/>
      <c r="B39" s="83"/>
      <c r="C39" s="84"/>
      <c r="D39" s="85">
        <f>D36+1</f>
        <v>75</v>
      </c>
      <c r="E39" s="86">
        <v>6</v>
      </c>
      <c r="F39" s="87"/>
      <c r="G39" s="88">
        <v>220</v>
      </c>
      <c r="H39" s="89">
        <v>172</v>
      </c>
      <c r="I39" s="80">
        <f>G39*H39/100</f>
        <v>378.4</v>
      </c>
      <c r="J39" s="81">
        <f>I39*W39/1000</f>
        <v>281.81339999999994</v>
      </c>
      <c r="K39" s="90" t="s">
        <v>75</v>
      </c>
      <c r="L39" s="91" t="s">
        <v>76</v>
      </c>
      <c r="M39" s="92" t="s">
        <v>77</v>
      </c>
      <c r="N39" s="8" t="s">
        <v>21</v>
      </c>
      <c r="O39" s="9">
        <v>746</v>
      </c>
      <c r="P39" s="9">
        <v>734</v>
      </c>
      <c r="Q39" s="9">
        <v>744</v>
      </c>
      <c r="R39" s="9">
        <v>753</v>
      </c>
      <c r="S39" s="9">
        <v>739</v>
      </c>
      <c r="T39" s="9">
        <v>745</v>
      </c>
      <c r="U39" s="9">
        <v>745</v>
      </c>
      <c r="V39" s="9">
        <v>752</v>
      </c>
      <c r="W39" s="17">
        <f t="shared" si="13"/>
        <v>744.75</v>
      </c>
      <c r="X39" s="10">
        <f t="shared" si="1"/>
        <v>0.78222089276475615</v>
      </c>
      <c r="Y39" s="95" t="s">
        <v>22</v>
      </c>
    </row>
    <row r="40" spans="1:25" ht="14.4" customHeight="1" x14ac:dyDescent="0.3">
      <c r="A40" s="82"/>
      <c r="B40" s="83"/>
      <c r="C40" s="84"/>
      <c r="D40" s="85"/>
      <c r="E40" s="86"/>
      <c r="F40" s="87"/>
      <c r="G40" s="88"/>
      <c r="H40" s="89"/>
      <c r="I40" s="80"/>
      <c r="J40" s="81"/>
      <c r="K40" s="90"/>
      <c r="L40" s="91"/>
      <c r="M40" s="92"/>
      <c r="N40" s="11" t="s">
        <v>23</v>
      </c>
      <c r="O40" s="12">
        <v>4.2</v>
      </c>
      <c r="P40" s="12">
        <v>4.2</v>
      </c>
      <c r="Q40" s="12">
        <v>4.3</v>
      </c>
      <c r="R40" s="12">
        <v>4.3</v>
      </c>
      <c r="S40" s="12">
        <v>4.4000000000000004</v>
      </c>
      <c r="T40" s="12">
        <v>4.4000000000000004</v>
      </c>
      <c r="U40" s="12">
        <v>4.2</v>
      </c>
      <c r="V40" s="12">
        <v>4.2</v>
      </c>
      <c r="W40" s="13">
        <f t="shared" si="13"/>
        <v>4.2749999999999995</v>
      </c>
      <c r="X40" s="14">
        <f t="shared" si="1"/>
        <v>1.9395466610265508</v>
      </c>
      <c r="Y40" s="95"/>
    </row>
    <row r="41" spans="1:25" ht="14.4" customHeight="1" x14ac:dyDescent="0.3">
      <c r="A41" s="82"/>
      <c r="B41" s="83"/>
      <c r="C41" s="84"/>
      <c r="D41" s="85"/>
      <c r="E41" s="86"/>
      <c r="F41" s="87"/>
      <c r="G41" s="88"/>
      <c r="H41" s="89"/>
      <c r="I41" s="80"/>
      <c r="J41" s="81"/>
      <c r="K41" s="90"/>
      <c r="L41" s="91"/>
      <c r="M41" s="92"/>
      <c r="N41" s="15" t="s">
        <v>24</v>
      </c>
      <c r="O41" s="16">
        <f t="shared" ref="O41:V41" si="15">O39/O40/1000</f>
        <v>0.17761904761904762</v>
      </c>
      <c r="P41" s="16">
        <f t="shared" si="15"/>
        <v>0.17476190476190476</v>
      </c>
      <c r="Q41" s="16">
        <f t="shared" si="15"/>
        <v>0.17302325581395347</v>
      </c>
      <c r="R41" s="16">
        <f t="shared" si="15"/>
        <v>0.17511627906976746</v>
      </c>
      <c r="S41" s="16">
        <f t="shared" si="15"/>
        <v>0.16795454545454544</v>
      </c>
      <c r="T41" s="16">
        <f t="shared" si="15"/>
        <v>0.16931818181818181</v>
      </c>
      <c r="U41" s="16">
        <f t="shared" si="15"/>
        <v>0.17738095238095239</v>
      </c>
      <c r="V41" s="16">
        <f t="shared" si="15"/>
        <v>0.17904761904761904</v>
      </c>
      <c r="W41" s="16">
        <f t="shared" si="13"/>
        <v>0.1742777232457465</v>
      </c>
      <c r="X41" s="16">
        <f t="shared" si="1"/>
        <v>2.1338502265974606</v>
      </c>
      <c r="Y41" s="95"/>
    </row>
    <row r="42" spans="1:25" ht="14.4" customHeight="1" x14ac:dyDescent="0.3">
      <c r="A42" s="82">
        <v>44229</v>
      </c>
      <c r="B42" s="83"/>
      <c r="C42" s="84"/>
      <c r="D42" s="85">
        <f>D39+1</f>
        <v>76</v>
      </c>
      <c r="E42" s="86">
        <v>7</v>
      </c>
      <c r="F42" s="87"/>
      <c r="G42" s="88">
        <v>220</v>
      </c>
      <c r="H42" s="89">
        <v>172</v>
      </c>
      <c r="I42" s="80">
        <f>G42*H42/100</f>
        <v>378.4</v>
      </c>
      <c r="J42" s="81">
        <f>I42*W42/1000</f>
        <v>285.02979999999997</v>
      </c>
      <c r="K42" s="90" t="s">
        <v>78</v>
      </c>
      <c r="L42" s="91" t="s">
        <v>19</v>
      </c>
      <c r="M42" s="92" t="s">
        <v>45</v>
      </c>
      <c r="N42" s="8" t="s">
        <v>21</v>
      </c>
      <c r="O42" s="9">
        <v>758</v>
      </c>
      <c r="P42" s="9">
        <v>756</v>
      </c>
      <c r="Q42" s="9">
        <v>755</v>
      </c>
      <c r="R42" s="9">
        <v>758</v>
      </c>
      <c r="S42" s="9">
        <v>745</v>
      </c>
      <c r="T42" s="9">
        <v>751</v>
      </c>
      <c r="U42" s="9">
        <v>750</v>
      </c>
      <c r="V42" s="9">
        <v>753</v>
      </c>
      <c r="W42" s="17">
        <f t="shared" si="13"/>
        <v>753.25</v>
      </c>
      <c r="X42" s="10">
        <f t="shared" si="1"/>
        <v>0.55437414830700527</v>
      </c>
      <c r="Y42" s="95" t="s">
        <v>22</v>
      </c>
    </row>
    <row r="43" spans="1:25" ht="14.4" customHeight="1" x14ac:dyDescent="0.3">
      <c r="A43" s="82"/>
      <c r="B43" s="83"/>
      <c r="C43" s="84"/>
      <c r="D43" s="85"/>
      <c r="E43" s="86"/>
      <c r="F43" s="87"/>
      <c r="G43" s="88"/>
      <c r="H43" s="89"/>
      <c r="I43" s="80"/>
      <c r="J43" s="81"/>
      <c r="K43" s="90"/>
      <c r="L43" s="91"/>
      <c r="M43" s="92"/>
      <c r="N43" s="11" t="s">
        <v>23</v>
      </c>
      <c r="O43" s="12">
        <v>3.9</v>
      </c>
      <c r="P43" s="12">
        <v>4</v>
      </c>
      <c r="Q43" s="12">
        <v>4</v>
      </c>
      <c r="R43" s="12">
        <v>4.0999999999999996</v>
      </c>
      <c r="S43" s="12">
        <v>4</v>
      </c>
      <c r="T43" s="12">
        <v>4</v>
      </c>
      <c r="U43" s="12">
        <v>4</v>
      </c>
      <c r="V43" s="12">
        <v>3.9</v>
      </c>
      <c r="W43" s="13">
        <f t="shared" si="13"/>
        <v>3.9874999999999998</v>
      </c>
      <c r="X43" s="14">
        <f t="shared" si="1"/>
        <v>1.5033954618535157</v>
      </c>
      <c r="Y43" s="95"/>
    </row>
    <row r="44" spans="1:25" ht="14.4" customHeight="1" x14ac:dyDescent="0.3">
      <c r="A44" s="82"/>
      <c r="B44" s="83"/>
      <c r="C44" s="84"/>
      <c r="D44" s="85"/>
      <c r="E44" s="86"/>
      <c r="F44" s="87"/>
      <c r="G44" s="88"/>
      <c r="H44" s="89"/>
      <c r="I44" s="80"/>
      <c r="J44" s="81"/>
      <c r="K44" s="90"/>
      <c r="L44" s="91"/>
      <c r="M44" s="92"/>
      <c r="N44" s="15" t="s">
        <v>24</v>
      </c>
      <c r="O44" s="16">
        <f t="shared" ref="O44:V44" si="16">O42/O43/1000</f>
        <v>0.19435897435897437</v>
      </c>
      <c r="P44" s="16">
        <f t="shared" si="16"/>
        <v>0.189</v>
      </c>
      <c r="Q44" s="16">
        <f t="shared" si="16"/>
        <v>0.18875</v>
      </c>
      <c r="R44" s="16">
        <f t="shared" si="16"/>
        <v>0.18487804878048783</v>
      </c>
      <c r="S44" s="16">
        <f t="shared" si="16"/>
        <v>0.18625</v>
      </c>
      <c r="T44" s="16">
        <f t="shared" si="16"/>
        <v>0.18775</v>
      </c>
      <c r="U44" s="16">
        <f t="shared" si="16"/>
        <v>0.1875</v>
      </c>
      <c r="V44" s="16">
        <f t="shared" si="16"/>
        <v>0.19307692307692309</v>
      </c>
      <c r="W44" s="16">
        <f t="shared" si="13"/>
        <v>0.18894549327704818</v>
      </c>
      <c r="X44" s="16">
        <f t="shared" si="1"/>
        <v>1.606875293784199</v>
      </c>
      <c r="Y44" s="95"/>
    </row>
    <row r="45" spans="1:25" ht="14.4" customHeight="1" x14ac:dyDescent="0.3">
      <c r="A45" s="82"/>
      <c r="B45" s="83"/>
      <c r="C45" s="84"/>
      <c r="D45" s="85">
        <f>D42+1</f>
        <v>77</v>
      </c>
      <c r="E45" s="86">
        <v>8</v>
      </c>
      <c r="F45" s="87"/>
      <c r="G45" s="88">
        <v>220</v>
      </c>
      <c r="H45" s="89">
        <v>172</v>
      </c>
      <c r="I45" s="80">
        <f>G45*H45/100</f>
        <v>378.4</v>
      </c>
      <c r="J45" s="81">
        <f>I45*W45/1000</f>
        <v>290.80039999999997</v>
      </c>
      <c r="K45" s="90"/>
      <c r="L45" s="91" t="s">
        <v>19</v>
      </c>
      <c r="M45" s="92" t="s">
        <v>45</v>
      </c>
      <c r="N45" s="8" t="s">
        <v>21</v>
      </c>
      <c r="O45" s="9">
        <v>759</v>
      </c>
      <c r="P45" s="9">
        <v>756</v>
      </c>
      <c r="Q45" s="9">
        <v>777</v>
      </c>
      <c r="R45" s="9">
        <v>779</v>
      </c>
      <c r="S45" s="9">
        <v>765</v>
      </c>
      <c r="T45" s="9">
        <v>742</v>
      </c>
      <c r="U45" s="9">
        <v>782</v>
      </c>
      <c r="V45" s="9">
        <v>788</v>
      </c>
      <c r="W45" s="17">
        <f t="shared" si="13"/>
        <v>768.5</v>
      </c>
      <c r="X45" s="10">
        <f t="shared" si="1"/>
        <v>1.9002058381926135</v>
      </c>
      <c r="Y45" s="93" t="s">
        <v>22</v>
      </c>
    </row>
    <row r="46" spans="1:25" ht="14.4" customHeight="1" x14ac:dyDescent="0.3">
      <c r="A46" s="82"/>
      <c r="B46" s="83"/>
      <c r="C46" s="84"/>
      <c r="D46" s="85"/>
      <c r="E46" s="86"/>
      <c r="F46" s="87"/>
      <c r="G46" s="88"/>
      <c r="H46" s="89"/>
      <c r="I46" s="80"/>
      <c r="J46" s="81"/>
      <c r="K46" s="90"/>
      <c r="L46" s="91"/>
      <c r="M46" s="92"/>
      <c r="N46" s="11" t="s">
        <v>23</v>
      </c>
      <c r="O46" s="12">
        <v>4</v>
      </c>
      <c r="P46" s="12">
        <v>4</v>
      </c>
      <c r="Q46" s="12">
        <v>3.9</v>
      </c>
      <c r="R46" s="12">
        <v>3.85</v>
      </c>
      <c r="S46" s="12">
        <v>3.95</v>
      </c>
      <c r="T46" s="12">
        <v>3.9</v>
      </c>
      <c r="U46" s="12">
        <v>3.8</v>
      </c>
      <c r="V46" s="12">
        <v>4</v>
      </c>
      <c r="W46" s="13">
        <f t="shared" si="13"/>
        <v>3.9249999999999998</v>
      </c>
      <c r="X46" s="14">
        <f t="shared" si="1"/>
        <v>1.8015459393287847</v>
      </c>
      <c r="Y46" s="93"/>
    </row>
    <row r="47" spans="1:25" ht="14.4" customHeight="1" x14ac:dyDescent="0.3">
      <c r="A47" s="82"/>
      <c r="B47" s="83"/>
      <c r="C47" s="84"/>
      <c r="D47" s="85"/>
      <c r="E47" s="86"/>
      <c r="F47" s="87"/>
      <c r="G47" s="88"/>
      <c r="H47" s="89"/>
      <c r="I47" s="80"/>
      <c r="J47" s="81"/>
      <c r="K47" s="90"/>
      <c r="L47" s="91"/>
      <c r="M47" s="92"/>
      <c r="N47" s="15" t="s">
        <v>24</v>
      </c>
      <c r="O47" s="16">
        <f t="shared" ref="O47:V47" si="17">O45/O46/1000</f>
        <v>0.18975</v>
      </c>
      <c r="P47" s="16">
        <f t="shared" si="17"/>
        <v>0.189</v>
      </c>
      <c r="Q47" s="16">
        <f t="shared" si="17"/>
        <v>0.19923076923076924</v>
      </c>
      <c r="R47" s="16">
        <f t="shared" si="17"/>
        <v>0.20233766233766232</v>
      </c>
      <c r="S47" s="16">
        <f t="shared" si="17"/>
        <v>0.19367088607594937</v>
      </c>
      <c r="T47" s="16">
        <f t="shared" si="17"/>
        <v>0.19025641025641024</v>
      </c>
      <c r="U47" s="16">
        <f t="shared" si="17"/>
        <v>0.20578947368421055</v>
      </c>
      <c r="V47" s="16">
        <f t="shared" si="17"/>
        <v>0.19700000000000001</v>
      </c>
      <c r="W47" s="16">
        <f t="shared" si="13"/>
        <v>0.19587940019812522</v>
      </c>
      <c r="X47" s="16">
        <f t="shared" si="1"/>
        <v>2.9866262394139049</v>
      </c>
      <c r="Y47" s="93"/>
    </row>
    <row r="48" spans="1:25" ht="14.4" customHeight="1" x14ac:dyDescent="0.3">
      <c r="A48" s="96">
        <v>44229</v>
      </c>
      <c r="B48" s="97">
        <v>21000951</v>
      </c>
      <c r="C48" s="97">
        <v>9945893</v>
      </c>
      <c r="D48" s="97">
        <f>D45+1</f>
        <v>78</v>
      </c>
      <c r="E48" s="97">
        <v>1</v>
      </c>
      <c r="F48" s="97" t="s">
        <v>79</v>
      </c>
      <c r="G48" s="97">
        <v>260</v>
      </c>
      <c r="H48" s="97">
        <v>162</v>
      </c>
      <c r="I48" s="98">
        <f>G48*H48/100</f>
        <v>421.2</v>
      </c>
      <c r="J48" s="98">
        <f>I48*W48/1000</f>
        <v>310.42439999999999</v>
      </c>
      <c r="K48" s="97"/>
      <c r="L48" s="97" t="s">
        <v>47</v>
      </c>
      <c r="M48" s="97" t="s">
        <v>20</v>
      </c>
      <c r="N48" s="2" t="s">
        <v>21</v>
      </c>
      <c r="O48" s="3">
        <v>722</v>
      </c>
      <c r="P48" s="3">
        <v>737</v>
      </c>
      <c r="Q48" s="3">
        <v>752</v>
      </c>
      <c r="R48" s="3">
        <v>735</v>
      </c>
      <c r="S48" s="3">
        <v>755</v>
      </c>
      <c r="T48" s="3">
        <v>735</v>
      </c>
      <c r="U48" s="3">
        <v>735</v>
      </c>
      <c r="V48" s="3">
        <v>725</v>
      </c>
      <c r="W48" s="6">
        <f t="shared" si="13"/>
        <v>737</v>
      </c>
      <c r="X48" s="5">
        <f t="shared" si="1"/>
        <v>1.4629483482257681</v>
      </c>
      <c r="Y48" s="95" t="s">
        <v>22</v>
      </c>
    </row>
    <row r="49" spans="1:25" ht="14.4" customHeight="1" x14ac:dyDescent="0.3">
      <c r="A49" s="96"/>
      <c r="B49" s="97"/>
      <c r="C49" s="97"/>
      <c r="D49" s="97"/>
      <c r="E49" s="97"/>
      <c r="F49" s="97"/>
      <c r="G49" s="97"/>
      <c r="H49" s="97"/>
      <c r="I49" s="98"/>
      <c r="J49" s="98"/>
      <c r="K49" s="97"/>
      <c r="L49" s="97"/>
      <c r="M49" s="97"/>
      <c r="N49" s="2" t="s">
        <v>23</v>
      </c>
      <c r="O49" s="3">
        <v>3.85</v>
      </c>
      <c r="P49" s="3">
        <v>3.9</v>
      </c>
      <c r="Q49" s="3">
        <v>3.9</v>
      </c>
      <c r="R49" s="3">
        <v>4</v>
      </c>
      <c r="S49" s="3">
        <v>4.05</v>
      </c>
      <c r="T49" s="3">
        <v>4</v>
      </c>
      <c r="U49" s="3">
        <v>3.9</v>
      </c>
      <c r="V49" s="3">
        <v>3.9</v>
      </c>
      <c r="W49" s="23">
        <f t="shared" si="13"/>
        <v>3.9374999999999996</v>
      </c>
      <c r="X49" s="5">
        <f t="shared" si="1"/>
        <v>1.6495721976846442</v>
      </c>
      <c r="Y49" s="95"/>
    </row>
    <row r="50" spans="1:25" ht="14.4" customHeight="1" x14ac:dyDescent="0.3">
      <c r="A50" s="96"/>
      <c r="B50" s="97"/>
      <c r="C50" s="97"/>
      <c r="D50" s="97"/>
      <c r="E50" s="97"/>
      <c r="F50" s="97"/>
      <c r="G50" s="97"/>
      <c r="H50" s="97"/>
      <c r="I50" s="98"/>
      <c r="J50" s="98"/>
      <c r="K50" s="97"/>
      <c r="L50" s="97"/>
      <c r="M50" s="97"/>
      <c r="N50" s="2" t="s">
        <v>24</v>
      </c>
      <c r="O50" s="5">
        <f t="shared" ref="O50:V50" si="18">O48/O49/1000</f>
        <v>0.18753246753246752</v>
      </c>
      <c r="P50" s="5">
        <f t="shared" si="18"/>
        <v>0.18897435897435899</v>
      </c>
      <c r="Q50" s="5">
        <f t="shared" si="18"/>
        <v>0.19282051282051282</v>
      </c>
      <c r="R50" s="5">
        <f t="shared" si="18"/>
        <v>0.18375</v>
      </c>
      <c r="S50" s="5">
        <f t="shared" si="18"/>
        <v>0.18641975308641978</v>
      </c>
      <c r="T50" s="5">
        <f t="shared" si="18"/>
        <v>0.18375</v>
      </c>
      <c r="U50" s="5">
        <f t="shared" si="18"/>
        <v>0.18846153846153846</v>
      </c>
      <c r="V50" s="5">
        <f t="shared" si="18"/>
        <v>0.1858974358974359</v>
      </c>
      <c r="W50" s="5">
        <f t="shared" si="13"/>
        <v>0.18720075834659169</v>
      </c>
      <c r="X50" s="5">
        <f t="shared" si="1"/>
        <v>1.4937037412381049</v>
      </c>
      <c r="Y50" s="95"/>
    </row>
    <row r="51" spans="1:25" ht="14.4" customHeight="1" x14ac:dyDescent="0.3">
      <c r="A51" s="82"/>
      <c r="B51" s="83"/>
      <c r="C51" s="84"/>
      <c r="D51" s="85">
        <f>D48+1</f>
        <v>79</v>
      </c>
      <c r="E51" s="86">
        <v>2</v>
      </c>
      <c r="F51" s="87" t="s">
        <v>79</v>
      </c>
      <c r="G51" s="88">
        <v>260</v>
      </c>
      <c r="H51" s="89">
        <v>162</v>
      </c>
      <c r="I51" s="80">
        <f>G51*H51/100</f>
        <v>421.2</v>
      </c>
      <c r="J51" s="81">
        <f>I51*W51/1000</f>
        <v>313.37279999999998</v>
      </c>
      <c r="K51" s="90"/>
      <c r="L51" s="91" t="s">
        <v>47</v>
      </c>
      <c r="M51" s="92" t="s">
        <v>20</v>
      </c>
      <c r="N51" s="8" t="s">
        <v>21</v>
      </c>
      <c r="O51" s="9">
        <v>756</v>
      </c>
      <c r="P51" s="9">
        <v>756</v>
      </c>
      <c r="Q51" s="9">
        <v>753</v>
      </c>
      <c r="R51" s="9">
        <v>748</v>
      </c>
      <c r="S51" s="9">
        <v>747</v>
      </c>
      <c r="T51" s="9">
        <v>729</v>
      </c>
      <c r="U51" s="9">
        <v>719</v>
      </c>
      <c r="V51" s="9">
        <v>744</v>
      </c>
      <c r="W51" s="17">
        <f t="shared" si="13"/>
        <v>744</v>
      </c>
      <c r="X51" s="10">
        <f t="shared" si="1"/>
        <v>1.6760704184596675</v>
      </c>
      <c r="Y51" s="95" t="s">
        <v>22</v>
      </c>
    </row>
    <row r="52" spans="1:25" ht="14.4" customHeight="1" x14ac:dyDescent="0.3">
      <c r="A52" s="82"/>
      <c r="B52" s="83"/>
      <c r="C52" s="84"/>
      <c r="D52" s="85"/>
      <c r="E52" s="86"/>
      <c r="F52" s="87"/>
      <c r="G52" s="88"/>
      <c r="H52" s="89"/>
      <c r="I52" s="80"/>
      <c r="J52" s="81"/>
      <c r="K52" s="90"/>
      <c r="L52" s="91"/>
      <c r="M52" s="92"/>
      <c r="N52" s="11" t="s">
        <v>23</v>
      </c>
      <c r="O52" s="12">
        <v>4.1500000000000004</v>
      </c>
      <c r="P52" s="12">
        <v>4.0999999999999996</v>
      </c>
      <c r="Q52" s="12">
        <v>4.0999999999999996</v>
      </c>
      <c r="R52" s="12">
        <v>4.0999999999999996</v>
      </c>
      <c r="S52" s="12">
        <v>4.0999999999999996</v>
      </c>
      <c r="T52" s="12">
        <v>3.9</v>
      </c>
      <c r="U52" s="12">
        <v>3.9</v>
      </c>
      <c r="V52" s="12">
        <v>3.95</v>
      </c>
      <c r="W52" s="24">
        <f t="shared" si="13"/>
        <v>4.0374999999999996</v>
      </c>
      <c r="X52" s="14">
        <f t="shared" si="1"/>
        <v>2.3780636990305277</v>
      </c>
      <c r="Y52" s="95"/>
    </row>
    <row r="53" spans="1:25" ht="14.4" customHeight="1" x14ac:dyDescent="0.3">
      <c r="A53" s="82"/>
      <c r="B53" s="83"/>
      <c r="C53" s="84"/>
      <c r="D53" s="85"/>
      <c r="E53" s="86"/>
      <c r="F53" s="87"/>
      <c r="G53" s="88"/>
      <c r="H53" s="89"/>
      <c r="I53" s="80"/>
      <c r="J53" s="81"/>
      <c r="K53" s="90"/>
      <c r="L53" s="91"/>
      <c r="M53" s="92"/>
      <c r="N53" s="15" t="s">
        <v>24</v>
      </c>
      <c r="O53" s="16">
        <f t="shared" ref="O53:V53" si="19">O51/O52/1000</f>
        <v>0.18216867469879516</v>
      </c>
      <c r="P53" s="16">
        <f t="shared" si="19"/>
        <v>0.18439024390243905</v>
      </c>
      <c r="Q53" s="16">
        <f t="shared" si="19"/>
        <v>0.18365853658536588</v>
      </c>
      <c r="R53" s="16">
        <f t="shared" si="19"/>
        <v>0.18243902439024393</v>
      </c>
      <c r="S53" s="16">
        <f t="shared" si="19"/>
        <v>0.18219512195121954</v>
      </c>
      <c r="T53" s="16">
        <f t="shared" si="19"/>
        <v>0.18692307692307694</v>
      </c>
      <c r="U53" s="16">
        <f t="shared" si="19"/>
        <v>0.18435897435897436</v>
      </c>
      <c r="V53" s="16">
        <f t="shared" si="19"/>
        <v>0.18835443037974681</v>
      </c>
      <c r="W53" s="16">
        <f t="shared" si="13"/>
        <v>0.18431101039873274</v>
      </c>
      <c r="X53" s="16">
        <f t="shared" si="1"/>
        <v>1.1537776780739504</v>
      </c>
      <c r="Y53" s="95"/>
    </row>
    <row r="54" spans="1:25" ht="14.4" customHeight="1" x14ac:dyDescent="0.3">
      <c r="A54" s="82"/>
      <c r="B54" s="83"/>
      <c r="C54" s="84"/>
      <c r="D54" s="85">
        <f>D51+1</f>
        <v>80</v>
      </c>
      <c r="E54" s="86">
        <v>3</v>
      </c>
      <c r="F54" s="87"/>
      <c r="G54" s="88">
        <v>260</v>
      </c>
      <c r="H54" s="89">
        <v>162</v>
      </c>
      <c r="I54" s="80">
        <f>G54*H54/100</f>
        <v>421.2</v>
      </c>
      <c r="J54" s="81">
        <f>I54*W54/1000</f>
        <v>305.7912</v>
      </c>
      <c r="K54" s="90"/>
      <c r="L54" s="91" t="s">
        <v>47</v>
      </c>
      <c r="M54" s="92" t="s">
        <v>20</v>
      </c>
      <c r="N54" s="8" t="s">
        <v>21</v>
      </c>
      <c r="O54" s="9">
        <v>725</v>
      </c>
      <c r="P54" s="9">
        <v>730</v>
      </c>
      <c r="Q54" s="9">
        <v>723</v>
      </c>
      <c r="R54" s="9">
        <v>722</v>
      </c>
      <c r="S54" s="9">
        <v>744</v>
      </c>
      <c r="T54" s="9">
        <v>732</v>
      </c>
      <c r="U54" s="9">
        <v>731</v>
      </c>
      <c r="V54" s="9">
        <v>701</v>
      </c>
      <c r="W54" s="17">
        <f t="shared" si="13"/>
        <v>726</v>
      </c>
      <c r="X54" s="10">
        <f t="shared" si="1"/>
        <v>1.5795240965812281</v>
      </c>
      <c r="Y54" s="93" t="s">
        <v>22</v>
      </c>
    </row>
    <row r="55" spans="1:25" ht="14.4" customHeight="1" x14ac:dyDescent="0.3">
      <c r="A55" s="82"/>
      <c r="B55" s="83"/>
      <c r="C55" s="84"/>
      <c r="D55" s="85"/>
      <c r="E55" s="86"/>
      <c r="F55" s="87"/>
      <c r="G55" s="88"/>
      <c r="H55" s="89"/>
      <c r="I55" s="80"/>
      <c r="J55" s="81"/>
      <c r="K55" s="90"/>
      <c r="L55" s="91"/>
      <c r="M55" s="92"/>
      <c r="N55" s="11" t="s">
        <v>23</v>
      </c>
      <c r="O55" s="12">
        <v>4</v>
      </c>
      <c r="P55" s="12">
        <v>3.9</v>
      </c>
      <c r="Q55" s="12">
        <v>3.9</v>
      </c>
      <c r="R55" s="12">
        <v>4.0999999999999996</v>
      </c>
      <c r="S55" s="12">
        <v>4.0999999999999996</v>
      </c>
      <c r="T55" s="12">
        <v>4.2</v>
      </c>
      <c r="U55" s="12">
        <v>4</v>
      </c>
      <c r="V55" s="12">
        <v>3.9</v>
      </c>
      <c r="W55" s="24">
        <f t="shared" si="13"/>
        <v>4.0125000000000002</v>
      </c>
      <c r="X55" s="14">
        <f t="shared" si="1"/>
        <v>2.6249687766904546</v>
      </c>
      <c r="Y55" s="93"/>
    </row>
    <row r="56" spans="1:25" ht="14.4" customHeight="1" x14ac:dyDescent="0.3">
      <c r="A56" s="82"/>
      <c r="B56" s="83"/>
      <c r="C56" s="84"/>
      <c r="D56" s="85"/>
      <c r="E56" s="86"/>
      <c r="F56" s="87"/>
      <c r="G56" s="88"/>
      <c r="H56" s="89"/>
      <c r="I56" s="80"/>
      <c r="J56" s="81"/>
      <c r="K56" s="90"/>
      <c r="L56" s="91"/>
      <c r="M56" s="92"/>
      <c r="N56" s="15" t="s">
        <v>24</v>
      </c>
      <c r="O56" s="16">
        <f t="shared" ref="O56:V56" si="20">O54/O55/1000</f>
        <v>0.18124999999999999</v>
      </c>
      <c r="P56" s="16">
        <f t="shared" si="20"/>
        <v>0.18717948717948718</v>
      </c>
      <c r="Q56" s="16">
        <f t="shared" si="20"/>
        <v>0.1853846153846154</v>
      </c>
      <c r="R56" s="16">
        <f t="shared" si="20"/>
        <v>0.17609756097560977</v>
      </c>
      <c r="S56" s="16">
        <f t="shared" si="20"/>
        <v>0.18146341463414634</v>
      </c>
      <c r="T56" s="16">
        <f t="shared" si="20"/>
        <v>0.17428571428571427</v>
      </c>
      <c r="U56" s="16">
        <f t="shared" si="20"/>
        <v>0.18275</v>
      </c>
      <c r="V56" s="16">
        <f t="shared" si="20"/>
        <v>0.17974358974358975</v>
      </c>
      <c r="W56" s="16">
        <f t="shared" si="13"/>
        <v>0.18101929777539533</v>
      </c>
      <c r="X56" s="16">
        <f t="shared" si="1"/>
        <v>2.2392205556585707</v>
      </c>
      <c r="Y56" s="93"/>
    </row>
    <row r="57" spans="1:25" ht="14.4" customHeight="1" x14ac:dyDescent="0.3">
      <c r="A57" s="82"/>
      <c r="B57" s="83"/>
      <c r="C57" s="84"/>
      <c r="D57" s="85">
        <f>D54+1</f>
        <v>81</v>
      </c>
      <c r="E57" s="86">
        <v>4</v>
      </c>
      <c r="F57" s="87"/>
      <c r="G57" s="88">
        <v>260</v>
      </c>
      <c r="H57" s="89">
        <v>162</v>
      </c>
      <c r="I57" s="80">
        <f>G57*H57/100</f>
        <v>421.2</v>
      </c>
      <c r="J57" s="81">
        <f>I57*W57/1000</f>
        <v>307.1601</v>
      </c>
      <c r="K57" s="90"/>
      <c r="L57" s="91" t="s">
        <v>47</v>
      </c>
      <c r="M57" s="92" t="s">
        <v>20</v>
      </c>
      <c r="N57" s="8" t="s">
        <v>21</v>
      </c>
      <c r="O57" s="9">
        <v>709</v>
      </c>
      <c r="P57" s="9">
        <v>729</v>
      </c>
      <c r="Q57" s="9">
        <v>754</v>
      </c>
      <c r="R57" s="9">
        <v>720</v>
      </c>
      <c r="S57" s="9">
        <v>748</v>
      </c>
      <c r="T57" s="9">
        <v>717</v>
      </c>
      <c r="U57" s="9">
        <v>725</v>
      </c>
      <c r="V57" s="9">
        <v>732</v>
      </c>
      <c r="W57" s="17">
        <f t="shared" si="13"/>
        <v>729.25</v>
      </c>
      <c r="X57" s="10">
        <f t="shared" si="1"/>
        <v>1.9606670165003504</v>
      </c>
      <c r="Y57" s="93" t="s">
        <v>22</v>
      </c>
    </row>
    <row r="58" spans="1:25" ht="14.4" customHeight="1" x14ac:dyDescent="0.3">
      <c r="A58" s="82"/>
      <c r="B58" s="83"/>
      <c r="C58" s="84"/>
      <c r="D58" s="85"/>
      <c r="E58" s="86"/>
      <c r="F58" s="87"/>
      <c r="G58" s="88"/>
      <c r="H58" s="89"/>
      <c r="I58" s="80"/>
      <c r="J58" s="81"/>
      <c r="K58" s="90"/>
      <c r="L58" s="91"/>
      <c r="M58" s="92"/>
      <c r="N58" s="11" t="s">
        <v>23</v>
      </c>
      <c r="O58" s="12">
        <v>4</v>
      </c>
      <c r="P58" s="12">
        <v>3.9</v>
      </c>
      <c r="Q58" s="12">
        <v>3.9</v>
      </c>
      <c r="R58" s="12">
        <v>4.0999999999999996</v>
      </c>
      <c r="S58" s="12">
        <v>4.0999999999999996</v>
      </c>
      <c r="T58" s="12">
        <v>4.0999999999999996</v>
      </c>
      <c r="U58" s="12">
        <v>4</v>
      </c>
      <c r="V58" s="12">
        <v>3.9</v>
      </c>
      <c r="W58" s="24">
        <f t="shared" si="13"/>
        <v>4</v>
      </c>
      <c r="X58" s="14">
        <f t="shared" si="1"/>
        <v>2.1650635094610937</v>
      </c>
      <c r="Y58" s="93"/>
    </row>
    <row r="59" spans="1:25" ht="14.4" customHeight="1" x14ac:dyDescent="0.3">
      <c r="A59" s="82"/>
      <c r="B59" s="83"/>
      <c r="C59" s="84"/>
      <c r="D59" s="85"/>
      <c r="E59" s="86"/>
      <c r="F59" s="87"/>
      <c r="G59" s="88"/>
      <c r="H59" s="89"/>
      <c r="I59" s="80"/>
      <c r="J59" s="81"/>
      <c r="K59" s="90"/>
      <c r="L59" s="91"/>
      <c r="M59" s="92"/>
      <c r="N59" s="15" t="s">
        <v>24</v>
      </c>
      <c r="O59" s="16">
        <f t="shared" ref="O59:U59" si="21">O57/O58/1000</f>
        <v>0.17724999999999999</v>
      </c>
      <c r="P59" s="16">
        <f t="shared" si="21"/>
        <v>0.18692307692307694</v>
      </c>
      <c r="Q59" s="16">
        <f t="shared" si="21"/>
        <v>0.19333333333333333</v>
      </c>
      <c r="R59" s="16">
        <f t="shared" si="21"/>
        <v>0.17560975609756099</v>
      </c>
      <c r="S59" s="16">
        <f t="shared" si="21"/>
        <v>0.18243902439024393</v>
      </c>
      <c r="T59" s="16">
        <f t="shared" si="21"/>
        <v>0.17487804878048782</v>
      </c>
      <c r="U59" s="16">
        <f t="shared" si="21"/>
        <v>0.18124999999999999</v>
      </c>
      <c r="V59" s="16"/>
      <c r="W59" s="16">
        <f t="shared" si="13"/>
        <v>0.18166903421781469</v>
      </c>
      <c r="X59" s="16">
        <f t="shared" si="1"/>
        <v>3.3982431346082191</v>
      </c>
      <c r="Y59" s="93"/>
    </row>
    <row r="60" spans="1:25" ht="14.4" customHeight="1" x14ac:dyDescent="0.3">
      <c r="A60" s="82"/>
      <c r="B60" s="83"/>
      <c r="C60" s="84"/>
      <c r="D60" s="85">
        <f>D57+1</f>
        <v>82</v>
      </c>
      <c r="E60" s="86">
        <v>5</v>
      </c>
      <c r="F60" s="87"/>
      <c r="G60" s="88">
        <v>260</v>
      </c>
      <c r="H60" s="89">
        <v>162</v>
      </c>
      <c r="I60" s="80">
        <f>G60*H60/100</f>
        <v>421.2</v>
      </c>
      <c r="J60" s="81">
        <f>I60*W60/1000</f>
        <v>314.37314999999995</v>
      </c>
      <c r="K60" s="90"/>
      <c r="L60" s="91" t="s">
        <v>51</v>
      </c>
      <c r="M60" s="92" t="s">
        <v>27</v>
      </c>
      <c r="N60" s="8" t="s">
        <v>21</v>
      </c>
      <c r="O60" s="9">
        <v>731</v>
      </c>
      <c r="P60" s="9">
        <v>756</v>
      </c>
      <c r="Q60" s="9">
        <v>754</v>
      </c>
      <c r="R60" s="9">
        <v>755</v>
      </c>
      <c r="S60" s="9">
        <v>733</v>
      </c>
      <c r="T60" s="9">
        <v>750</v>
      </c>
      <c r="U60" s="9">
        <v>739</v>
      </c>
      <c r="V60" s="9">
        <v>753</v>
      </c>
      <c r="W60" s="17">
        <f t="shared" si="13"/>
        <v>746.375</v>
      </c>
      <c r="X60" s="10">
        <f t="shared" si="1"/>
        <v>1.2988851292574937</v>
      </c>
      <c r="Y60" s="93" t="s">
        <v>22</v>
      </c>
    </row>
    <row r="61" spans="1:25" ht="14.4" customHeight="1" x14ac:dyDescent="0.3">
      <c r="A61" s="82"/>
      <c r="B61" s="83"/>
      <c r="C61" s="84"/>
      <c r="D61" s="85"/>
      <c r="E61" s="86"/>
      <c r="F61" s="87"/>
      <c r="G61" s="88"/>
      <c r="H61" s="89"/>
      <c r="I61" s="80"/>
      <c r="J61" s="81"/>
      <c r="K61" s="90"/>
      <c r="L61" s="91"/>
      <c r="M61" s="92"/>
      <c r="N61" s="11" t="s">
        <v>23</v>
      </c>
      <c r="O61" s="12">
        <v>4.0999999999999996</v>
      </c>
      <c r="P61" s="12">
        <v>4.0999999999999996</v>
      </c>
      <c r="Q61" s="12">
        <v>4.2</v>
      </c>
      <c r="R61" s="12">
        <v>4</v>
      </c>
      <c r="S61" s="12">
        <v>4</v>
      </c>
      <c r="T61" s="12">
        <v>3.9</v>
      </c>
      <c r="U61" s="12">
        <v>3.9</v>
      </c>
      <c r="V61" s="12">
        <v>4</v>
      </c>
      <c r="W61" s="24">
        <f t="shared" si="13"/>
        <v>4.0249999999999995</v>
      </c>
      <c r="X61" s="14">
        <f t="shared" si="1"/>
        <v>2.405579718141253</v>
      </c>
      <c r="Y61" s="93"/>
    </row>
    <row r="62" spans="1:25" ht="14.4" customHeight="1" x14ac:dyDescent="0.3">
      <c r="A62" s="82"/>
      <c r="B62" s="83"/>
      <c r="C62" s="84"/>
      <c r="D62" s="85"/>
      <c r="E62" s="86"/>
      <c r="F62" s="87"/>
      <c r="G62" s="88"/>
      <c r="H62" s="89"/>
      <c r="I62" s="80"/>
      <c r="J62" s="81"/>
      <c r="K62" s="90"/>
      <c r="L62" s="91"/>
      <c r="M62" s="92"/>
      <c r="N62" s="15" t="s">
        <v>24</v>
      </c>
      <c r="O62" s="16">
        <f t="shared" ref="O62:V62" si="22">O60/O61/1000</f>
        <v>0.17829268292682929</v>
      </c>
      <c r="P62" s="16">
        <f t="shared" si="22"/>
        <v>0.18439024390243905</v>
      </c>
      <c r="Q62" s="16">
        <f t="shared" si="22"/>
        <v>0.17952380952380953</v>
      </c>
      <c r="R62" s="16">
        <f t="shared" si="22"/>
        <v>0.18875</v>
      </c>
      <c r="S62" s="16">
        <f t="shared" si="22"/>
        <v>0.18325</v>
      </c>
      <c r="T62" s="16">
        <f t="shared" si="22"/>
        <v>0.19230769230769232</v>
      </c>
      <c r="U62" s="16">
        <f t="shared" si="22"/>
        <v>0.1894871794871795</v>
      </c>
      <c r="V62" s="16">
        <f t="shared" si="22"/>
        <v>0.18825</v>
      </c>
      <c r="W62" s="16">
        <f t="shared" si="13"/>
        <v>0.18553145101849372</v>
      </c>
      <c r="X62" s="16">
        <f t="shared" si="1"/>
        <v>2.5159570105655766</v>
      </c>
      <c r="Y62" s="93"/>
    </row>
    <row r="63" spans="1:25" ht="14.4" customHeight="1" x14ac:dyDescent="0.3">
      <c r="A63" s="82"/>
      <c r="B63" s="83"/>
      <c r="C63" s="84"/>
      <c r="D63" s="85">
        <f>D60+1</f>
        <v>83</v>
      </c>
      <c r="E63" s="86">
        <v>6</v>
      </c>
      <c r="F63" s="87"/>
      <c r="G63" s="88">
        <v>260</v>
      </c>
      <c r="H63" s="89">
        <v>162</v>
      </c>
      <c r="I63" s="80">
        <f>G63*H63/100</f>
        <v>421.2</v>
      </c>
      <c r="J63" s="81">
        <f>I63*W63/1000</f>
        <v>310.84559999999999</v>
      </c>
      <c r="K63" s="90"/>
      <c r="L63" s="91" t="s">
        <v>51</v>
      </c>
      <c r="M63" s="92" t="s">
        <v>27</v>
      </c>
      <c r="N63" s="8" t="s">
        <v>21</v>
      </c>
      <c r="O63" s="9">
        <v>747</v>
      </c>
      <c r="P63" s="9">
        <v>758</v>
      </c>
      <c r="Q63" s="9">
        <v>718</v>
      </c>
      <c r="R63" s="9">
        <v>743</v>
      </c>
      <c r="S63" s="9">
        <v>739</v>
      </c>
      <c r="T63" s="9">
        <v>752</v>
      </c>
      <c r="U63" s="9">
        <v>722</v>
      </c>
      <c r="V63" s="9">
        <v>728</v>
      </c>
      <c r="W63" s="17">
        <v>738</v>
      </c>
      <c r="X63" s="10">
        <f t="shared" si="1"/>
        <v>1.8291898758661429</v>
      </c>
      <c r="Y63" s="93" t="s">
        <v>22</v>
      </c>
    </row>
    <row r="64" spans="1:25" ht="14.4" customHeight="1" x14ac:dyDescent="0.3">
      <c r="A64" s="82"/>
      <c r="B64" s="83"/>
      <c r="C64" s="84"/>
      <c r="D64" s="85"/>
      <c r="E64" s="86"/>
      <c r="F64" s="87"/>
      <c r="G64" s="88"/>
      <c r="H64" s="89"/>
      <c r="I64" s="80"/>
      <c r="J64" s="81"/>
      <c r="K64" s="90"/>
      <c r="L64" s="91"/>
      <c r="M64" s="92"/>
      <c r="N64" s="11" t="s">
        <v>23</v>
      </c>
      <c r="O64" s="12">
        <v>4</v>
      </c>
      <c r="P64" s="12">
        <v>4.0999999999999996</v>
      </c>
      <c r="Q64" s="12">
        <v>3.9</v>
      </c>
      <c r="R64" s="12">
        <v>3.9</v>
      </c>
      <c r="S64" s="12">
        <v>4.0999999999999996</v>
      </c>
      <c r="T64" s="12">
        <v>4</v>
      </c>
      <c r="U64" s="12">
        <v>4</v>
      </c>
      <c r="V64" s="12">
        <v>3.8</v>
      </c>
      <c r="W64" s="24">
        <f t="shared" ref="W64:W76" si="23">AVERAGE(O64:V64)</f>
        <v>3.9750000000000001</v>
      </c>
      <c r="X64" s="14">
        <f t="shared" si="1"/>
        <v>2.4358385825203865</v>
      </c>
      <c r="Y64" s="93"/>
    </row>
    <row r="65" spans="1:25" ht="14.4" customHeight="1" x14ac:dyDescent="0.3">
      <c r="A65" s="82"/>
      <c r="B65" s="83"/>
      <c r="C65" s="84"/>
      <c r="D65" s="85"/>
      <c r="E65" s="86"/>
      <c r="F65" s="87"/>
      <c r="G65" s="88"/>
      <c r="H65" s="89"/>
      <c r="I65" s="80"/>
      <c r="J65" s="81"/>
      <c r="K65" s="90"/>
      <c r="L65" s="91"/>
      <c r="M65" s="92"/>
      <c r="N65" s="15" t="s">
        <v>24</v>
      </c>
      <c r="O65" s="16">
        <f t="shared" ref="O65:V65" si="24">O63/O64/1000</f>
        <v>0.18675</v>
      </c>
      <c r="P65" s="16">
        <f t="shared" si="24"/>
        <v>0.18487804878048783</v>
      </c>
      <c r="Q65" s="16">
        <f t="shared" si="24"/>
        <v>0.18410256410256412</v>
      </c>
      <c r="R65" s="16">
        <f t="shared" si="24"/>
        <v>0.19051282051282054</v>
      </c>
      <c r="S65" s="16">
        <f t="shared" si="24"/>
        <v>0.18024390243902438</v>
      </c>
      <c r="T65" s="16">
        <f t="shared" si="24"/>
        <v>0.188</v>
      </c>
      <c r="U65" s="16">
        <f t="shared" si="24"/>
        <v>0.18049999999999999</v>
      </c>
      <c r="V65" s="16">
        <f t="shared" si="24"/>
        <v>0.19157894736842107</v>
      </c>
      <c r="W65" s="16">
        <f t="shared" si="23"/>
        <v>0.18582078540041472</v>
      </c>
      <c r="X65" s="16">
        <f t="shared" si="1"/>
        <v>2.1190301744106552</v>
      </c>
      <c r="Y65" s="93"/>
    </row>
    <row r="66" spans="1:25" ht="14.4" customHeight="1" x14ac:dyDescent="0.3">
      <c r="A66" s="82"/>
      <c r="B66" s="83"/>
      <c r="C66" s="84"/>
      <c r="D66" s="85">
        <f>D63+1</f>
        <v>84</v>
      </c>
      <c r="E66" s="86">
        <v>7</v>
      </c>
      <c r="F66" s="87"/>
      <c r="G66" s="88">
        <v>260</v>
      </c>
      <c r="H66" s="89">
        <v>162</v>
      </c>
      <c r="I66" s="80">
        <f>G66*H66/100</f>
        <v>421.2</v>
      </c>
      <c r="J66" s="81">
        <f>I66*W66/1000</f>
        <v>311.42475000000002</v>
      </c>
      <c r="K66" s="90"/>
      <c r="L66" s="91" t="s">
        <v>51</v>
      </c>
      <c r="M66" s="92" t="s">
        <v>27</v>
      </c>
      <c r="N66" s="8" t="s">
        <v>21</v>
      </c>
      <c r="O66" s="9">
        <v>743</v>
      </c>
      <c r="P66" s="9">
        <v>738</v>
      </c>
      <c r="Q66" s="9">
        <v>751</v>
      </c>
      <c r="R66" s="9">
        <v>747</v>
      </c>
      <c r="S66" s="9">
        <v>741</v>
      </c>
      <c r="T66" s="9">
        <v>720</v>
      </c>
      <c r="U66" s="9">
        <v>734</v>
      </c>
      <c r="V66" s="9">
        <v>741</v>
      </c>
      <c r="W66" s="17">
        <f t="shared" si="23"/>
        <v>739.375</v>
      </c>
      <c r="X66" s="10">
        <f t="shared" si="1"/>
        <v>1.1886132200139341</v>
      </c>
      <c r="Y66" s="93" t="s">
        <v>22</v>
      </c>
    </row>
    <row r="67" spans="1:25" ht="14.4" customHeight="1" x14ac:dyDescent="0.3">
      <c r="A67" s="82"/>
      <c r="B67" s="83"/>
      <c r="C67" s="84"/>
      <c r="D67" s="85"/>
      <c r="E67" s="86"/>
      <c r="F67" s="87"/>
      <c r="G67" s="88"/>
      <c r="H67" s="89"/>
      <c r="I67" s="80"/>
      <c r="J67" s="81"/>
      <c r="K67" s="90"/>
      <c r="L67" s="91"/>
      <c r="M67" s="92"/>
      <c r="N67" s="11" t="s">
        <v>23</v>
      </c>
      <c r="O67" s="12">
        <v>3.9</v>
      </c>
      <c r="P67" s="12">
        <v>4.0999999999999996</v>
      </c>
      <c r="Q67" s="12">
        <v>4.0999999999999996</v>
      </c>
      <c r="R67" s="12">
        <v>4</v>
      </c>
      <c r="S67" s="12">
        <v>4.0999999999999996</v>
      </c>
      <c r="T67" s="12">
        <v>3.9</v>
      </c>
      <c r="U67" s="12">
        <v>4.0999999999999996</v>
      </c>
      <c r="V67" s="12">
        <v>4.0999999999999996</v>
      </c>
      <c r="W67" s="24">
        <f t="shared" si="23"/>
        <v>4.0375000000000005</v>
      </c>
      <c r="X67" s="14">
        <f t="shared" ref="X67:X130" si="25">_xlfn.STDEV.P(O67:V67)/W67*100</f>
        <v>2.1224936843346849</v>
      </c>
      <c r="Y67" s="93"/>
    </row>
    <row r="68" spans="1:25" ht="14.4" customHeight="1" x14ac:dyDescent="0.3">
      <c r="A68" s="82"/>
      <c r="B68" s="83"/>
      <c r="C68" s="84"/>
      <c r="D68" s="85"/>
      <c r="E68" s="86"/>
      <c r="F68" s="87"/>
      <c r="G68" s="88"/>
      <c r="H68" s="89"/>
      <c r="I68" s="80"/>
      <c r="J68" s="81"/>
      <c r="K68" s="90"/>
      <c r="L68" s="91"/>
      <c r="M68" s="92"/>
      <c r="N68" s="15" t="s">
        <v>24</v>
      </c>
      <c r="O68" s="16">
        <f t="shared" ref="O68:V68" si="26">O66/O67/1000</f>
        <v>0.19051282051282054</v>
      </c>
      <c r="P68" s="16">
        <f t="shared" si="26"/>
        <v>0.18000000000000002</v>
      </c>
      <c r="Q68" s="16">
        <f t="shared" si="26"/>
        <v>0.1831707317073171</v>
      </c>
      <c r="R68" s="16">
        <f t="shared" si="26"/>
        <v>0.18675</v>
      </c>
      <c r="S68" s="16">
        <f t="shared" si="26"/>
        <v>0.18073170731707319</v>
      </c>
      <c r="T68" s="16">
        <f t="shared" si="26"/>
        <v>0.18461538461538463</v>
      </c>
      <c r="U68" s="16">
        <f t="shared" si="26"/>
        <v>0.17902439024390243</v>
      </c>
      <c r="V68" s="16">
        <f t="shared" si="26"/>
        <v>0.18073170731707319</v>
      </c>
      <c r="W68" s="16">
        <f t="shared" si="23"/>
        <v>0.18319209271419637</v>
      </c>
      <c r="X68" s="16">
        <f t="shared" si="25"/>
        <v>2.0051546548212911</v>
      </c>
      <c r="Y68" s="93"/>
    </row>
    <row r="69" spans="1:25" ht="14.4" customHeight="1" x14ac:dyDescent="0.3">
      <c r="A69" s="82"/>
      <c r="B69" s="83"/>
      <c r="C69" s="84"/>
      <c r="D69" s="85">
        <f>D66+1</f>
        <v>85</v>
      </c>
      <c r="E69" s="86">
        <v>8</v>
      </c>
      <c r="F69" s="87"/>
      <c r="G69" s="88">
        <v>260</v>
      </c>
      <c r="H69" s="89">
        <v>162</v>
      </c>
      <c r="I69" s="80">
        <f>G69*H69/100</f>
        <v>421.2</v>
      </c>
      <c r="J69" s="81">
        <f>I69*W69/1000</f>
        <v>312.95159999999998</v>
      </c>
      <c r="K69" s="90"/>
      <c r="L69" s="91" t="s">
        <v>51</v>
      </c>
      <c r="M69" s="92" t="s">
        <v>27</v>
      </c>
      <c r="N69" s="8" t="s">
        <v>21</v>
      </c>
      <c r="O69" s="9">
        <v>735</v>
      </c>
      <c r="P69" s="9">
        <v>745</v>
      </c>
      <c r="Q69" s="9">
        <v>767</v>
      </c>
      <c r="R69" s="9">
        <v>729</v>
      </c>
      <c r="S69" s="9">
        <v>731</v>
      </c>
      <c r="T69" s="9">
        <v>752</v>
      </c>
      <c r="U69" s="9">
        <v>745</v>
      </c>
      <c r="V69" s="9">
        <v>740</v>
      </c>
      <c r="W69" s="17">
        <f t="shared" si="23"/>
        <v>743</v>
      </c>
      <c r="X69" s="10">
        <f t="shared" si="25"/>
        <v>1.5623400762104844</v>
      </c>
      <c r="Y69" s="93" t="s">
        <v>22</v>
      </c>
    </row>
    <row r="70" spans="1:25" ht="14.4" customHeight="1" x14ac:dyDescent="0.3">
      <c r="A70" s="82"/>
      <c r="B70" s="83"/>
      <c r="C70" s="84"/>
      <c r="D70" s="85"/>
      <c r="E70" s="86"/>
      <c r="F70" s="87"/>
      <c r="G70" s="88"/>
      <c r="H70" s="89"/>
      <c r="I70" s="80"/>
      <c r="J70" s="81"/>
      <c r="K70" s="90"/>
      <c r="L70" s="91"/>
      <c r="M70" s="92"/>
      <c r="N70" s="11" t="s">
        <v>23</v>
      </c>
      <c r="O70" s="12">
        <v>4</v>
      </c>
      <c r="P70" s="12">
        <v>4</v>
      </c>
      <c r="Q70" s="12">
        <v>3.8</v>
      </c>
      <c r="R70" s="12">
        <v>3.9</v>
      </c>
      <c r="S70" s="12">
        <v>3.9</v>
      </c>
      <c r="T70" s="12">
        <v>4.0999999999999996</v>
      </c>
      <c r="U70" s="12">
        <v>4</v>
      </c>
      <c r="V70" s="12">
        <v>3.9</v>
      </c>
      <c r="W70" s="24">
        <f t="shared" si="23"/>
        <v>3.95</v>
      </c>
      <c r="X70" s="14">
        <f t="shared" si="25"/>
        <v>2.1924693766694641</v>
      </c>
      <c r="Y70" s="93"/>
    </row>
    <row r="71" spans="1:25" ht="14.4" customHeight="1" x14ac:dyDescent="0.3">
      <c r="A71" s="82"/>
      <c r="B71" s="83"/>
      <c r="C71" s="84"/>
      <c r="D71" s="85"/>
      <c r="E71" s="86"/>
      <c r="F71" s="87"/>
      <c r="G71" s="88"/>
      <c r="H71" s="89"/>
      <c r="I71" s="80"/>
      <c r="J71" s="81"/>
      <c r="K71" s="90"/>
      <c r="L71" s="91"/>
      <c r="M71" s="92"/>
      <c r="N71" s="15" t="s">
        <v>24</v>
      </c>
      <c r="O71" s="16">
        <f t="shared" ref="O71:V71" si="27">O69/O70/1000</f>
        <v>0.18375</v>
      </c>
      <c r="P71" s="16">
        <f t="shared" si="27"/>
        <v>0.18625</v>
      </c>
      <c r="Q71" s="16">
        <f t="shared" si="27"/>
        <v>0.20184210526315788</v>
      </c>
      <c r="R71" s="16">
        <f t="shared" si="27"/>
        <v>0.18692307692307694</v>
      </c>
      <c r="S71" s="16">
        <f t="shared" si="27"/>
        <v>0.18743589743589742</v>
      </c>
      <c r="T71" s="16">
        <f t="shared" si="27"/>
        <v>0.18341463414634149</v>
      </c>
      <c r="U71" s="16">
        <f t="shared" si="27"/>
        <v>0.18625</v>
      </c>
      <c r="V71" s="16">
        <f t="shared" si="27"/>
        <v>0.18974358974358976</v>
      </c>
      <c r="W71" s="16">
        <f t="shared" si="23"/>
        <v>0.18820116293900793</v>
      </c>
      <c r="X71" s="16">
        <f t="shared" si="25"/>
        <v>2.91642902607546</v>
      </c>
      <c r="Y71" s="93"/>
    </row>
    <row r="72" spans="1:25" ht="14.4" customHeight="1" x14ac:dyDescent="0.3">
      <c r="A72" s="82"/>
      <c r="B72" s="83"/>
      <c r="C72" s="84"/>
      <c r="D72" s="85">
        <f>D69+1</f>
        <v>86</v>
      </c>
      <c r="E72" s="86">
        <v>9</v>
      </c>
      <c r="F72" s="87"/>
      <c r="G72" s="88">
        <v>260</v>
      </c>
      <c r="H72" s="89">
        <v>162</v>
      </c>
      <c r="I72" s="80">
        <f>G72*H72/100</f>
        <v>421.2</v>
      </c>
      <c r="J72" s="81">
        <f>I72*W72/1000</f>
        <v>313.89929999999998</v>
      </c>
      <c r="K72" s="90"/>
      <c r="L72" s="91" t="s">
        <v>51</v>
      </c>
      <c r="M72" s="92" t="s">
        <v>27</v>
      </c>
      <c r="N72" s="8" t="s">
        <v>21</v>
      </c>
      <c r="O72" s="9">
        <v>751</v>
      </c>
      <c r="P72" s="9">
        <v>748</v>
      </c>
      <c r="Q72" s="9">
        <v>747</v>
      </c>
      <c r="R72" s="9">
        <v>741</v>
      </c>
      <c r="S72" s="9">
        <v>739</v>
      </c>
      <c r="T72" s="9">
        <v>739</v>
      </c>
      <c r="U72" s="9">
        <v>745</v>
      </c>
      <c r="V72" s="9">
        <v>752</v>
      </c>
      <c r="W72" s="17">
        <f t="shared" si="23"/>
        <v>745.25</v>
      </c>
      <c r="X72" s="10">
        <f t="shared" si="25"/>
        <v>0.64613754727468042</v>
      </c>
      <c r="Y72" s="93" t="s">
        <v>22</v>
      </c>
    </row>
    <row r="73" spans="1:25" ht="14.4" customHeight="1" x14ac:dyDescent="0.3">
      <c r="A73" s="82"/>
      <c r="B73" s="83"/>
      <c r="C73" s="84"/>
      <c r="D73" s="85"/>
      <c r="E73" s="86"/>
      <c r="F73" s="87"/>
      <c r="G73" s="88"/>
      <c r="H73" s="89"/>
      <c r="I73" s="80"/>
      <c r="J73" s="81"/>
      <c r="K73" s="90"/>
      <c r="L73" s="91"/>
      <c r="M73" s="92"/>
      <c r="N73" s="11" t="s">
        <v>23</v>
      </c>
      <c r="O73" s="12">
        <v>4</v>
      </c>
      <c r="P73" s="12">
        <v>4.0999999999999996</v>
      </c>
      <c r="Q73" s="12">
        <v>4</v>
      </c>
      <c r="R73" s="12">
        <v>4.0999999999999996</v>
      </c>
      <c r="S73" s="12">
        <v>4.2</v>
      </c>
      <c r="T73" s="12">
        <v>4.2</v>
      </c>
      <c r="U73" s="12">
        <v>4.0999999999999996</v>
      </c>
      <c r="V73" s="12">
        <v>4.0999999999999996</v>
      </c>
      <c r="W73" s="24">
        <f t="shared" si="23"/>
        <v>4.0999999999999996</v>
      </c>
      <c r="X73" s="14">
        <f t="shared" si="25"/>
        <v>1.7246506858208495</v>
      </c>
      <c r="Y73" s="93"/>
    </row>
    <row r="74" spans="1:25" ht="14.4" customHeight="1" x14ac:dyDescent="0.3">
      <c r="A74" s="82"/>
      <c r="B74" s="83"/>
      <c r="C74" s="84"/>
      <c r="D74" s="85"/>
      <c r="E74" s="86"/>
      <c r="F74" s="87"/>
      <c r="G74" s="88"/>
      <c r="H74" s="89"/>
      <c r="I74" s="80"/>
      <c r="J74" s="81"/>
      <c r="K74" s="90"/>
      <c r="L74" s="91"/>
      <c r="M74" s="92"/>
      <c r="N74" s="15" t="s">
        <v>24</v>
      </c>
      <c r="O74" s="16">
        <f t="shared" ref="O74:V74" si="28">O72/O73/1000</f>
        <v>0.18775</v>
      </c>
      <c r="P74" s="16">
        <f t="shared" si="28"/>
        <v>0.18243902439024393</v>
      </c>
      <c r="Q74" s="16">
        <f t="shared" si="28"/>
        <v>0.18675</v>
      </c>
      <c r="R74" s="16">
        <f t="shared" si="28"/>
        <v>0.18073170731707319</v>
      </c>
      <c r="S74" s="16">
        <f t="shared" si="28"/>
        <v>0.17595238095238094</v>
      </c>
      <c r="T74" s="16">
        <f t="shared" si="28"/>
        <v>0.17595238095238094</v>
      </c>
      <c r="U74" s="16">
        <f t="shared" si="28"/>
        <v>0.18170731707317075</v>
      </c>
      <c r="V74" s="16">
        <f t="shared" si="28"/>
        <v>0.18341463414634149</v>
      </c>
      <c r="W74" s="16">
        <f t="shared" si="23"/>
        <v>0.18183718060394888</v>
      </c>
      <c r="X74" s="16">
        <f t="shared" si="25"/>
        <v>2.2376687411730356</v>
      </c>
      <c r="Y74" s="93"/>
    </row>
    <row r="75" spans="1:25" ht="14.4" customHeight="1" x14ac:dyDescent="0.3">
      <c r="A75" s="82"/>
      <c r="B75" s="83"/>
      <c r="C75" s="84"/>
      <c r="D75" s="85">
        <f>D72+1</f>
        <v>87</v>
      </c>
      <c r="E75" s="86">
        <v>10</v>
      </c>
      <c r="F75" s="87"/>
      <c r="G75" s="88">
        <v>260</v>
      </c>
      <c r="H75" s="89">
        <v>162</v>
      </c>
      <c r="I75" s="80">
        <f>G75*H75/100</f>
        <v>421.2</v>
      </c>
      <c r="J75" s="81">
        <f>I75*W75/1000</f>
        <v>311.37209999999999</v>
      </c>
      <c r="K75" s="90"/>
      <c r="L75" s="91" t="s">
        <v>51</v>
      </c>
      <c r="M75" s="92" t="s">
        <v>27</v>
      </c>
      <c r="N75" s="8" t="s">
        <v>21</v>
      </c>
      <c r="O75" s="9">
        <v>745</v>
      </c>
      <c r="P75" s="9">
        <v>747</v>
      </c>
      <c r="Q75" s="9">
        <v>741</v>
      </c>
      <c r="R75" s="9">
        <v>747</v>
      </c>
      <c r="S75" s="9">
        <v>734</v>
      </c>
      <c r="T75" s="9">
        <v>740</v>
      </c>
      <c r="U75" s="9">
        <v>735</v>
      </c>
      <c r="V75" s="9">
        <v>725</v>
      </c>
      <c r="W75" s="17">
        <f t="shared" si="23"/>
        <v>739.25</v>
      </c>
      <c r="X75" s="10">
        <f t="shared" si="25"/>
        <v>0.96307276739250203</v>
      </c>
      <c r="Y75" s="93" t="s">
        <v>22</v>
      </c>
    </row>
    <row r="76" spans="1:25" ht="14.4" customHeight="1" x14ac:dyDescent="0.3">
      <c r="A76" s="82"/>
      <c r="B76" s="83"/>
      <c r="C76" s="84"/>
      <c r="D76" s="85"/>
      <c r="E76" s="86"/>
      <c r="F76" s="87"/>
      <c r="G76" s="88"/>
      <c r="H76" s="89"/>
      <c r="I76" s="80"/>
      <c r="J76" s="81"/>
      <c r="K76" s="90"/>
      <c r="L76" s="91"/>
      <c r="M76" s="92"/>
      <c r="N76" s="11" t="s">
        <v>23</v>
      </c>
      <c r="O76" s="12">
        <v>4.2</v>
      </c>
      <c r="P76" s="12">
        <v>4.0999999999999996</v>
      </c>
      <c r="Q76" s="12">
        <v>4.3</v>
      </c>
      <c r="R76" s="12">
        <v>4.2</v>
      </c>
      <c r="S76" s="12">
        <v>4.0999999999999996</v>
      </c>
      <c r="T76" s="12">
        <v>4.0999999999999996</v>
      </c>
      <c r="U76" s="12">
        <v>4</v>
      </c>
      <c r="V76" s="12">
        <v>3.9</v>
      </c>
      <c r="W76" s="24">
        <f t="shared" si="23"/>
        <v>4.1124999999999998</v>
      </c>
      <c r="X76" s="14">
        <f t="shared" si="25"/>
        <v>2.8350696209996404</v>
      </c>
      <c r="Y76" s="93"/>
    </row>
    <row r="77" spans="1:25" ht="14.4" customHeight="1" x14ac:dyDescent="0.3">
      <c r="A77" s="82"/>
      <c r="B77" s="83"/>
      <c r="C77" s="84"/>
      <c r="D77" s="85"/>
      <c r="E77" s="86"/>
      <c r="F77" s="87"/>
      <c r="G77" s="88"/>
      <c r="H77" s="89"/>
      <c r="I77" s="80"/>
      <c r="J77" s="81"/>
      <c r="K77" s="90"/>
      <c r="L77" s="91"/>
      <c r="M77" s="92"/>
      <c r="N77" s="15" t="s">
        <v>24</v>
      </c>
      <c r="O77" s="16">
        <f t="shared" ref="O77:V77" si="29">O75/O76/1000</f>
        <v>0.17738095238095239</v>
      </c>
      <c r="P77" s="16">
        <f t="shared" si="29"/>
        <v>0.18219512195121954</v>
      </c>
      <c r="Q77" s="16">
        <f t="shared" si="29"/>
        <v>0.17232558139534884</v>
      </c>
      <c r="R77" s="16">
        <f t="shared" si="29"/>
        <v>0.17785714285714285</v>
      </c>
      <c r="S77" s="16">
        <f t="shared" si="29"/>
        <v>0.17902439024390243</v>
      </c>
      <c r="T77" s="16">
        <f t="shared" si="29"/>
        <v>0.1804878048780488</v>
      </c>
      <c r="U77" s="16">
        <f t="shared" si="29"/>
        <v>0.18375</v>
      </c>
      <c r="V77" s="16">
        <f t="shared" si="29"/>
        <v>0.1858974358974359</v>
      </c>
      <c r="W77" s="16"/>
      <c r="X77" s="16" t="e">
        <f t="shared" si="25"/>
        <v>#DIV/0!</v>
      </c>
      <c r="Y77" s="93"/>
    </row>
    <row r="78" spans="1:25" ht="14.4" customHeight="1" x14ac:dyDescent="0.3">
      <c r="A78" s="82">
        <v>44230</v>
      </c>
      <c r="B78" s="83"/>
      <c r="C78" s="84"/>
      <c r="D78" s="85">
        <f>D75+1</f>
        <v>88</v>
      </c>
      <c r="E78" s="86">
        <v>11</v>
      </c>
      <c r="F78" s="87"/>
      <c r="G78" s="88">
        <v>260</v>
      </c>
      <c r="H78" s="89">
        <v>162</v>
      </c>
      <c r="I78" s="80">
        <f>G78*H78/100</f>
        <v>421.2</v>
      </c>
      <c r="J78" s="81">
        <f>I78*W78/1000</f>
        <v>321.37559999999996</v>
      </c>
      <c r="K78" s="90"/>
      <c r="L78" s="91" t="s">
        <v>19</v>
      </c>
      <c r="M78" s="92" t="s">
        <v>45</v>
      </c>
      <c r="N78" s="8" t="s">
        <v>21</v>
      </c>
      <c r="O78" s="9">
        <v>739</v>
      </c>
      <c r="P78" s="9">
        <v>766</v>
      </c>
      <c r="Q78" s="9">
        <v>782</v>
      </c>
      <c r="R78" s="9">
        <v>767</v>
      </c>
      <c r="S78" s="9">
        <v>753</v>
      </c>
      <c r="T78" s="9">
        <v>751</v>
      </c>
      <c r="U78" s="9">
        <v>766</v>
      </c>
      <c r="V78" s="9">
        <v>780</v>
      </c>
      <c r="W78" s="17">
        <f t="shared" ref="W78:W109" si="30">AVERAGE(O78:V78)</f>
        <v>763</v>
      </c>
      <c r="X78" s="10">
        <f t="shared" si="25"/>
        <v>1.797026107575634</v>
      </c>
      <c r="Y78" s="99" t="s">
        <v>22</v>
      </c>
    </row>
    <row r="79" spans="1:25" ht="14.4" customHeight="1" x14ac:dyDescent="0.3">
      <c r="A79" s="82"/>
      <c r="B79" s="83"/>
      <c r="C79" s="84"/>
      <c r="D79" s="85"/>
      <c r="E79" s="86"/>
      <c r="F79" s="87"/>
      <c r="G79" s="88"/>
      <c r="H79" s="89"/>
      <c r="I79" s="80"/>
      <c r="J79" s="81"/>
      <c r="K79" s="90"/>
      <c r="L79" s="91"/>
      <c r="M79" s="92"/>
      <c r="N79" s="11" t="s">
        <v>23</v>
      </c>
      <c r="O79" s="12">
        <v>3.8</v>
      </c>
      <c r="P79" s="12">
        <v>3.9</v>
      </c>
      <c r="Q79" s="12">
        <v>3.9</v>
      </c>
      <c r="R79" s="12">
        <v>3.9</v>
      </c>
      <c r="S79" s="12">
        <v>4</v>
      </c>
      <c r="T79" s="12">
        <v>3.9</v>
      </c>
      <c r="U79" s="12">
        <v>3.9</v>
      </c>
      <c r="V79" s="12">
        <v>4</v>
      </c>
      <c r="W79" s="24">
        <f t="shared" si="30"/>
        <v>3.9124999999999996</v>
      </c>
      <c r="X79" s="14">
        <f t="shared" si="25"/>
        <v>1.5322145441893686</v>
      </c>
      <c r="Y79" s="99"/>
    </row>
    <row r="80" spans="1:25" ht="14.4" customHeight="1" x14ac:dyDescent="0.3">
      <c r="A80" s="82"/>
      <c r="B80" s="83"/>
      <c r="C80" s="84"/>
      <c r="D80" s="85"/>
      <c r="E80" s="86"/>
      <c r="F80" s="87"/>
      <c r="G80" s="88"/>
      <c r="H80" s="89"/>
      <c r="I80" s="80"/>
      <c r="J80" s="81"/>
      <c r="K80" s="90"/>
      <c r="L80" s="91"/>
      <c r="M80" s="92"/>
      <c r="N80" s="15" t="s">
        <v>24</v>
      </c>
      <c r="O80" s="16">
        <f t="shared" ref="O80:V80" si="31">O78/O79/1000</f>
        <v>0.19447368421052633</v>
      </c>
      <c r="P80" s="16">
        <f t="shared" si="31"/>
        <v>0.19641025641025642</v>
      </c>
      <c r="Q80" s="16">
        <f t="shared" si="31"/>
        <v>0.20051282051282052</v>
      </c>
      <c r="R80" s="16">
        <f t="shared" si="31"/>
        <v>0.19666666666666666</v>
      </c>
      <c r="S80" s="16">
        <f t="shared" si="31"/>
        <v>0.18825</v>
      </c>
      <c r="T80" s="16">
        <f t="shared" si="31"/>
        <v>0.19256410256410256</v>
      </c>
      <c r="U80" s="16">
        <f t="shared" si="31"/>
        <v>0.19641025641025642</v>
      </c>
      <c r="V80" s="16">
        <f t="shared" si="31"/>
        <v>0.19500000000000001</v>
      </c>
      <c r="W80" s="16">
        <f t="shared" si="30"/>
        <v>0.19503597334682862</v>
      </c>
      <c r="X80" s="16">
        <f t="shared" si="25"/>
        <v>1.709283267434319</v>
      </c>
      <c r="Y80" s="99"/>
    </row>
    <row r="81" spans="1:25" ht="14.4" customHeight="1" x14ac:dyDescent="0.3">
      <c r="A81" s="82"/>
      <c r="B81" s="83"/>
      <c r="C81" s="84"/>
      <c r="D81" s="85">
        <f>D78+1</f>
        <v>89</v>
      </c>
      <c r="E81" s="86">
        <v>12</v>
      </c>
      <c r="F81" s="87"/>
      <c r="G81" s="88">
        <v>260</v>
      </c>
      <c r="H81" s="89">
        <v>162</v>
      </c>
      <c r="I81" s="80">
        <f>G81*H81/100</f>
        <v>421.2</v>
      </c>
      <c r="J81" s="81">
        <f>I81*W81/1000</f>
        <v>322.16534999999999</v>
      </c>
      <c r="K81" s="90"/>
      <c r="L81" s="91" t="s">
        <v>19</v>
      </c>
      <c r="M81" s="92" t="s">
        <v>45</v>
      </c>
      <c r="N81" s="8" t="s">
        <v>21</v>
      </c>
      <c r="O81" s="9">
        <v>790</v>
      </c>
      <c r="P81" s="9">
        <v>774</v>
      </c>
      <c r="Q81" s="9">
        <v>771</v>
      </c>
      <c r="R81" s="9">
        <v>775</v>
      </c>
      <c r="S81" s="9">
        <v>758</v>
      </c>
      <c r="T81" s="9">
        <v>776</v>
      </c>
      <c r="U81" s="9">
        <v>742</v>
      </c>
      <c r="V81" s="9">
        <v>733</v>
      </c>
      <c r="W81" s="17">
        <f t="shared" si="30"/>
        <v>764.875</v>
      </c>
      <c r="X81" s="10">
        <f t="shared" si="25"/>
        <v>2.3409796722339942</v>
      </c>
      <c r="Y81" s="99" t="s">
        <v>22</v>
      </c>
    </row>
    <row r="82" spans="1:25" ht="14.4" customHeight="1" x14ac:dyDescent="0.3">
      <c r="A82" s="82"/>
      <c r="B82" s="83"/>
      <c r="C82" s="84"/>
      <c r="D82" s="85"/>
      <c r="E82" s="86"/>
      <c r="F82" s="87"/>
      <c r="G82" s="88"/>
      <c r="H82" s="89"/>
      <c r="I82" s="80"/>
      <c r="J82" s="81"/>
      <c r="K82" s="90"/>
      <c r="L82" s="91"/>
      <c r="M82" s="92"/>
      <c r="N82" s="11" t="s">
        <v>23</v>
      </c>
      <c r="O82" s="12">
        <v>4</v>
      </c>
      <c r="P82" s="12">
        <v>3.9</v>
      </c>
      <c r="Q82" s="12">
        <v>3.8</v>
      </c>
      <c r="R82" s="12">
        <v>4</v>
      </c>
      <c r="S82" s="12">
        <v>3.9</v>
      </c>
      <c r="T82" s="12">
        <v>3.9</v>
      </c>
      <c r="U82" s="12">
        <v>3.8</v>
      </c>
      <c r="V82" s="12">
        <v>3.8</v>
      </c>
      <c r="W82" s="24">
        <f t="shared" si="30"/>
        <v>3.8874999999999997</v>
      </c>
      <c r="X82" s="14">
        <f t="shared" si="25"/>
        <v>2.0080379416072041</v>
      </c>
      <c r="Y82" s="99"/>
    </row>
    <row r="83" spans="1:25" ht="14.4" customHeight="1" x14ac:dyDescent="0.3">
      <c r="A83" s="82"/>
      <c r="B83" s="83"/>
      <c r="C83" s="84"/>
      <c r="D83" s="85"/>
      <c r="E83" s="86"/>
      <c r="F83" s="87"/>
      <c r="G83" s="88"/>
      <c r="H83" s="89"/>
      <c r="I83" s="80"/>
      <c r="J83" s="81"/>
      <c r="K83" s="90"/>
      <c r="L83" s="91"/>
      <c r="M83" s="92"/>
      <c r="N83" s="15" t="s">
        <v>24</v>
      </c>
      <c r="O83" s="16">
        <f t="shared" ref="O83:V83" si="32">O81/O82/1000</f>
        <v>0.19750000000000001</v>
      </c>
      <c r="P83" s="16">
        <f t="shared" si="32"/>
        <v>0.19846153846153844</v>
      </c>
      <c r="Q83" s="16">
        <f t="shared" si="32"/>
        <v>0.20289473684210527</v>
      </c>
      <c r="R83" s="16">
        <f t="shared" si="32"/>
        <v>0.19375000000000001</v>
      </c>
      <c r="S83" s="16">
        <f t="shared" si="32"/>
        <v>0.19435897435897437</v>
      </c>
      <c r="T83" s="16">
        <f t="shared" si="32"/>
        <v>0.19897435897435897</v>
      </c>
      <c r="U83" s="16">
        <f t="shared" si="32"/>
        <v>0.19526315789473686</v>
      </c>
      <c r="V83" s="16">
        <f t="shared" si="32"/>
        <v>0.19289473684210526</v>
      </c>
      <c r="W83" s="16">
        <f t="shared" si="30"/>
        <v>0.19676218792172737</v>
      </c>
      <c r="X83" s="16">
        <f t="shared" si="25"/>
        <v>1.5868082884928105</v>
      </c>
      <c r="Y83" s="99"/>
    </row>
    <row r="84" spans="1:25" ht="14.4" customHeight="1" x14ac:dyDescent="0.3">
      <c r="A84" s="82"/>
      <c r="B84" s="83"/>
      <c r="C84" s="84"/>
      <c r="D84" s="85">
        <f>D81+1</f>
        <v>90</v>
      </c>
      <c r="E84" s="86">
        <v>13</v>
      </c>
      <c r="F84" s="87"/>
      <c r="G84" s="88">
        <v>260</v>
      </c>
      <c r="H84" s="89">
        <v>162</v>
      </c>
      <c r="I84" s="80">
        <f>G84*H84/100</f>
        <v>421.2</v>
      </c>
      <c r="J84" s="81">
        <f>I84*W84/1000</f>
        <v>318.26925</v>
      </c>
      <c r="K84" s="90"/>
      <c r="L84" s="91" t="s">
        <v>19</v>
      </c>
      <c r="M84" s="92" t="s">
        <v>45</v>
      </c>
      <c r="N84" s="8" t="s">
        <v>21</v>
      </c>
      <c r="O84" s="9">
        <v>746</v>
      </c>
      <c r="P84" s="9">
        <v>748</v>
      </c>
      <c r="Q84" s="9">
        <v>770</v>
      </c>
      <c r="R84" s="9">
        <v>744</v>
      </c>
      <c r="S84" s="9">
        <v>744</v>
      </c>
      <c r="T84" s="9">
        <v>753</v>
      </c>
      <c r="U84" s="9">
        <v>773</v>
      </c>
      <c r="V84" s="9">
        <v>767</v>
      </c>
      <c r="W84" s="17">
        <f t="shared" si="30"/>
        <v>755.625</v>
      </c>
      <c r="X84" s="10">
        <f t="shared" si="25"/>
        <v>1.5275724819713268</v>
      </c>
      <c r="Y84" s="99" t="s">
        <v>22</v>
      </c>
    </row>
    <row r="85" spans="1:25" ht="14.4" customHeight="1" x14ac:dyDescent="0.3">
      <c r="A85" s="82"/>
      <c r="B85" s="83"/>
      <c r="C85" s="84"/>
      <c r="D85" s="85"/>
      <c r="E85" s="86"/>
      <c r="F85" s="87"/>
      <c r="G85" s="88"/>
      <c r="H85" s="89"/>
      <c r="I85" s="80"/>
      <c r="J85" s="81"/>
      <c r="K85" s="90"/>
      <c r="L85" s="91"/>
      <c r="M85" s="92"/>
      <c r="N85" s="11" t="s">
        <v>23</v>
      </c>
      <c r="O85" s="12">
        <v>3.7</v>
      </c>
      <c r="P85" s="12">
        <v>3.8</v>
      </c>
      <c r="Q85" s="12">
        <v>3.8</v>
      </c>
      <c r="R85" s="12">
        <v>4</v>
      </c>
      <c r="S85" s="12">
        <v>3.9</v>
      </c>
      <c r="T85" s="12">
        <v>3.9</v>
      </c>
      <c r="U85" s="12">
        <v>3.9</v>
      </c>
      <c r="V85" s="12">
        <v>4</v>
      </c>
      <c r="W85" s="24">
        <f t="shared" si="30"/>
        <v>3.8749999999999996</v>
      </c>
      <c r="X85" s="14">
        <f t="shared" si="25"/>
        <v>2.4986989330370428</v>
      </c>
      <c r="Y85" s="99"/>
    </row>
    <row r="86" spans="1:25" ht="14.4" customHeight="1" x14ac:dyDescent="0.3">
      <c r="A86" s="82"/>
      <c r="B86" s="83"/>
      <c r="C86" s="84"/>
      <c r="D86" s="85"/>
      <c r="E86" s="86"/>
      <c r="F86" s="87"/>
      <c r="G86" s="88"/>
      <c r="H86" s="89"/>
      <c r="I86" s="80"/>
      <c r="J86" s="81"/>
      <c r="K86" s="90"/>
      <c r="L86" s="91"/>
      <c r="M86" s="92"/>
      <c r="N86" s="15" t="s">
        <v>24</v>
      </c>
      <c r="O86" s="16">
        <f t="shared" ref="O86:V86" si="33">O84/O85/1000</f>
        <v>0.20162162162162162</v>
      </c>
      <c r="P86" s="16">
        <f t="shared" si="33"/>
        <v>0.1968421052631579</v>
      </c>
      <c r="Q86" s="16">
        <f t="shared" si="33"/>
        <v>0.20263157894736844</v>
      </c>
      <c r="R86" s="16">
        <f t="shared" si="33"/>
        <v>0.186</v>
      </c>
      <c r="S86" s="16">
        <f t="shared" si="33"/>
        <v>0.19076923076923077</v>
      </c>
      <c r="T86" s="16">
        <f t="shared" si="33"/>
        <v>0.19307692307692309</v>
      </c>
      <c r="U86" s="16">
        <f t="shared" si="33"/>
        <v>0.1982051282051282</v>
      </c>
      <c r="V86" s="16">
        <f t="shared" si="33"/>
        <v>0.19175</v>
      </c>
      <c r="W86" s="16">
        <f t="shared" si="30"/>
        <v>0.19511207348542878</v>
      </c>
      <c r="X86" s="16">
        <f t="shared" si="25"/>
        <v>2.7410120348692937</v>
      </c>
      <c r="Y86" s="99"/>
    </row>
    <row r="87" spans="1:25" ht="14.4" customHeight="1" x14ac:dyDescent="0.3">
      <c r="A87" s="82"/>
      <c r="B87" s="83"/>
      <c r="C87" s="84"/>
      <c r="D87" s="85">
        <f>D84+1</f>
        <v>91</v>
      </c>
      <c r="E87" s="86">
        <v>14</v>
      </c>
      <c r="F87" s="87"/>
      <c r="G87" s="88">
        <v>260</v>
      </c>
      <c r="H87" s="89">
        <v>162</v>
      </c>
      <c r="I87" s="80">
        <f>G87*H87/100</f>
        <v>421.2</v>
      </c>
      <c r="J87" s="81">
        <f>I87*W87/1000</f>
        <v>321.48089999999996</v>
      </c>
      <c r="K87" s="90"/>
      <c r="L87" s="91" t="s">
        <v>19</v>
      </c>
      <c r="M87" s="92" t="s">
        <v>45</v>
      </c>
      <c r="N87" s="8" t="s">
        <v>21</v>
      </c>
      <c r="O87" s="9">
        <v>782</v>
      </c>
      <c r="P87" s="9">
        <v>766</v>
      </c>
      <c r="Q87" s="9">
        <v>771</v>
      </c>
      <c r="R87" s="9">
        <v>769</v>
      </c>
      <c r="S87" s="9">
        <v>764</v>
      </c>
      <c r="T87" s="9">
        <v>763</v>
      </c>
      <c r="U87" s="9">
        <v>744</v>
      </c>
      <c r="V87" s="9">
        <v>747</v>
      </c>
      <c r="W87" s="17">
        <f t="shared" si="30"/>
        <v>763.25</v>
      </c>
      <c r="X87" s="10">
        <f t="shared" si="25"/>
        <v>1.5275759995232256</v>
      </c>
      <c r="Y87" s="99" t="s">
        <v>22</v>
      </c>
    </row>
    <row r="88" spans="1:25" ht="14.4" customHeight="1" x14ac:dyDescent="0.3">
      <c r="A88" s="82"/>
      <c r="B88" s="83"/>
      <c r="C88" s="84"/>
      <c r="D88" s="85"/>
      <c r="E88" s="86"/>
      <c r="F88" s="87"/>
      <c r="G88" s="88"/>
      <c r="H88" s="89"/>
      <c r="I88" s="80"/>
      <c r="J88" s="81"/>
      <c r="K88" s="90"/>
      <c r="L88" s="91"/>
      <c r="M88" s="92"/>
      <c r="N88" s="11" t="s">
        <v>23</v>
      </c>
      <c r="O88" s="12">
        <v>3.9</v>
      </c>
      <c r="P88" s="12">
        <v>3.9</v>
      </c>
      <c r="Q88" s="12">
        <v>3.9</v>
      </c>
      <c r="R88" s="12">
        <v>4</v>
      </c>
      <c r="S88" s="12">
        <v>3.9</v>
      </c>
      <c r="T88" s="12">
        <v>3.9</v>
      </c>
      <c r="U88" s="12">
        <v>3.7</v>
      </c>
      <c r="V88" s="12">
        <v>3.8</v>
      </c>
      <c r="W88" s="24">
        <f t="shared" si="30"/>
        <v>3.8749999999999996</v>
      </c>
      <c r="X88" s="14">
        <f t="shared" si="25"/>
        <v>2.1397579292615472</v>
      </c>
      <c r="Y88" s="99"/>
    </row>
    <row r="89" spans="1:25" ht="14.4" customHeight="1" x14ac:dyDescent="0.3">
      <c r="A89" s="82"/>
      <c r="B89" s="83"/>
      <c r="C89" s="84"/>
      <c r="D89" s="85"/>
      <c r="E89" s="86"/>
      <c r="F89" s="87"/>
      <c r="G89" s="88"/>
      <c r="H89" s="89"/>
      <c r="I89" s="80"/>
      <c r="J89" s="81"/>
      <c r="K89" s="90"/>
      <c r="L89" s="91"/>
      <c r="M89" s="92"/>
      <c r="N89" s="15" t="s">
        <v>24</v>
      </c>
      <c r="O89" s="16">
        <f t="shared" ref="O89:V89" si="34">O87/O88/1000</f>
        <v>0.20051282051282052</v>
      </c>
      <c r="P89" s="16">
        <f t="shared" si="34"/>
        <v>0.19641025641025642</v>
      </c>
      <c r="Q89" s="16">
        <f t="shared" si="34"/>
        <v>0.19769230769230769</v>
      </c>
      <c r="R89" s="16">
        <f t="shared" si="34"/>
        <v>0.19225</v>
      </c>
      <c r="S89" s="16">
        <f t="shared" si="34"/>
        <v>0.19589743589743591</v>
      </c>
      <c r="T89" s="16">
        <f t="shared" si="34"/>
        <v>0.19564102564102565</v>
      </c>
      <c r="U89" s="16">
        <f t="shared" si="34"/>
        <v>0.20108108108108105</v>
      </c>
      <c r="V89" s="16">
        <f t="shared" si="34"/>
        <v>0.19657894736842108</v>
      </c>
      <c r="W89" s="16">
        <f t="shared" si="30"/>
        <v>0.19700798432541855</v>
      </c>
      <c r="X89" s="16">
        <f t="shared" si="25"/>
        <v>1.3384498438442201</v>
      </c>
      <c r="Y89" s="99"/>
    </row>
    <row r="90" spans="1:25" ht="14.4" customHeight="1" x14ac:dyDescent="0.3">
      <c r="A90" s="82"/>
      <c r="B90" s="83"/>
      <c r="C90" s="84"/>
      <c r="D90" s="85">
        <f>D87+1</f>
        <v>92</v>
      </c>
      <c r="E90" s="86">
        <v>15</v>
      </c>
      <c r="F90" s="87"/>
      <c r="G90" s="88">
        <v>260</v>
      </c>
      <c r="H90" s="89">
        <v>162</v>
      </c>
      <c r="I90" s="80">
        <f>G90*H90/100</f>
        <v>421.2</v>
      </c>
      <c r="J90" s="81">
        <f>I90*W90/1000</f>
        <v>323.58689999999996</v>
      </c>
      <c r="K90" s="90"/>
      <c r="L90" s="91" t="s">
        <v>19</v>
      </c>
      <c r="M90" s="92" t="s">
        <v>45</v>
      </c>
      <c r="N90" s="8" t="s">
        <v>21</v>
      </c>
      <c r="O90" s="9">
        <v>778</v>
      </c>
      <c r="P90" s="9">
        <v>773</v>
      </c>
      <c r="Q90" s="9">
        <v>789</v>
      </c>
      <c r="R90" s="9">
        <v>755</v>
      </c>
      <c r="S90" s="9">
        <v>776</v>
      </c>
      <c r="T90" s="9">
        <v>761</v>
      </c>
      <c r="U90" s="9">
        <v>761</v>
      </c>
      <c r="V90" s="9">
        <v>753</v>
      </c>
      <c r="W90" s="17">
        <f t="shared" si="30"/>
        <v>768.25</v>
      </c>
      <c r="X90" s="10">
        <f t="shared" si="25"/>
        <v>1.5411754293803603</v>
      </c>
      <c r="Y90" s="99" t="s">
        <v>22</v>
      </c>
    </row>
    <row r="91" spans="1:25" ht="14.4" customHeight="1" x14ac:dyDescent="0.3">
      <c r="A91" s="82"/>
      <c r="B91" s="83"/>
      <c r="C91" s="84"/>
      <c r="D91" s="85"/>
      <c r="E91" s="86"/>
      <c r="F91" s="87"/>
      <c r="G91" s="88"/>
      <c r="H91" s="89"/>
      <c r="I91" s="80"/>
      <c r="J91" s="81"/>
      <c r="K91" s="90"/>
      <c r="L91" s="91"/>
      <c r="M91" s="92"/>
      <c r="N91" s="11" t="s">
        <v>23</v>
      </c>
      <c r="O91" s="12">
        <v>3.9</v>
      </c>
      <c r="P91" s="12">
        <v>3.9</v>
      </c>
      <c r="Q91" s="12">
        <v>4</v>
      </c>
      <c r="R91" s="12">
        <v>4</v>
      </c>
      <c r="S91" s="12">
        <v>4</v>
      </c>
      <c r="T91" s="12">
        <v>3.9</v>
      </c>
      <c r="U91" s="12">
        <v>4</v>
      </c>
      <c r="V91" s="12">
        <v>3.9</v>
      </c>
      <c r="W91" s="24">
        <f t="shared" si="30"/>
        <v>3.9499999999999997</v>
      </c>
      <c r="X91" s="14">
        <f t="shared" si="25"/>
        <v>1.2658227848101278</v>
      </c>
      <c r="Y91" s="99"/>
    </row>
    <row r="92" spans="1:25" ht="14.4" customHeight="1" x14ac:dyDescent="0.3">
      <c r="A92" s="82"/>
      <c r="B92" s="83"/>
      <c r="C92" s="84"/>
      <c r="D92" s="85"/>
      <c r="E92" s="86"/>
      <c r="F92" s="87"/>
      <c r="G92" s="88"/>
      <c r="H92" s="89"/>
      <c r="I92" s="80"/>
      <c r="J92" s="81"/>
      <c r="K92" s="90"/>
      <c r="L92" s="91"/>
      <c r="M92" s="92"/>
      <c r="N92" s="15" t="s">
        <v>24</v>
      </c>
      <c r="O92" s="16">
        <f t="shared" ref="O92:V92" si="35">O90/O91/1000</f>
        <v>0.19948717948717951</v>
      </c>
      <c r="P92" s="16">
        <f t="shared" si="35"/>
        <v>0.1982051282051282</v>
      </c>
      <c r="Q92" s="16">
        <f t="shared" si="35"/>
        <v>0.19725000000000001</v>
      </c>
      <c r="R92" s="16">
        <f t="shared" si="35"/>
        <v>0.18875</v>
      </c>
      <c r="S92" s="16">
        <f t="shared" si="35"/>
        <v>0.19400000000000001</v>
      </c>
      <c r="T92" s="16">
        <f t="shared" si="35"/>
        <v>0.19512820512820514</v>
      </c>
      <c r="U92" s="16">
        <f t="shared" si="35"/>
        <v>0.19025</v>
      </c>
      <c r="V92" s="16">
        <f t="shared" si="35"/>
        <v>0.19307692307692309</v>
      </c>
      <c r="W92" s="16">
        <f t="shared" si="30"/>
        <v>0.19451842948717948</v>
      </c>
      <c r="X92" s="16">
        <f t="shared" si="25"/>
        <v>1.8171695135542103</v>
      </c>
      <c r="Y92" s="99"/>
    </row>
    <row r="93" spans="1:25" ht="14.4" customHeight="1" x14ac:dyDescent="0.3">
      <c r="A93" s="82"/>
      <c r="B93" s="83"/>
      <c r="C93" s="84"/>
      <c r="D93" s="85">
        <f>D90+1</f>
        <v>93</v>
      </c>
      <c r="E93" s="86">
        <v>16</v>
      </c>
      <c r="F93" s="87"/>
      <c r="G93" s="88">
        <v>260</v>
      </c>
      <c r="H93" s="89">
        <v>162</v>
      </c>
      <c r="I93" s="80">
        <f>G93*H93/100</f>
        <v>421.2</v>
      </c>
      <c r="J93" s="81">
        <f>I93*W93/1000</f>
        <v>323.90280000000001</v>
      </c>
      <c r="K93" s="90"/>
      <c r="L93" s="91" t="s">
        <v>19</v>
      </c>
      <c r="M93" s="92" t="s">
        <v>45</v>
      </c>
      <c r="N93" s="8" t="s">
        <v>21</v>
      </c>
      <c r="O93" s="9">
        <v>764</v>
      </c>
      <c r="P93" s="9">
        <v>757</v>
      </c>
      <c r="Q93" s="9">
        <v>769</v>
      </c>
      <c r="R93" s="9">
        <v>773</v>
      </c>
      <c r="S93" s="9">
        <v>778</v>
      </c>
      <c r="T93" s="9">
        <v>770</v>
      </c>
      <c r="U93" s="9">
        <v>765</v>
      </c>
      <c r="V93" s="9">
        <v>776</v>
      </c>
      <c r="W93" s="17">
        <f t="shared" si="30"/>
        <v>769</v>
      </c>
      <c r="X93" s="10">
        <f t="shared" si="25"/>
        <v>0.83771773255690019</v>
      </c>
      <c r="Y93" s="99" t="s">
        <v>22</v>
      </c>
    </row>
    <row r="94" spans="1:25" ht="14.4" customHeight="1" x14ac:dyDescent="0.3">
      <c r="A94" s="82"/>
      <c r="B94" s="83"/>
      <c r="C94" s="84"/>
      <c r="D94" s="85"/>
      <c r="E94" s="86"/>
      <c r="F94" s="87"/>
      <c r="G94" s="88"/>
      <c r="H94" s="89"/>
      <c r="I94" s="80"/>
      <c r="J94" s="81"/>
      <c r="K94" s="90"/>
      <c r="L94" s="91"/>
      <c r="M94" s="92"/>
      <c r="N94" s="11" t="s">
        <v>23</v>
      </c>
      <c r="O94" s="12">
        <v>3.9</v>
      </c>
      <c r="P94" s="12">
        <v>4</v>
      </c>
      <c r="Q94" s="12">
        <v>3.9</v>
      </c>
      <c r="R94" s="12">
        <v>4.0999999999999996</v>
      </c>
      <c r="S94" s="12">
        <v>4</v>
      </c>
      <c r="T94" s="12">
        <v>3.9</v>
      </c>
      <c r="U94" s="12">
        <v>3.8</v>
      </c>
      <c r="V94" s="12">
        <v>3.8</v>
      </c>
      <c r="W94" s="24">
        <f t="shared" si="30"/>
        <v>3.9249999999999998</v>
      </c>
      <c r="X94" s="14">
        <f t="shared" si="25"/>
        <v>2.4668683733805201</v>
      </c>
      <c r="Y94" s="99"/>
    </row>
    <row r="95" spans="1:25" ht="14.4" customHeight="1" x14ac:dyDescent="0.3">
      <c r="A95" s="82"/>
      <c r="B95" s="83"/>
      <c r="C95" s="84"/>
      <c r="D95" s="85"/>
      <c r="E95" s="86"/>
      <c r="F95" s="87"/>
      <c r="G95" s="88"/>
      <c r="H95" s="89"/>
      <c r="I95" s="80"/>
      <c r="J95" s="81"/>
      <c r="K95" s="90"/>
      <c r="L95" s="91"/>
      <c r="M95" s="92"/>
      <c r="N95" s="15" t="s">
        <v>24</v>
      </c>
      <c r="O95" s="16">
        <f t="shared" ref="O95:V95" si="36">O93/O94/1000</f>
        <v>0.19589743589743591</v>
      </c>
      <c r="P95" s="16">
        <f t="shared" si="36"/>
        <v>0.18925</v>
      </c>
      <c r="Q95" s="16">
        <f t="shared" si="36"/>
        <v>0.19717948717948719</v>
      </c>
      <c r="R95" s="16">
        <f t="shared" si="36"/>
        <v>0.18853658536585369</v>
      </c>
      <c r="S95" s="16">
        <f t="shared" si="36"/>
        <v>0.19450000000000001</v>
      </c>
      <c r="T95" s="16">
        <f t="shared" si="36"/>
        <v>0.19743589743589743</v>
      </c>
      <c r="U95" s="16">
        <f t="shared" si="36"/>
        <v>0.20131578947368423</v>
      </c>
      <c r="V95" s="16">
        <f t="shared" si="36"/>
        <v>0.20421052631578948</v>
      </c>
      <c r="W95" s="16">
        <f t="shared" si="30"/>
        <v>0.19604071520851851</v>
      </c>
      <c r="X95" s="16">
        <f t="shared" si="25"/>
        <v>2.5672411980163843</v>
      </c>
      <c r="Y95" s="99"/>
    </row>
    <row r="96" spans="1:25" ht="14.4" customHeight="1" x14ac:dyDescent="0.3">
      <c r="A96" s="82"/>
      <c r="B96" s="83"/>
      <c r="C96" s="84"/>
      <c r="D96" s="85">
        <f>D93+1</f>
        <v>94</v>
      </c>
      <c r="E96" s="86">
        <v>17</v>
      </c>
      <c r="F96" s="87"/>
      <c r="G96" s="88">
        <v>260</v>
      </c>
      <c r="H96" s="89">
        <v>162</v>
      </c>
      <c r="I96" s="80">
        <f>G96*H96/100</f>
        <v>421.2</v>
      </c>
      <c r="J96" s="81">
        <f>I96*W96/1000</f>
        <v>320.32259999999997</v>
      </c>
      <c r="K96" s="90"/>
      <c r="L96" s="91" t="s">
        <v>80</v>
      </c>
      <c r="M96" s="92" t="s">
        <v>81</v>
      </c>
      <c r="N96" s="8" t="s">
        <v>21</v>
      </c>
      <c r="O96" s="9">
        <v>763</v>
      </c>
      <c r="P96" s="9">
        <v>760</v>
      </c>
      <c r="Q96" s="9">
        <v>793</v>
      </c>
      <c r="R96" s="9">
        <v>755</v>
      </c>
      <c r="S96" s="9">
        <v>754</v>
      </c>
      <c r="T96" s="9">
        <v>747</v>
      </c>
      <c r="U96" s="9">
        <v>754</v>
      </c>
      <c r="V96" s="9">
        <v>758</v>
      </c>
      <c r="W96" s="17">
        <f t="shared" si="30"/>
        <v>760.5</v>
      </c>
      <c r="X96" s="10">
        <f t="shared" si="25"/>
        <v>1.7182293682277423</v>
      </c>
      <c r="Y96" s="99" t="s">
        <v>22</v>
      </c>
    </row>
    <row r="97" spans="1:25" ht="14.4" customHeight="1" x14ac:dyDescent="0.3">
      <c r="A97" s="82"/>
      <c r="B97" s="83"/>
      <c r="C97" s="84"/>
      <c r="D97" s="85"/>
      <c r="E97" s="86"/>
      <c r="F97" s="87"/>
      <c r="G97" s="88"/>
      <c r="H97" s="89"/>
      <c r="I97" s="80"/>
      <c r="J97" s="81"/>
      <c r="K97" s="90"/>
      <c r="L97" s="91"/>
      <c r="M97" s="92"/>
      <c r="N97" s="11" t="s">
        <v>23</v>
      </c>
      <c r="O97" s="12">
        <v>3.7</v>
      </c>
      <c r="P97" s="12">
        <v>3.75</v>
      </c>
      <c r="Q97" s="12">
        <v>3.85</v>
      </c>
      <c r="R97" s="12">
        <v>3.8</v>
      </c>
      <c r="S97" s="12">
        <v>3.85</v>
      </c>
      <c r="T97" s="12">
        <v>3.75</v>
      </c>
      <c r="U97" s="12">
        <v>3.75</v>
      </c>
      <c r="V97" s="12">
        <v>3.85</v>
      </c>
      <c r="W97" s="24">
        <f t="shared" si="30"/>
        <v>3.7875000000000005</v>
      </c>
      <c r="X97" s="14">
        <f t="shared" si="25"/>
        <v>1.4385805094193638</v>
      </c>
      <c r="Y97" s="99"/>
    </row>
    <row r="98" spans="1:25" ht="14.4" customHeight="1" x14ac:dyDescent="0.3">
      <c r="A98" s="82"/>
      <c r="B98" s="83"/>
      <c r="C98" s="84"/>
      <c r="D98" s="85"/>
      <c r="E98" s="86"/>
      <c r="F98" s="87"/>
      <c r="G98" s="88"/>
      <c r="H98" s="89"/>
      <c r="I98" s="80"/>
      <c r="J98" s="81"/>
      <c r="K98" s="90"/>
      <c r="L98" s="91"/>
      <c r="M98" s="92"/>
      <c r="N98" s="15" t="s">
        <v>24</v>
      </c>
      <c r="O98" s="16">
        <f t="shared" ref="O98:V98" si="37">O96/O97/1000</f>
        <v>0.20621621621621619</v>
      </c>
      <c r="P98" s="16">
        <f t="shared" si="37"/>
        <v>0.20266666666666666</v>
      </c>
      <c r="Q98" s="16">
        <f t="shared" si="37"/>
        <v>0.20597402597402598</v>
      </c>
      <c r="R98" s="16">
        <f t="shared" si="37"/>
        <v>0.1986842105263158</v>
      </c>
      <c r="S98" s="16">
        <f t="shared" si="37"/>
        <v>0.19584415584415585</v>
      </c>
      <c r="T98" s="16">
        <f t="shared" si="37"/>
        <v>0.19919999999999999</v>
      </c>
      <c r="U98" s="16">
        <f t="shared" si="37"/>
        <v>0.20106666666666667</v>
      </c>
      <c r="V98" s="16">
        <f t="shared" si="37"/>
        <v>0.19688311688311688</v>
      </c>
      <c r="W98" s="16">
        <f t="shared" si="30"/>
        <v>0.20081688234714554</v>
      </c>
      <c r="X98" s="16">
        <f t="shared" si="25"/>
        <v>1.8177310088533885</v>
      </c>
      <c r="Y98" s="99"/>
    </row>
    <row r="99" spans="1:25" ht="14.4" customHeight="1" x14ac:dyDescent="0.3">
      <c r="A99" s="82"/>
      <c r="B99" s="83"/>
      <c r="C99" s="84"/>
      <c r="D99" s="85">
        <f>D96+1</f>
        <v>95</v>
      </c>
      <c r="E99" s="86">
        <v>18</v>
      </c>
      <c r="F99" s="87"/>
      <c r="G99" s="88">
        <v>260</v>
      </c>
      <c r="H99" s="89">
        <v>162</v>
      </c>
      <c r="I99" s="80">
        <f>G99*H99/100</f>
        <v>421.2</v>
      </c>
      <c r="J99" s="81">
        <f>I99*W99/1000</f>
        <v>321.69150000000002</v>
      </c>
      <c r="K99" s="90"/>
      <c r="L99" s="91" t="s">
        <v>80</v>
      </c>
      <c r="M99" s="92" t="s">
        <v>81</v>
      </c>
      <c r="N99" s="8" t="s">
        <v>21</v>
      </c>
      <c r="O99" s="9">
        <v>780</v>
      </c>
      <c r="P99" s="9">
        <v>768</v>
      </c>
      <c r="Q99" s="9">
        <v>784</v>
      </c>
      <c r="R99" s="9">
        <v>772</v>
      </c>
      <c r="S99" s="9">
        <v>764</v>
      </c>
      <c r="T99" s="9">
        <v>762</v>
      </c>
      <c r="U99" s="9">
        <v>747</v>
      </c>
      <c r="V99" s="9">
        <v>733</v>
      </c>
      <c r="W99" s="17">
        <f t="shared" si="30"/>
        <v>763.75</v>
      </c>
      <c r="X99" s="10">
        <f t="shared" si="25"/>
        <v>2.0647893666658144</v>
      </c>
      <c r="Y99" s="99" t="s">
        <v>22</v>
      </c>
    </row>
    <row r="100" spans="1:25" ht="14.4" customHeight="1" x14ac:dyDescent="0.3">
      <c r="A100" s="82"/>
      <c r="B100" s="83"/>
      <c r="C100" s="84"/>
      <c r="D100" s="85"/>
      <c r="E100" s="86"/>
      <c r="F100" s="87"/>
      <c r="G100" s="88"/>
      <c r="H100" s="89"/>
      <c r="I100" s="80"/>
      <c r="J100" s="81"/>
      <c r="K100" s="90"/>
      <c r="L100" s="91"/>
      <c r="M100" s="92"/>
      <c r="N100" s="11" t="s">
        <v>23</v>
      </c>
      <c r="O100" s="12">
        <v>3.9</v>
      </c>
      <c r="P100" s="12">
        <v>3.9</v>
      </c>
      <c r="Q100" s="12">
        <v>3.85</v>
      </c>
      <c r="R100" s="12">
        <v>3.9</v>
      </c>
      <c r="S100" s="12">
        <v>3.85</v>
      </c>
      <c r="T100" s="12">
        <v>3.75</v>
      </c>
      <c r="U100" s="12">
        <v>3.75</v>
      </c>
      <c r="V100" s="12">
        <v>3.7</v>
      </c>
      <c r="W100" s="24">
        <f t="shared" si="30"/>
        <v>3.8250000000000002</v>
      </c>
      <c r="X100" s="14">
        <f t="shared" si="25"/>
        <v>1.9607843137254883</v>
      </c>
      <c r="Y100" s="99"/>
    </row>
    <row r="101" spans="1:25" ht="14.4" customHeight="1" x14ac:dyDescent="0.3">
      <c r="A101" s="82"/>
      <c r="B101" s="83"/>
      <c r="C101" s="84"/>
      <c r="D101" s="85"/>
      <c r="E101" s="86"/>
      <c r="F101" s="87"/>
      <c r="G101" s="88"/>
      <c r="H101" s="89"/>
      <c r="I101" s="80"/>
      <c r="J101" s="81"/>
      <c r="K101" s="90"/>
      <c r="L101" s="91"/>
      <c r="M101" s="92"/>
      <c r="N101" s="15" t="s">
        <v>24</v>
      </c>
      <c r="O101" s="16">
        <f t="shared" ref="O101:V101" si="38">O99/O100/1000</f>
        <v>0.2</v>
      </c>
      <c r="P101" s="16">
        <f t="shared" si="38"/>
        <v>0.19692307692307692</v>
      </c>
      <c r="Q101" s="16">
        <f t="shared" si="38"/>
        <v>0.20363636363636362</v>
      </c>
      <c r="R101" s="16">
        <f t="shared" si="38"/>
        <v>0.19794871794871796</v>
      </c>
      <c r="S101" s="16">
        <f t="shared" si="38"/>
        <v>0.19844155844155845</v>
      </c>
      <c r="T101" s="16">
        <f t="shared" si="38"/>
        <v>0.20319999999999999</v>
      </c>
      <c r="U101" s="16">
        <f t="shared" si="38"/>
        <v>0.19919999999999999</v>
      </c>
      <c r="V101" s="16">
        <f t="shared" si="38"/>
        <v>0.19810810810810811</v>
      </c>
      <c r="W101" s="16">
        <f t="shared" si="30"/>
        <v>0.19968222813222813</v>
      </c>
      <c r="X101" s="16">
        <f t="shared" si="25"/>
        <v>1.1607569908308348</v>
      </c>
      <c r="Y101" s="99"/>
    </row>
    <row r="102" spans="1:25" ht="14.4" customHeight="1" x14ac:dyDescent="0.3">
      <c r="A102" s="82"/>
      <c r="B102" s="83"/>
      <c r="C102" s="84"/>
      <c r="D102" s="85">
        <f>D99+1</f>
        <v>96</v>
      </c>
      <c r="E102" s="86">
        <v>19</v>
      </c>
      <c r="F102" s="87"/>
      <c r="G102" s="88">
        <v>260</v>
      </c>
      <c r="H102" s="89">
        <v>162</v>
      </c>
      <c r="I102" s="80">
        <f>G102*H102/100</f>
        <v>421.2</v>
      </c>
      <c r="J102" s="81">
        <f>I102*W102/1000</f>
        <v>324.00809999999996</v>
      </c>
      <c r="K102" s="90"/>
      <c r="L102" s="91" t="s">
        <v>47</v>
      </c>
      <c r="M102" s="92" t="s">
        <v>20</v>
      </c>
      <c r="N102" s="8" t="s">
        <v>21</v>
      </c>
      <c r="O102" s="9">
        <v>764</v>
      </c>
      <c r="P102" s="9">
        <v>759</v>
      </c>
      <c r="Q102" s="9">
        <v>778</v>
      </c>
      <c r="R102" s="9">
        <v>766</v>
      </c>
      <c r="S102" s="9">
        <v>770</v>
      </c>
      <c r="T102" s="9">
        <v>770</v>
      </c>
      <c r="U102" s="9">
        <v>785</v>
      </c>
      <c r="V102" s="9">
        <v>762</v>
      </c>
      <c r="W102" s="17">
        <f t="shared" si="30"/>
        <v>769.25</v>
      </c>
      <c r="X102" s="10">
        <f t="shared" si="25"/>
        <v>1.0495778525807697</v>
      </c>
      <c r="Y102" s="99" t="s">
        <v>22</v>
      </c>
    </row>
    <row r="103" spans="1:25" ht="14.4" customHeight="1" x14ac:dyDescent="0.3">
      <c r="A103" s="82"/>
      <c r="B103" s="83"/>
      <c r="C103" s="84"/>
      <c r="D103" s="85"/>
      <c r="E103" s="86"/>
      <c r="F103" s="87"/>
      <c r="G103" s="88"/>
      <c r="H103" s="89"/>
      <c r="I103" s="80"/>
      <c r="J103" s="81"/>
      <c r="K103" s="90"/>
      <c r="L103" s="91"/>
      <c r="M103" s="92"/>
      <c r="N103" s="11" t="s">
        <v>23</v>
      </c>
      <c r="O103" s="12">
        <v>3.7</v>
      </c>
      <c r="P103" s="12">
        <v>3.8</v>
      </c>
      <c r="Q103" s="12">
        <v>3.85</v>
      </c>
      <c r="R103" s="12">
        <v>3.9</v>
      </c>
      <c r="S103" s="12">
        <v>3.95</v>
      </c>
      <c r="T103" s="12">
        <v>3.8</v>
      </c>
      <c r="U103" s="12">
        <v>3.95</v>
      </c>
      <c r="V103" s="12">
        <v>3.9</v>
      </c>
      <c r="W103" s="13">
        <f t="shared" si="30"/>
        <v>3.8562499999999997</v>
      </c>
      <c r="X103" s="14">
        <f t="shared" si="25"/>
        <v>2.0944648271183293</v>
      </c>
      <c r="Y103" s="99"/>
    </row>
    <row r="104" spans="1:25" ht="14.4" customHeight="1" x14ac:dyDescent="0.3">
      <c r="A104" s="82"/>
      <c r="B104" s="83"/>
      <c r="C104" s="84"/>
      <c r="D104" s="85"/>
      <c r="E104" s="86"/>
      <c r="F104" s="87"/>
      <c r="G104" s="88"/>
      <c r="H104" s="89"/>
      <c r="I104" s="80"/>
      <c r="J104" s="81"/>
      <c r="K104" s="90"/>
      <c r="L104" s="91"/>
      <c r="M104" s="92"/>
      <c r="N104" s="15" t="s">
        <v>24</v>
      </c>
      <c r="O104" s="16">
        <f t="shared" ref="O104:V104" si="39">O102/O103/1000</f>
        <v>0.20648648648648649</v>
      </c>
      <c r="P104" s="16">
        <f t="shared" si="39"/>
        <v>0.19973684210526318</v>
      </c>
      <c r="Q104" s="16">
        <f t="shared" si="39"/>
        <v>0.20207792207792208</v>
      </c>
      <c r="R104" s="16">
        <f t="shared" si="39"/>
        <v>0.19641025641025642</v>
      </c>
      <c r="S104" s="16">
        <f t="shared" si="39"/>
        <v>0.19493670886075951</v>
      </c>
      <c r="T104" s="16">
        <f t="shared" si="39"/>
        <v>0.20263157894736844</v>
      </c>
      <c r="U104" s="16">
        <f t="shared" si="39"/>
        <v>0.19873417721518988</v>
      </c>
      <c r="V104" s="16">
        <f t="shared" si="39"/>
        <v>0.19538461538461538</v>
      </c>
      <c r="W104" s="16">
        <f t="shared" si="30"/>
        <v>0.19954982343598265</v>
      </c>
      <c r="X104" s="16">
        <f t="shared" si="25"/>
        <v>1.8850066877261744</v>
      </c>
      <c r="Y104" s="99"/>
    </row>
    <row r="105" spans="1:25" ht="14.4" customHeight="1" x14ac:dyDescent="0.3">
      <c r="A105" s="82"/>
      <c r="B105" s="83"/>
      <c r="C105" s="84"/>
      <c r="D105" s="85">
        <f>D102+1</f>
        <v>97</v>
      </c>
      <c r="E105" s="86">
        <v>20</v>
      </c>
      <c r="F105" s="87"/>
      <c r="G105" s="88">
        <v>260</v>
      </c>
      <c r="H105" s="89">
        <v>162</v>
      </c>
      <c r="I105" s="80">
        <f>G105*H105/100</f>
        <v>421.2</v>
      </c>
      <c r="J105" s="81">
        <f>I105*W105/1000</f>
        <v>323.37630000000001</v>
      </c>
      <c r="K105" s="90"/>
      <c r="L105" s="91" t="s">
        <v>47</v>
      </c>
      <c r="M105" s="92" t="s">
        <v>20</v>
      </c>
      <c r="N105" s="8" t="s">
        <v>21</v>
      </c>
      <c r="O105" s="9">
        <v>791</v>
      </c>
      <c r="P105" s="9">
        <v>770</v>
      </c>
      <c r="Q105" s="9">
        <v>770</v>
      </c>
      <c r="R105" s="9">
        <v>773</v>
      </c>
      <c r="S105" s="9">
        <v>757</v>
      </c>
      <c r="T105" s="9">
        <v>781</v>
      </c>
      <c r="U105" s="9">
        <v>756</v>
      </c>
      <c r="V105" s="9">
        <v>744</v>
      </c>
      <c r="W105" s="17">
        <f t="shared" si="30"/>
        <v>767.75</v>
      </c>
      <c r="X105" s="10">
        <f t="shared" si="25"/>
        <v>1.8255442905125079</v>
      </c>
      <c r="Y105" s="99" t="s">
        <v>22</v>
      </c>
    </row>
    <row r="106" spans="1:25" ht="14.4" customHeight="1" x14ac:dyDescent="0.3">
      <c r="A106" s="82"/>
      <c r="B106" s="83"/>
      <c r="C106" s="84"/>
      <c r="D106" s="85"/>
      <c r="E106" s="86"/>
      <c r="F106" s="87"/>
      <c r="G106" s="88"/>
      <c r="H106" s="89"/>
      <c r="I106" s="80"/>
      <c r="J106" s="81"/>
      <c r="K106" s="90"/>
      <c r="L106" s="91"/>
      <c r="M106" s="92"/>
      <c r="N106" s="11" t="s">
        <v>23</v>
      </c>
      <c r="O106" s="12">
        <v>3.9</v>
      </c>
      <c r="P106" s="12">
        <v>3.85</v>
      </c>
      <c r="Q106" s="12">
        <v>3.85</v>
      </c>
      <c r="R106" s="12">
        <v>3.95</v>
      </c>
      <c r="S106" s="12">
        <v>3.9</v>
      </c>
      <c r="T106" s="12">
        <v>3.85</v>
      </c>
      <c r="U106" s="12">
        <v>3.75</v>
      </c>
      <c r="V106" s="12">
        <v>3.7</v>
      </c>
      <c r="W106" s="24">
        <f t="shared" si="30"/>
        <v>3.84375</v>
      </c>
      <c r="X106" s="14">
        <f t="shared" si="25"/>
        <v>1.9980822321047971</v>
      </c>
      <c r="Y106" s="99"/>
    </row>
    <row r="107" spans="1:25" ht="14.4" customHeight="1" x14ac:dyDescent="0.3">
      <c r="A107" s="82"/>
      <c r="B107" s="83"/>
      <c r="C107" s="84"/>
      <c r="D107" s="85"/>
      <c r="E107" s="86"/>
      <c r="F107" s="87"/>
      <c r="G107" s="88"/>
      <c r="H107" s="89"/>
      <c r="I107" s="80"/>
      <c r="J107" s="81"/>
      <c r="K107" s="90"/>
      <c r="L107" s="91"/>
      <c r="M107" s="92"/>
      <c r="N107" s="15" t="s">
        <v>24</v>
      </c>
      <c r="O107" s="16">
        <f t="shared" ref="O107:V107" si="40">O105/O106/1000</f>
        <v>0.2028205128205128</v>
      </c>
      <c r="P107" s="16">
        <f t="shared" si="40"/>
        <v>0.2</v>
      </c>
      <c r="Q107" s="16">
        <f t="shared" si="40"/>
        <v>0.2</v>
      </c>
      <c r="R107" s="16">
        <f t="shared" si="40"/>
        <v>0.19569620253164555</v>
      </c>
      <c r="S107" s="16">
        <f t="shared" si="40"/>
        <v>0.19410256410256413</v>
      </c>
      <c r="T107" s="16">
        <f t="shared" si="40"/>
        <v>0.20285714285714287</v>
      </c>
      <c r="U107" s="16">
        <f t="shared" si="40"/>
        <v>0.2016</v>
      </c>
      <c r="V107" s="16">
        <f t="shared" si="40"/>
        <v>0.20108108108108105</v>
      </c>
      <c r="W107" s="16">
        <f t="shared" si="30"/>
        <v>0.19976968792411831</v>
      </c>
      <c r="X107" s="16">
        <f t="shared" si="25"/>
        <v>1.5092750002670301</v>
      </c>
      <c r="Y107" s="99"/>
    </row>
    <row r="108" spans="1:25" ht="14.4" customHeight="1" x14ac:dyDescent="0.3">
      <c r="A108" s="82"/>
      <c r="B108" s="83"/>
      <c r="C108" s="84"/>
      <c r="D108" s="85">
        <f>D105+1</f>
        <v>98</v>
      </c>
      <c r="E108" s="86">
        <v>21</v>
      </c>
      <c r="F108" s="87"/>
      <c r="G108" s="88">
        <v>260</v>
      </c>
      <c r="H108" s="89">
        <v>162</v>
      </c>
      <c r="I108" s="80">
        <f>G108*H108/100</f>
        <v>421.2</v>
      </c>
      <c r="J108" s="81">
        <f>I108*W108/1000</f>
        <v>324.11339999999996</v>
      </c>
      <c r="K108" s="90" t="s">
        <v>82</v>
      </c>
      <c r="L108" s="91" t="s">
        <v>47</v>
      </c>
      <c r="M108" s="92" t="s">
        <v>20</v>
      </c>
      <c r="N108" s="8" t="s">
        <v>21</v>
      </c>
      <c r="O108" s="9">
        <v>791</v>
      </c>
      <c r="P108" s="9">
        <v>755</v>
      </c>
      <c r="Q108" s="9">
        <v>782</v>
      </c>
      <c r="R108" s="9">
        <v>766</v>
      </c>
      <c r="S108" s="9">
        <v>770</v>
      </c>
      <c r="T108" s="9">
        <v>771</v>
      </c>
      <c r="U108" s="9">
        <v>763</v>
      </c>
      <c r="V108" s="9">
        <v>758</v>
      </c>
      <c r="W108" s="17">
        <f t="shared" si="30"/>
        <v>769.5</v>
      </c>
      <c r="X108" s="10">
        <f t="shared" si="25"/>
        <v>1.4659537586326807</v>
      </c>
      <c r="Y108" s="99" t="s">
        <v>22</v>
      </c>
    </row>
    <row r="109" spans="1:25" ht="14.4" customHeight="1" x14ac:dyDescent="0.3">
      <c r="A109" s="82"/>
      <c r="B109" s="83"/>
      <c r="C109" s="84"/>
      <c r="D109" s="85"/>
      <c r="E109" s="86"/>
      <c r="F109" s="87"/>
      <c r="G109" s="88"/>
      <c r="H109" s="89"/>
      <c r="I109" s="80"/>
      <c r="J109" s="81"/>
      <c r="K109" s="90"/>
      <c r="L109" s="91"/>
      <c r="M109" s="92"/>
      <c r="N109" s="11" t="s">
        <v>23</v>
      </c>
      <c r="O109" s="12">
        <v>3.75</v>
      </c>
      <c r="P109" s="12">
        <v>3.8</v>
      </c>
      <c r="Q109" s="12">
        <v>3.85</v>
      </c>
      <c r="R109" s="12">
        <v>3.8</v>
      </c>
      <c r="S109" s="12">
        <v>3.9</v>
      </c>
      <c r="T109" s="12">
        <v>3.9</v>
      </c>
      <c r="U109" s="12">
        <v>3.85</v>
      </c>
      <c r="V109" s="12">
        <v>3.8</v>
      </c>
      <c r="W109" s="24">
        <f t="shared" si="30"/>
        <v>3.8312499999999998</v>
      </c>
      <c r="X109" s="14">
        <f t="shared" si="25"/>
        <v>1.2948211962795717</v>
      </c>
      <c r="Y109" s="99"/>
    </row>
    <row r="110" spans="1:25" ht="14.4" customHeight="1" x14ac:dyDescent="0.3">
      <c r="A110" s="82"/>
      <c r="B110" s="83"/>
      <c r="C110" s="84"/>
      <c r="D110" s="85"/>
      <c r="E110" s="86"/>
      <c r="F110" s="87"/>
      <c r="G110" s="88"/>
      <c r="H110" s="89"/>
      <c r="I110" s="80"/>
      <c r="J110" s="81"/>
      <c r="K110" s="90"/>
      <c r="L110" s="91"/>
      <c r="M110" s="92"/>
      <c r="N110" s="15" t="s">
        <v>24</v>
      </c>
      <c r="O110" s="16">
        <f t="shared" ref="O110:V110" si="41">O108/O109/1000</f>
        <v>0.21093333333333333</v>
      </c>
      <c r="P110" s="16">
        <f t="shared" si="41"/>
        <v>0.1986842105263158</v>
      </c>
      <c r="Q110" s="16">
        <f t="shared" si="41"/>
        <v>0.20311688311688311</v>
      </c>
      <c r="R110" s="16">
        <f t="shared" si="41"/>
        <v>0.20157894736842108</v>
      </c>
      <c r="S110" s="16">
        <f t="shared" si="41"/>
        <v>0.19743589743589743</v>
      </c>
      <c r="T110" s="16">
        <f t="shared" si="41"/>
        <v>0.19769230769230769</v>
      </c>
      <c r="U110" s="16">
        <f t="shared" si="41"/>
        <v>0.19818181818181818</v>
      </c>
      <c r="V110" s="16">
        <f t="shared" si="41"/>
        <v>0.19947368421052633</v>
      </c>
      <c r="W110" s="16">
        <f t="shared" ref="W110:W141" si="42">AVERAGE(O110:V110)</f>
        <v>0.20088713523318785</v>
      </c>
      <c r="X110" s="16">
        <f t="shared" si="25"/>
        <v>2.1021317471544978</v>
      </c>
      <c r="Y110" s="99"/>
    </row>
    <row r="111" spans="1:25" ht="14.4" customHeight="1" x14ac:dyDescent="0.3">
      <c r="A111" s="82"/>
      <c r="B111" s="83"/>
      <c r="C111" s="84"/>
      <c r="D111" s="85">
        <f>D108+1</f>
        <v>99</v>
      </c>
      <c r="E111" s="86">
        <v>22</v>
      </c>
      <c r="F111" s="87"/>
      <c r="G111" s="88">
        <v>260</v>
      </c>
      <c r="H111" s="89">
        <v>162</v>
      </c>
      <c r="I111" s="80">
        <f>G111*H111/100</f>
        <v>421.2</v>
      </c>
      <c r="J111" s="81">
        <f>I111*W111/1000</f>
        <v>320.21729999999997</v>
      </c>
      <c r="K111" s="90" t="s">
        <v>82</v>
      </c>
      <c r="L111" s="91" t="s">
        <v>47</v>
      </c>
      <c r="M111" s="92" t="s">
        <v>20</v>
      </c>
      <c r="N111" s="8" t="s">
        <v>21</v>
      </c>
      <c r="O111" s="9">
        <v>757</v>
      </c>
      <c r="P111" s="9">
        <v>761</v>
      </c>
      <c r="Q111" s="9">
        <v>766</v>
      </c>
      <c r="R111" s="9">
        <v>753</v>
      </c>
      <c r="S111" s="9">
        <v>761</v>
      </c>
      <c r="T111" s="9">
        <v>761</v>
      </c>
      <c r="U111" s="9">
        <v>766</v>
      </c>
      <c r="V111" s="9">
        <v>757</v>
      </c>
      <c r="W111" s="17">
        <f t="shared" si="42"/>
        <v>760.25</v>
      </c>
      <c r="X111" s="10">
        <f t="shared" si="25"/>
        <v>0.55319315492471954</v>
      </c>
      <c r="Y111" s="99" t="s">
        <v>22</v>
      </c>
    </row>
    <row r="112" spans="1:25" ht="14.4" customHeight="1" x14ac:dyDescent="0.3">
      <c r="A112" s="82"/>
      <c r="B112" s="83"/>
      <c r="C112" s="84"/>
      <c r="D112" s="85"/>
      <c r="E112" s="86"/>
      <c r="F112" s="87"/>
      <c r="G112" s="88"/>
      <c r="H112" s="89"/>
      <c r="I112" s="80"/>
      <c r="J112" s="81"/>
      <c r="K112" s="90"/>
      <c r="L112" s="91"/>
      <c r="M112" s="92"/>
      <c r="N112" s="11" t="s">
        <v>23</v>
      </c>
      <c r="O112" s="12">
        <v>3.8</v>
      </c>
      <c r="P112" s="12">
        <v>3.85</v>
      </c>
      <c r="Q112" s="12">
        <v>3.9</v>
      </c>
      <c r="R112" s="12">
        <v>3.95</v>
      </c>
      <c r="S112" s="12">
        <v>3.8</v>
      </c>
      <c r="T112" s="12">
        <v>3.8</v>
      </c>
      <c r="U112" s="12">
        <v>3.75</v>
      </c>
      <c r="V112" s="12">
        <v>3.7</v>
      </c>
      <c r="W112" s="24">
        <f t="shared" si="42"/>
        <v>3.8187500000000001</v>
      </c>
      <c r="X112" s="14">
        <f t="shared" si="25"/>
        <v>1.9571621510804253</v>
      </c>
      <c r="Y112" s="99"/>
    </row>
    <row r="113" spans="1:25" ht="14.4" customHeight="1" x14ac:dyDescent="0.3">
      <c r="A113" s="82"/>
      <c r="B113" s="83"/>
      <c r="C113" s="84"/>
      <c r="D113" s="85"/>
      <c r="E113" s="86"/>
      <c r="F113" s="87"/>
      <c r="G113" s="88"/>
      <c r="H113" s="89"/>
      <c r="I113" s="80"/>
      <c r="J113" s="81"/>
      <c r="K113" s="90"/>
      <c r="L113" s="91"/>
      <c r="M113" s="92"/>
      <c r="N113" s="15" t="s">
        <v>24</v>
      </c>
      <c r="O113" s="16">
        <f t="shared" ref="O113:V113" si="43">O111/O112/1000</f>
        <v>0.19921052631578948</v>
      </c>
      <c r="P113" s="16">
        <f t="shared" si="43"/>
        <v>0.19766233766233765</v>
      </c>
      <c r="Q113" s="16">
        <f t="shared" si="43"/>
        <v>0.19641025641025642</v>
      </c>
      <c r="R113" s="16">
        <f t="shared" si="43"/>
        <v>0.19063291139240504</v>
      </c>
      <c r="S113" s="16">
        <f t="shared" si="43"/>
        <v>0.20026315789473684</v>
      </c>
      <c r="T113" s="16">
        <f t="shared" si="43"/>
        <v>0.20026315789473684</v>
      </c>
      <c r="U113" s="16">
        <f t="shared" si="43"/>
        <v>0.20426666666666668</v>
      </c>
      <c r="V113" s="16">
        <f t="shared" si="43"/>
        <v>0.20459459459459459</v>
      </c>
      <c r="W113" s="16">
        <f t="shared" si="42"/>
        <v>0.19916295110394044</v>
      </c>
      <c r="X113" s="16">
        <f t="shared" si="25"/>
        <v>2.1046719266939133</v>
      </c>
      <c r="Y113" s="99"/>
    </row>
    <row r="114" spans="1:25" ht="14.4" customHeight="1" x14ac:dyDescent="0.3">
      <c r="A114" s="82"/>
      <c r="B114" s="83"/>
      <c r="C114" s="84"/>
      <c r="D114" s="85">
        <f>D111+1</f>
        <v>100</v>
      </c>
      <c r="E114" s="86">
        <v>23</v>
      </c>
      <c r="F114" s="87"/>
      <c r="G114" s="88">
        <v>175</v>
      </c>
      <c r="H114" s="89">
        <v>162</v>
      </c>
      <c r="I114" s="80">
        <f>G114*H114/100</f>
        <v>283.5</v>
      </c>
      <c r="J114" s="81">
        <f>I114*W114/1000</f>
        <v>222.12225000000001</v>
      </c>
      <c r="K114" s="90"/>
      <c r="L114" s="91" t="s">
        <v>49</v>
      </c>
      <c r="M114" s="92" t="s">
        <v>83</v>
      </c>
      <c r="N114" s="8" t="s">
        <v>21</v>
      </c>
      <c r="O114" s="9">
        <v>777</v>
      </c>
      <c r="P114" s="9">
        <v>790</v>
      </c>
      <c r="Q114" s="9">
        <v>795</v>
      </c>
      <c r="R114" s="9">
        <v>776</v>
      </c>
      <c r="S114" s="9">
        <v>771</v>
      </c>
      <c r="T114" s="9">
        <v>770</v>
      </c>
      <c r="U114" s="9">
        <v>820</v>
      </c>
      <c r="V114" s="9">
        <v>769</v>
      </c>
      <c r="W114" s="17">
        <f t="shared" si="42"/>
        <v>783.5</v>
      </c>
      <c r="X114" s="10">
        <f t="shared" si="25"/>
        <v>2.0942998189434512</v>
      </c>
      <c r="Y114" s="93" t="s">
        <v>22</v>
      </c>
    </row>
    <row r="115" spans="1:25" ht="14.4" customHeight="1" x14ac:dyDescent="0.3">
      <c r="A115" s="82"/>
      <c r="B115" s="83"/>
      <c r="C115" s="84"/>
      <c r="D115" s="85"/>
      <c r="E115" s="86"/>
      <c r="F115" s="87"/>
      <c r="G115" s="88"/>
      <c r="H115" s="89"/>
      <c r="I115" s="80"/>
      <c r="J115" s="81"/>
      <c r="K115" s="90"/>
      <c r="L115" s="91"/>
      <c r="M115" s="92"/>
      <c r="N115" s="11" t="s">
        <v>23</v>
      </c>
      <c r="O115" s="12">
        <v>3.9</v>
      </c>
      <c r="P115" s="12">
        <v>3.8</v>
      </c>
      <c r="Q115" s="12">
        <v>3.9</v>
      </c>
      <c r="R115" s="12">
        <v>3.9</v>
      </c>
      <c r="S115" s="12">
        <v>3.8</v>
      </c>
      <c r="T115" s="12">
        <v>3.7</v>
      </c>
      <c r="U115" s="12">
        <v>3.7</v>
      </c>
      <c r="V115" s="12">
        <v>3.8</v>
      </c>
      <c r="W115" s="24">
        <f t="shared" si="42"/>
        <v>3.8125</v>
      </c>
      <c r="X115" s="14">
        <f t="shared" si="25"/>
        <v>2.0475403273437345</v>
      </c>
      <c r="Y115" s="93"/>
    </row>
    <row r="116" spans="1:25" ht="14.4" customHeight="1" x14ac:dyDescent="0.3">
      <c r="A116" s="82"/>
      <c r="B116" s="83"/>
      <c r="C116" s="84"/>
      <c r="D116" s="85"/>
      <c r="E116" s="86"/>
      <c r="F116" s="87"/>
      <c r="G116" s="88"/>
      <c r="H116" s="89"/>
      <c r="I116" s="80"/>
      <c r="J116" s="81"/>
      <c r="K116" s="90"/>
      <c r="L116" s="91"/>
      <c r="M116" s="92"/>
      <c r="N116" s="15" t="s">
        <v>24</v>
      </c>
      <c r="O116" s="16">
        <f t="shared" ref="O116:V116" si="44">O114/O115/1000</f>
        <v>0.19923076923076924</v>
      </c>
      <c r="P116" s="16">
        <f t="shared" si="44"/>
        <v>0.20789473684210527</v>
      </c>
      <c r="Q116" s="16">
        <f t="shared" si="44"/>
        <v>0.20384615384615384</v>
      </c>
      <c r="R116" s="16">
        <f t="shared" si="44"/>
        <v>0.19897435897435897</v>
      </c>
      <c r="S116" s="16">
        <f t="shared" si="44"/>
        <v>0.20289473684210527</v>
      </c>
      <c r="T116" s="16">
        <f t="shared" si="44"/>
        <v>0.20810810810810809</v>
      </c>
      <c r="U116" s="16">
        <f t="shared" si="44"/>
        <v>0.22162162162162161</v>
      </c>
      <c r="V116" s="16">
        <f t="shared" si="44"/>
        <v>0.20236842105263159</v>
      </c>
      <c r="W116" s="16">
        <f t="shared" si="42"/>
        <v>0.20561736331473171</v>
      </c>
      <c r="X116" s="16">
        <f t="shared" si="25"/>
        <v>3.3233008586891586</v>
      </c>
      <c r="Y116" s="93"/>
    </row>
    <row r="117" spans="1:25" ht="14.4" customHeight="1" x14ac:dyDescent="0.3">
      <c r="A117" s="82"/>
      <c r="B117" s="83"/>
      <c r="C117" s="84"/>
      <c r="D117" s="85">
        <f>D114+1</f>
        <v>101</v>
      </c>
      <c r="E117" s="86">
        <v>24</v>
      </c>
      <c r="F117" s="87"/>
      <c r="G117" s="88">
        <v>175</v>
      </c>
      <c r="H117" s="89">
        <v>162</v>
      </c>
      <c r="I117" s="80">
        <f>G117*H117/100</f>
        <v>283.5</v>
      </c>
      <c r="J117" s="81">
        <f>I117*W117/1000</f>
        <v>222.05137500000001</v>
      </c>
      <c r="K117" s="90"/>
      <c r="L117" s="91" t="s">
        <v>49</v>
      </c>
      <c r="M117" s="92" t="s">
        <v>83</v>
      </c>
      <c r="N117" s="8" t="s">
        <v>21</v>
      </c>
      <c r="O117" s="9">
        <v>777</v>
      </c>
      <c r="P117" s="9">
        <v>805</v>
      </c>
      <c r="Q117" s="9">
        <v>760</v>
      </c>
      <c r="R117" s="9">
        <v>770</v>
      </c>
      <c r="S117" s="9">
        <v>780</v>
      </c>
      <c r="T117" s="9">
        <v>762</v>
      </c>
      <c r="U117" s="9">
        <v>814</v>
      </c>
      <c r="V117" s="9">
        <v>798</v>
      </c>
      <c r="W117" s="17">
        <f t="shared" si="42"/>
        <v>783.25</v>
      </c>
      <c r="X117" s="10">
        <f t="shared" si="25"/>
        <v>2.4112572218647972</v>
      </c>
      <c r="Y117" s="93" t="s">
        <v>22</v>
      </c>
    </row>
    <row r="118" spans="1:25" ht="14.4" customHeight="1" x14ac:dyDescent="0.3">
      <c r="A118" s="82"/>
      <c r="B118" s="83"/>
      <c r="C118" s="84"/>
      <c r="D118" s="85"/>
      <c r="E118" s="86"/>
      <c r="F118" s="87"/>
      <c r="G118" s="88"/>
      <c r="H118" s="89"/>
      <c r="I118" s="80"/>
      <c r="J118" s="81"/>
      <c r="K118" s="90"/>
      <c r="L118" s="91"/>
      <c r="M118" s="92"/>
      <c r="N118" s="11" t="s">
        <v>23</v>
      </c>
      <c r="O118" s="12">
        <v>3.7</v>
      </c>
      <c r="P118" s="12">
        <v>3.8</v>
      </c>
      <c r="Q118" s="12">
        <v>3.9</v>
      </c>
      <c r="R118" s="12">
        <v>3.9</v>
      </c>
      <c r="S118" s="12">
        <v>3.8</v>
      </c>
      <c r="T118" s="12">
        <v>3.9</v>
      </c>
      <c r="U118" s="12">
        <v>3.9</v>
      </c>
      <c r="V118" s="12">
        <v>4</v>
      </c>
      <c r="W118" s="24">
        <f t="shared" si="42"/>
        <v>3.8624999999999998</v>
      </c>
      <c r="X118" s="14">
        <f t="shared" si="25"/>
        <v>2.2186584467317285</v>
      </c>
      <c r="Y118" s="93"/>
    </row>
    <row r="119" spans="1:25" ht="14.4" customHeight="1" x14ac:dyDescent="0.3">
      <c r="A119" s="82"/>
      <c r="B119" s="83"/>
      <c r="C119" s="84"/>
      <c r="D119" s="85"/>
      <c r="E119" s="86"/>
      <c r="F119" s="87"/>
      <c r="G119" s="88"/>
      <c r="H119" s="89"/>
      <c r="I119" s="80"/>
      <c r="J119" s="81"/>
      <c r="K119" s="90"/>
      <c r="L119" s="91"/>
      <c r="M119" s="92"/>
      <c r="N119" s="15" t="s">
        <v>24</v>
      </c>
      <c r="O119" s="16">
        <f t="shared" ref="O119:V119" si="45">O117/O118/1000</f>
        <v>0.21</v>
      </c>
      <c r="P119" s="16">
        <f t="shared" si="45"/>
        <v>0.21184210526315791</v>
      </c>
      <c r="Q119" s="16">
        <f t="shared" si="45"/>
        <v>0.1948717948717949</v>
      </c>
      <c r="R119" s="16">
        <f t="shared" si="45"/>
        <v>0.19743589743589743</v>
      </c>
      <c r="S119" s="16">
        <f t="shared" si="45"/>
        <v>0.20526315789473684</v>
      </c>
      <c r="T119" s="16">
        <f t="shared" si="45"/>
        <v>0.19538461538461538</v>
      </c>
      <c r="U119" s="16">
        <f t="shared" si="45"/>
        <v>0.20871794871794874</v>
      </c>
      <c r="V119" s="16">
        <f t="shared" si="45"/>
        <v>0.19950000000000001</v>
      </c>
      <c r="W119" s="16">
        <f t="shared" si="42"/>
        <v>0.20287693994601891</v>
      </c>
      <c r="X119" s="16">
        <f t="shared" si="25"/>
        <v>3.1760632702334362</v>
      </c>
      <c r="Y119" s="93"/>
    </row>
    <row r="120" spans="1:25" ht="14.4" customHeight="1" x14ac:dyDescent="0.3">
      <c r="A120" s="82"/>
      <c r="B120" s="83"/>
      <c r="C120" s="84"/>
      <c r="D120" s="85">
        <f>D117+1</f>
        <v>102</v>
      </c>
      <c r="E120" s="86">
        <v>25</v>
      </c>
      <c r="F120" s="87"/>
      <c r="G120" s="88">
        <v>230</v>
      </c>
      <c r="H120" s="89">
        <v>162</v>
      </c>
      <c r="I120" s="80">
        <f>G120*H120/100</f>
        <v>372.6</v>
      </c>
      <c r="J120" s="81">
        <f>I120*W120/1000</f>
        <v>287.55405000000007</v>
      </c>
      <c r="K120" s="90" t="s">
        <v>84</v>
      </c>
      <c r="L120" s="91" t="s">
        <v>50</v>
      </c>
      <c r="M120" s="92" t="s">
        <v>85</v>
      </c>
      <c r="N120" s="8" t="s">
        <v>21</v>
      </c>
      <c r="O120" s="9">
        <v>750</v>
      </c>
      <c r="P120" s="9">
        <v>816</v>
      </c>
      <c r="Q120" s="9">
        <v>787</v>
      </c>
      <c r="R120" s="9">
        <v>764</v>
      </c>
      <c r="S120" s="9">
        <v>754</v>
      </c>
      <c r="T120" s="9">
        <v>766</v>
      </c>
      <c r="U120" s="9">
        <v>771</v>
      </c>
      <c r="V120" s="9">
        <v>766</v>
      </c>
      <c r="W120" s="17">
        <f t="shared" si="42"/>
        <v>771.75</v>
      </c>
      <c r="X120" s="10">
        <f t="shared" si="25"/>
        <v>2.5529607339013896</v>
      </c>
      <c r="Y120" s="93" t="s">
        <v>22</v>
      </c>
    </row>
    <row r="121" spans="1:25" ht="14.4" customHeight="1" x14ac:dyDescent="0.3">
      <c r="A121" s="82"/>
      <c r="B121" s="83"/>
      <c r="C121" s="84"/>
      <c r="D121" s="85"/>
      <c r="E121" s="86"/>
      <c r="F121" s="87"/>
      <c r="G121" s="88"/>
      <c r="H121" s="89"/>
      <c r="I121" s="80"/>
      <c r="J121" s="81"/>
      <c r="K121" s="90"/>
      <c r="L121" s="91"/>
      <c r="M121" s="92"/>
      <c r="N121" s="11" t="s">
        <v>23</v>
      </c>
      <c r="O121" s="12">
        <v>3.9</v>
      </c>
      <c r="P121" s="12">
        <v>4</v>
      </c>
      <c r="Q121" s="12">
        <v>3.9</v>
      </c>
      <c r="R121" s="12">
        <v>3.8</v>
      </c>
      <c r="S121" s="12">
        <v>3.9</v>
      </c>
      <c r="T121" s="12">
        <v>3.7</v>
      </c>
      <c r="U121" s="12">
        <v>3.8</v>
      </c>
      <c r="V121" s="12">
        <v>3.8</v>
      </c>
      <c r="W121" s="13">
        <f t="shared" si="42"/>
        <v>3.85</v>
      </c>
      <c r="X121" s="14">
        <f t="shared" si="25"/>
        <v>2.2494166332063337</v>
      </c>
      <c r="Y121" s="93"/>
    </row>
    <row r="122" spans="1:25" ht="14.4" customHeight="1" x14ac:dyDescent="0.3">
      <c r="A122" s="82"/>
      <c r="B122" s="83"/>
      <c r="C122" s="84"/>
      <c r="D122" s="85"/>
      <c r="E122" s="86"/>
      <c r="F122" s="87"/>
      <c r="G122" s="88"/>
      <c r="H122" s="89"/>
      <c r="I122" s="80"/>
      <c r="J122" s="81"/>
      <c r="K122" s="90"/>
      <c r="L122" s="91"/>
      <c r="M122" s="92"/>
      <c r="N122" s="15" t="s">
        <v>24</v>
      </c>
      <c r="O122" s="16">
        <f t="shared" ref="O122:V122" si="46">O120/O121/1000</f>
        <v>0.19230769230769232</v>
      </c>
      <c r="P122" s="16">
        <f t="shared" si="46"/>
        <v>0.20399999999999999</v>
      </c>
      <c r="Q122" s="16">
        <f t="shared" si="46"/>
        <v>0.20179487179487179</v>
      </c>
      <c r="R122" s="16">
        <f t="shared" si="46"/>
        <v>0.20105263157894737</v>
      </c>
      <c r="S122" s="16">
        <f t="shared" si="46"/>
        <v>0.19333333333333333</v>
      </c>
      <c r="T122" s="16">
        <f t="shared" si="46"/>
        <v>0.20702702702702699</v>
      </c>
      <c r="U122" s="16">
        <f t="shared" si="46"/>
        <v>0.20289473684210527</v>
      </c>
      <c r="V122" s="16">
        <f t="shared" si="46"/>
        <v>0.20157894736842108</v>
      </c>
      <c r="W122" s="16">
        <f t="shared" si="42"/>
        <v>0.20049865503154976</v>
      </c>
      <c r="X122" s="16">
        <f t="shared" si="25"/>
        <v>2.3802761620550861</v>
      </c>
      <c r="Y122" s="93"/>
    </row>
    <row r="123" spans="1:25" ht="14.4" customHeight="1" x14ac:dyDescent="0.3">
      <c r="A123" s="82"/>
      <c r="B123" s="83"/>
      <c r="C123" s="84"/>
      <c r="D123" s="85">
        <f>D120+1</f>
        <v>103</v>
      </c>
      <c r="E123" s="86">
        <v>26</v>
      </c>
      <c r="F123" s="87"/>
      <c r="G123" s="88">
        <v>230</v>
      </c>
      <c r="H123" s="89">
        <v>162</v>
      </c>
      <c r="I123" s="80">
        <f>G123*H123/100</f>
        <v>372.6</v>
      </c>
      <c r="J123" s="81">
        <f>I123*W123/1000</f>
        <v>292.95675</v>
      </c>
      <c r="K123" s="122" t="s">
        <v>84</v>
      </c>
      <c r="L123" s="91" t="s">
        <v>50</v>
      </c>
      <c r="M123" s="92" t="s">
        <v>85</v>
      </c>
      <c r="N123" s="8" t="s">
        <v>21</v>
      </c>
      <c r="O123" s="9">
        <v>790</v>
      </c>
      <c r="P123" s="9">
        <v>746</v>
      </c>
      <c r="Q123" s="9">
        <v>780</v>
      </c>
      <c r="R123" s="9">
        <v>821</v>
      </c>
      <c r="S123" s="9">
        <v>737</v>
      </c>
      <c r="T123" s="9">
        <v>773</v>
      </c>
      <c r="U123" s="9">
        <v>873</v>
      </c>
      <c r="V123" s="9">
        <v>770</v>
      </c>
      <c r="W123" s="17">
        <f t="shared" si="42"/>
        <v>786.25</v>
      </c>
      <c r="X123" s="10">
        <f t="shared" si="25"/>
        <v>5.1802933506383084</v>
      </c>
      <c r="Y123" s="93" t="s">
        <v>22</v>
      </c>
    </row>
    <row r="124" spans="1:25" ht="14.4" customHeight="1" x14ac:dyDescent="0.3">
      <c r="A124" s="82"/>
      <c r="B124" s="83"/>
      <c r="C124" s="84"/>
      <c r="D124" s="85"/>
      <c r="E124" s="86"/>
      <c r="F124" s="87"/>
      <c r="G124" s="88"/>
      <c r="H124" s="89"/>
      <c r="I124" s="80"/>
      <c r="J124" s="81"/>
      <c r="K124" s="122"/>
      <c r="L124" s="91"/>
      <c r="M124" s="92"/>
      <c r="N124" s="11" t="s">
        <v>23</v>
      </c>
      <c r="O124" s="12">
        <v>3.8</v>
      </c>
      <c r="P124" s="12">
        <v>3.9</v>
      </c>
      <c r="Q124" s="12">
        <v>3.9</v>
      </c>
      <c r="R124" s="12">
        <v>3.8</v>
      </c>
      <c r="S124" s="12">
        <v>3.8</v>
      </c>
      <c r="T124" s="12">
        <v>3.9</v>
      </c>
      <c r="U124" s="12">
        <v>4</v>
      </c>
      <c r="V124" s="12">
        <v>4</v>
      </c>
      <c r="W124" s="24">
        <f t="shared" si="42"/>
        <v>3.8874999999999997</v>
      </c>
      <c r="X124" s="14">
        <f t="shared" si="25"/>
        <v>2.0080379416072041</v>
      </c>
      <c r="Y124" s="93"/>
    </row>
    <row r="125" spans="1:25" ht="14.4" customHeight="1" x14ac:dyDescent="0.3">
      <c r="A125" s="82"/>
      <c r="B125" s="83"/>
      <c r="C125" s="84"/>
      <c r="D125" s="85"/>
      <c r="E125" s="86"/>
      <c r="F125" s="87"/>
      <c r="G125" s="88"/>
      <c r="H125" s="89"/>
      <c r="I125" s="80"/>
      <c r="J125" s="81"/>
      <c r="K125" s="122"/>
      <c r="L125" s="91"/>
      <c r="M125" s="92"/>
      <c r="N125" s="15" t="s">
        <v>24</v>
      </c>
      <c r="O125" s="16">
        <f t="shared" ref="O125:V125" si="47">O123/O124/1000</f>
        <v>0.20789473684210527</v>
      </c>
      <c r="P125" s="16">
        <f t="shared" si="47"/>
        <v>0.19128205128205131</v>
      </c>
      <c r="Q125" s="16">
        <f t="shared" si="47"/>
        <v>0.2</v>
      </c>
      <c r="R125" s="16">
        <f t="shared" si="47"/>
        <v>0.21605263157894736</v>
      </c>
      <c r="S125" s="16">
        <f t="shared" si="47"/>
        <v>0.19394736842105262</v>
      </c>
      <c r="T125" s="16">
        <f t="shared" si="47"/>
        <v>0.1982051282051282</v>
      </c>
      <c r="U125" s="16">
        <f t="shared" si="47"/>
        <v>0.21825</v>
      </c>
      <c r="V125" s="16">
        <f t="shared" si="47"/>
        <v>0.1925</v>
      </c>
      <c r="W125" s="16">
        <f t="shared" si="42"/>
        <v>0.20226648954116061</v>
      </c>
      <c r="X125" s="16">
        <f t="shared" si="25"/>
        <v>4.8945613493984723</v>
      </c>
      <c r="Y125" s="93"/>
    </row>
    <row r="126" spans="1:25" ht="14.4" customHeight="1" x14ac:dyDescent="0.3">
      <c r="A126" s="96"/>
      <c r="B126" s="97">
        <v>21001020</v>
      </c>
      <c r="C126" s="97">
        <v>9945971</v>
      </c>
      <c r="D126" s="97">
        <f>D123+1</f>
        <v>104</v>
      </c>
      <c r="E126" s="97">
        <v>1</v>
      </c>
      <c r="F126" s="97" t="s">
        <v>86</v>
      </c>
      <c r="G126" s="97">
        <v>310</v>
      </c>
      <c r="H126" s="97">
        <v>195</v>
      </c>
      <c r="I126" s="98">
        <f>G126*H126/100</f>
        <v>604.5</v>
      </c>
      <c r="J126" s="98">
        <f>I126*W126/1000</f>
        <v>254.87231249999999</v>
      </c>
      <c r="K126" s="97"/>
      <c r="L126" s="97" t="s">
        <v>51</v>
      </c>
      <c r="M126" s="97" t="s">
        <v>27</v>
      </c>
      <c r="N126" s="2" t="s">
        <v>21</v>
      </c>
      <c r="O126" s="3">
        <v>428</v>
      </c>
      <c r="P126" s="3">
        <v>446</v>
      </c>
      <c r="Q126" s="3">
        <v>423</v>
      </c>
      <c r="R126" s="3">
        <v>405</v>
      </c>
      <c r="S126" s="3">
        <v>414</v>
      </c>
      <c r="T126" s="3">
        <v>421</v>
      </c>
      <c r="U126" s="3">
        <v>422</v>
      </c>
      <c r="V126" s="3">
        <v>414</v>
      </c>
      <c r="W126" s="6">
        <f t="shared" si="42"/>
        <v>421.625</v>
      </c>
      <c r="X126" s="5">
        <f t="shared" si="25"/>
        <v>2.6910446907216024</v>
      </c>
      <c r="Y126" s="93" t="s">
        <v>22</v>
      </c>
    </row>
    <row r="127" spans="1:25" ht="14.4" customHeight="1" x14ac:dyDescent="0.3">
      <c r="A127" s="96"/>
      <c r="B127" s="97"/>
      <c r="C127" s="97"/>
      <c r="D127" s="97"/>
      <c r="E127" s="97"/>
      <c r="F127" s="97"/>
      <c r="G127" s="97"/>
      <c r="H127" s="97"/>
      <c r="I127" s="98"/>
      <c r="J127" s="98"/>
      <c r="K127" s="97"/>
      <c r="L127" s="97"/>
      <c r="M127" s="97"/>
      <c r="N127" s="2" t="s">
        <v>23</v>
      </c>
      <c r="O127" s="3">
        <v>3.4</v>
      </c>
      <c r="P127" s="3">
        <v>3.2</v>
      </c>
      <c r="Q127" s="3">
        <v>3.3</v>
      </c>
      <c r="R127" s="3">
        <v>3.2</v>
      </c>
      <c r="S127" s="3">
        <v>3.4</v>
      </c>
      <c r="T127" s="3">
        <v>3.4</v>
      </c>
      <c r="U127" s="3">
        <v>3.2</v>
      </c>
      <c r="V127" s="3">
        <v>3.2</v>
      </c>
      <c r="W127" s="23">
        <f t="shared" si="42"/>
        <v>3.2874999999999992</v>
      </c>
      <c r="X127" s="5">
        <f t="shared" si="25"/>
        <v>2.8198473334964467</v>
      </c>
      <c r="Y127" s="93"/>
    </row>
    <row r="128" spans="1:25" ht="14.4" customHeight="1" x14ac:dyDescent="0.3">
      <c r="A128" s="96"/>
      <c r="B128" s="97"/>
      <c r="C128" s="97"/>
      <c r="D128" s="97"/>
      <c r="E128" s="97"/>
      <c r="F128" s="97"/>
      <c r="G128" s="97"/>
      <c r="H128" s="97"/>
      <c r="I128" s="98"/>
      <c r="J128" s="98"/>
      <c r="K128" s="97"/>
      <c r="L128" s="97"/>
      <c r="M128" s="97"/>
      <c r="N128" s="2" t="s">
        <v>24</v>
      </c>
      <c r="O128" s="5">
        <f t="shared" ref="O128:V128" si="48">O126/O127/1000</f>
        <v>0.12588235294117647</v>
      </c>
      <c r="P128" s="5">
        <f t="shared" si="48"/>
        <v>0.139375</v>
      </c>
      <c r="Q128" s="5">
        <f t="shared" si="48"/>
        <v>0.12818181818181817</v>
      </c>
      <c r="R128" s="5">
        <f t="shared" si="48"/>
        <v>0.12656249999999999</v>
      </c>
      <c r="S128" s="5">
        <f t="shared" si="48"/>
        <v>0.12176470588235294</v>
      </c>
      <c r="T128" s="5">
        <f t="shared" si="48"/>
        <v>0.12382352941176471</v>
      </c>
      <c r="U128" s="5">
        <f t="shared" si="48"/>
        <v>0.13187499999999999</v>
      </c>
      <c r="V128" s="5">
        <f t="shared" si="48"/>
        <v>0.12937499999999999</v>
      </c>
      <c r="W128" s="5">
        <f t="shared" si="42"/>
        <v>0.12835498830213904</v>
      </c>
      <c r="X128" s="5">
        <f t="shared" si="25"/>
        <v>3.9744479362790637</v>
      </c>
      <c r="Y128" s="93"/>
    </row>
    <row r="129" spans="1:25" ht="14.4" customHeight="1" x14ac:dyDescent="0.3">
      <c r="A129" s="82">
        <v>44231</v>
      </c>
      <c r="B129" s="83"/>
      <c r="C129" s="84"/>
      <c r="D129" s="85">
        <f>D126+1</f>
        <v>105</v>
      </c>
      <c r="E129" s="86">
        <v>2</v>
      </c>
      <c r="F129" s="87"/>
      <c r="G129" s="88">
        <v>310</v>
      </c>
      <c r="H129" s="89">
        <v>195</v>
      </c>
      <c r="I129" s="80">
        <f>G129*H129/100</f>
        <v>604.5</v>
      </c>
      <c r="J129" s="81">
        <f>I129*W129/1000</f>
        <v>251.47200000000001</v>
      </c>
      <c r="K129" s="90"/>
      <c r="L129" s="91" t="s">
        <v>76</v>
      </c>
      <c r="M129" s="92" t="s">
        <v>77</v>
      </c>
      <c r="N129" s="8" t="s">
        <v>21</v>
      </c>
      <c r="O129" s="9">
        <v>413</v>
      </c>
      <c r="P129" s="9">
        <v>408</v>
      </c>
      <c r="Q129" s="9">
        <v>423</v>
      </c>
      <c r="R129" s="9">
        <v>413</v>
      </c>
      <c r="S129" s="9">
        <v>416</v>
      </c>
      <c r="T129" s="9">
        <v>423</v>
      </c>
      <c r="U129" s="9">
        <v>410</v>
      </c>
      <c r="V129" s="9">
        <v>422</v>
      </c>
      <c r="W129" s="17">
        <f t="shared" si="42"/>
        <v>416</v>
      </c>
      <c r="X129" s="10">
        <f t="shared" si="25"/>
        <v>1.3491553077309886</v>
      </c>
      <c r="Y129" s="99" t="s">
        <v>22</v>
      </c>
    </row>
    <row r="130" spans="1:25" ht="14.4" customHeight="1" x14ac:dyDescent="0.3">
      <c r="A130" s="82"/>
      <c r="B130" s="83"/>
      <c r="C130" s="84"/>
      <c r="D130" s="85"/>
      <c r="E130" s="86"/>
      <c r="F130" s="87"/>
      <c r="G130" s="88"/>
      <c r="H130" s="89"/>
      <c r="I130" s="80"/>
      <c r="J130" s="81"/>
      <c r="K130" s="90"/>
      <c r="L130" s="91"/>
      <c r="M130" s="92"/>
      <c r="N130" s="11" t="s">
        <v>23</v>
      </c>
      <c r="O130" s="12">
        <v>3.4</v>
      </c>
      <c r="P130" s="12">
        <v>3.5</v>
      </c>
      <c r="Q130" s="12">
        <v>3.6</v>
      </c>
      <c r="R130" s="12">
        <v>3.6</v>
      </c>
      <c r="S130" s="12">
        <v>3.5</v>
      </c>
      <c r="T130" s="12">
        <v>3.5</v>
      </c>
      <c r="U130" s="12">
        <v>3.5</v>
      </c>
      <c r="V130" s="12">
        <v>3.5</v>
      </c>
      <c r="W130" s="13">
        <f t="shared" si="42"/>
        <v>3.5125000000000002</v>
      </c>
      <c r="X130" s="14">
        <f t="shared" si="25"/>
        <v>1.7067016097198302</v>
      </c>
      <c r="Y130" s="99"/>
    </row>
    <row r="131" spans="1:25" ht="14.4" customHeight="1" x14ac:dyDescent="0.3">
      <c r="A131" s="82"/>
      <c r="B131" s="83"/>
      <c r="C131" s="84"/>
      <c r="D131" s="85"/>
      <c r="E131" s="86"/>
      <c r="F131" s="87"/>
      <c r="G131" s="88"/>
      <c r="H131" s="89"/>
      <c r="I131" s="80"/>
      <c r="J131" s="81"/>
      <c r="K131" s="90"/>
      <c r="L131" s="91"/>
      <c r="M131" s="92"/>
      <c r="N131" s="15" t="s">
        <v>24</v>
      </c>
      <c r="O131" s="16">
        <f t="shared" ref="O131:V131" si="49">O129/O130/1000</f>
        <v>0.12147058823529412</v>
      </c>
      <c r="P131" s="16">
        <f t="shared" si="49"/>
        <v>0.11657142857142858</v>
      </c>
      <c r="Q131" s="16">
        <f t="shared" si="49"/>
        <v>0.11749999999999999</v>
      </c>
      <c r="R131" s="16">
        <f t="shared" si="49"/>
        <v>0.11472222222222221</v>
      </c>
      <c r="S131" s="16">
        <f t="shared" si="49"/>
        <v>0.11885714285714286</v>
      </c>
      <c r="T131" s="16">
        <f t="shared" si="49"/>
        <v>0.12085714285714286</v>
      </c>
      <c r="U131" s="16">
        <f t="shared" si="49"/>
        <v>0.11714285714285713</v>
      </c>
      <c r="V131" s="16">
        <f t="shared" si="49"/>
        <v>0.12057142857142857</v>
      </c>
      <c r="W131" s="16">
        <f t="shared" si="42"/>
        <v>0.11846160130718954</v>
      </c>
      <c r="X131" s="16">
        <f t="shared" ref="X131:X194" si="50">_xlfn.STDEV.P(O131:V131)/W131*100</f>
        <v>1.8785994628104798</v>
      </c>
      <c r="Y131" s="99"/>
    </row>
    <row r="132" spans="1:25" ht="14.4" customHeight="1" x14ac:dyDescent="0.3">
      <c r="A132" s="82"/>
      <c r="B132" s="83"/>
      <c r="C132" s="84"/>
      <c r="D132" s="85">
        <f>D129+1</f>
        <v>106</v>
      </c>
      <c r="E132" s="86">
        <v>3</v>
      </c>
      <c r="F132" s="87"/>
      <c r="G132" s="88">
        <v>310</v>
      </c>
      <c r="H132" s="89">
        <v>195</v>
      </c>
      <c r="I132" s="80">
        <f>G132*H132/100</f>
        <v>604.5</v>
      </c>
      <c r="J132" s="81">
        <f>I132*W132/1000</f>
        <v>249.80962500000001</v>
      </c>
      <c r="K132" s="90"/>
      <c r="L132" s="91" t="s">
        <v>19</v>
      </c>
      <c r="M132" s="92" t="s">
        <v>45</v>
      </c>
      <c r="N132" s="8" t="s">
        <v>21</v>
      </c>
      <c r="O132" s="9">
        <v>414</v>
      </c>
      <c r="P132" s="9">
        <v>421</v>
      </c>
      <c r="Q132" s="9">
        <v>412</v>
      </c>
      <c r="R132" s="9">
        <v>408</v>
      </c>
      <c r="S132" s="9">
        <v>412</v>
      </c>
      <c r="T132" s="9">
        <v>414</v>
      </c>
      <c r="U132" s="9">
        <v>415</v>
      </c>
      <c r="V132" s="9">
        <v>410</v>
      </c>
      <c r="W132" s="17">
        <f t="shared" si="42"/>
        <v>413.25</v>
      </c>
      <c r="X132" s="10">
        <f t="shared" si="50"/>
        <v>0.87875614315389894</v>
      </c>
      <c r="Y132" s="99" t="s">
        <v>22</v>
      </c>
    </row>
    <row r="133" spans="1:25" ht="14.4" customHeight="1" x14ac:dyDescent="0.3">
      <c r="A133" s="82"/>
      <c r="B133" s="83"/>
      <c r="C133" s="84"/>
      <c r="D133" s="85"/>
      <c r="E133" s="86"/>
      <c r="F133" s="87"/>
      <c r="G133" s="88"/>
      <c r="H133" s="89"/>
      <c r="I133" s="80"/>
      <c r="J133" s="81"/>
      <c r="K133" s="90"/>
      <c r="L133" s="91"/>
      <c r="M133" s="92"/>
      <c r="N133" s="11" t="s">
        <v>23</v>
      </c>
      <c r="O133" s="12">
        <v>3.4</v>
      </c>
      <c r="P133" s="12">
        <v>3.6</v>
      </c>
      <c r="Q133" s="12">
        <v>3.5</v>
      </c>
      <c r="R133" s="12">
        <v>3.6</v>
      </c>
      <c r="S133" s="12">
        <v>3.5</v>
      </c>
      <c r="T133" s="12">
        <v>3.5</v>
      </c>
      <c r="U133" s="12">
        <v>3.4</v>
      </c>
      <c r="V133" s="12">
        <v>3.5</v>
      </c>
      <c r="W133" s="13">
        <f t="shared" si="42"/>
        <v>3.5</v>
      </c>
      <c r="X133" s="14">
        <f t="shared" si="50"/>
        <v>2.0203050891044234</v>
      </c>
      <c r="Y133" s="99"/>
    </row>
    <row r="134" spans="1:25" ht="14.4" customHeight="1" x14ac:dyDescent="0.3">
      <c r="A134" s="82"/>
      <c r="B134" s="83"/>
      <c r="C134" s="84"/>
      <c r="D134" s="85"/>
      <c r="E134" s="86"/>
      <c r="F134" s="87"/>
      <c r="G134" s="88"/>
      <c r="H134" s="89"/>
      <c r="I134" s="80"/>
      <c r="J134" s="81"/>
      <c r="K134" s="90"/>
      <c r="L134" s="91"/>
      <c r="M134" s="92"/>
      <c r="N134" s="15" t="s">
        <v>24</v>
      </c>
      <c r="O134" s="16">
        <f t="shared" ref="O134:V134" si="51">O132/O133/1000</f>
        <v>0.12176470588235294</v>
      </c>
      <c r="P134" s="16">
        <f t="shared" si="51"/>
        <v>0.11694444444444445</v>
      </c>
      <c r="Q134" s="16">
        <f t="shared" si="51"/>
        <v>0.1177142857142857</v>
      </c>
      <c r="R134" s="16">
        <f t="shared" si="51"/>
        <v>0.11333333333333333</v>
      </c>
      <c r="S134" s="16">
        <f t="shared" si="51"/>
        <v>0.1177142857142857</v>
      </c>
      <c r="T134" s="16">
        <f t="shared" si="51"/>
        <v>0.11828571428571429</v>
      </c>
      <c r="U134" s="16">
        <f t="shared" si="51"/>
        <v>0.12205882352941176</v>
      </c>
      <c r="V134" s="16">
        <f t="shared" si="51"/>
        <v>0.11714285714285713</v>
      </c>
      <c r="W134" s="16">
        <f t="shared" si="42"/>
        <v>0.11811980625583567</v>
      </c>
      <c r="X134" s="16">
        <f t="shared" si="50"/>
        <v>2.207734726376346</v>
      </c>
      <c r="Y134" s="99"/>
    </row>
    <row r="135" spans="1:25" ht="14.4" customHeight="1" x14ac:dyDescent="0.3">
      <c r="A135" s="82"/>
      <c r="B135" s="83"/>
      <c r="C135" s="84"/>
      <c r="D135" s="85">
        <f>D132+1</f>
        <v>107</v>
      </c>
      <c r="E135" s="86">
        <v>4</v>
      </c>
      <c r="F135" s="87"/>
      <c r="G135" s="88">
        <v>310</v>
      </c>
      <c r="H135" s="89">
        <v>195</v>
      </c>
      <c r="I135" s="80">
        <f>G135*H135/100</f>
        <v>604.5</v>
      </c>
      <c r="J135" s="81">
        <f>I135*W135/1000</f>
        <v>243.61349999999999</v>
      </c>
      <c r="K135" s="90" t="s">
        <v>87</v>
      </c>
      <c r="L135" s="91" t="s">
        <v>19</v>
      </c>
      <c r="M135" s="92" t="s">
        <v>45</v>
      </c>
      <c r="N135" s="8" t="s">
        <v>21</v>
      </c>
      <c r="O135" s="9">
        <v>422</v>
      </c>
      <c r="P135" s="9">
        <v>407</v>
      </c>
      <c r="Q135" s="9">
        <v>396</v>
      </c>
      <c r="R135" s="9">
        <v>398</v>
      </c>
      <c r="S135" s="9">
        <v>398</v>
      </c>
      <c r="T135" s="9">
        <v>400</v>
      </c>
      <c r="U135" s="9">
        <v>406</v>
      </c>
      <c r="V135" s="9">
        <v>397</v>
      </c>
      <c r="W135" s="17">
        <f t="shared" si="42"/>
        <v>403</v>
      </c>
      <c r="X135" s="10">
        <f t="shared" si="50"/>
        <v>2.0197047885979784</v>
      </c>
      <c r="Y135" s="95" t="s">
        <v>22</v>
      </c>
    </row>
    <row r="136" spans="1:25" ht="14.4" customHeight="1" x14ac:dyDescent="0.3">
      <c r="A136" s="82"/>
      <c r="B136" s="83"/>
      <c r="C136" s="84"/>
      <c r="D136" s="85"/>
      <c r="E136" s="86"/>
      <c r="F136" s="87"/>
      <c r="G136" s="88"/>
      <c r="H136" s="89"/>
      <c r="I136" s="80"/>
      <c r="J136" s="81"/>
      <c r="K136" s="90"/>
      <c r="L136" s="91"/>
      <c r="M136" s="92"/>
      <c r="N136" s="11" t="s">
        <v>23</v>
      </c>
      <c r="O136" s="12">
        <v>3.3</v>
      </c>
      <c r="P136" s="12">
        <v>3.5</v>
      </c>
      <c r="Q136" s="12">
        <v>3.3</v>
      </c>
      <c r="R136" s="12">
        <v>3.5</v>
      </c>
      <c r="S136" s="12">
        <v>3.4</v>
      </c>
      <c r="T136" s="12">
        <v>3.4</v>
      </c>
      <c r="U136" s="12">
        <v>3.5</v>
      </c>
      <c r="V136" s="12">
        <v>3.4</v>
      </c>
      <c r="W136" s="13">
        <f t="shared" si="42"/>
        <v>3.4124999999999996</v>
      </c>
      <c r="X136" s="14">
        <f t="shared" si="50"/>
        <v>2.28754505435839</v>
      </c>
      <c r="Y136" s="95"/>
    </row>
    <row r="137" spans="1:25" ht="14.4" customHeight="1" x14ac:dyDescent="0.3">
      <c r="A137" s="82"/>
      <c r="B137" s="83"/>
      <c r="C137" s="84"/>
      <c r="D137" s="85"/>
      <c r="E137" s="86"/>
      <c r="F137" s="87"/>
      <c r="G137" s="88"/>
      <c r="H137" s="89"/>
      <c r="I137" s="80"/>
      <c r="J137" s="81"/>
      <c r="K137" s="90"/>
      <c r="L137" s="91"/>
      <c r="M137" s="92"/>
      <c r="N137" s="15" t="s">
        <v>24</v>
      </c>
      <c r="O137" s="16">
        <f t="shared" ref="O137:V137" si="52">O135/O136/1000</f>
        <v>0.1278787878787879</v>
      </c>
      <c r="P137" s="16">
        <f t="shared" si="52"/>
        <v>0.1162857142857143</v>
      </c>
      <c r="Q137" s="16">
        <f t="shared" si="52"/>
        <v>0.12</v>
      </c>
      <c r="R137" s="16">
        <f t="shared" si="52"/>
        <v>0.11371428571428571</v>
      </c>
      <c r="S137" s="16">
        <f t="shared" si="52"/>
        <v>0.11705882352941177</v>
      </c>
      <c r="T137" s="16">
        <f t="shared" si="52"/>
        <v>0.11764705882352942</v>
      </c>
      <c r="U137" s="16">
        <f t="shared" si="52"/>
        <v>0.11600000000000001</v>
      </c>
      <c r="V137" s="16">
        <f t="shared" si="52"/>
        <v>0.11676470588235294</v>
      </c>
      <c r="W137" s="16">
        <f t="shared" si="42"/>
        <v>0.11816867201426026</v>
      </c>
      <c r="X137" s="16">
        <f t="shared" si="50"/>
        <v>3.4008918417453211</v>
      </c>
      <c r="Y137" s="95"/>
    </row>
    <row r="138" spans="1:25" ht="14.4" customHeight="1" x14ac:dyDescent="0.3">
      <c r="A138" s="82"/>
      <c r="B138" s="83"/>
      <c r="C138" s="84"/>
      <c r="D138" s="85">
        <f>D135+1</f>
        <v>108</v>
      </c>
      <c r="E138" s="86">
        <v>5</v>
      </c>
      <c r="F138" s="87"/>
      <c r="G138" s="88">
        <v>310</v>
      </c>
      <c r="H138" s="89">
        <v>195</v>
      </c>
      <c r="I138" s="80">
        <f>G138*H138/100</f>
        <v>604.5</v>
      </c>
      <c r="J138" s="81">
        <f>I138*W138/1000</f>
        <v>245.12475000000001</v>
      </c>
      <c r="K138" s="90" t="s">
        <v>88</v>
      </c>
      <c r="L138" s="91" t="s">
        <v>19</v>
      </c>
      <c r="M138" s="92" t="s">
        <v>45</v>
      </c>
      <c r="N138" s="8" t="s">
        <v>21</v>
      </c>
      <c r="O138" s="9">
        <v>421</v>
      </c>
      <c r="P138" s="9">
        <v>401</v>
      </c>
      <c r="Q138" s="9">
        <v>411</v>
      </c>
      <c r="R138" s="9">
        <v>406</v>
      </c>
      <c r="S138" s="9">
        <v>406</v>
      </c>
      <c r="T138" s="9">
        <v>403</v>
      </c>
      <c r="U138" s="9">
        <v>400</v>
      </c>
      <c r="V138" s="9">
        <v>396</v>
      </c>
      <c r="W138" s="17">
        <f t="shared" si="42"/>
        <v>405.5</v>
      </c>
      <c r="X138" s="10">
        <f t="shared" si="50"/>
        <v>1.7825933779039409</v>
      </c>
      <c r="Y138" s="95" t="s">
        <v>22</v>
      </c>
    </row>
    <row r="139" spans="1:25" ht="14.4" customHeight="1" x14ac:dyDescent="0.3">
      <c r="A139" s="82"/>
      <c r="B139" s="83"/>
      <c r="C139" s="84"/>
      <c r="D139" s="85"/>
      <c r="E139" s="86"/>
      <c r="F139" s="87"/>
      <c r="G139" s="88"/>
      <c r="H139" s="89"/>
      <c r="I139" s="80"/>
      <c r="J139" s="81"/>
      <c r="K139" s="90"/>
      <c r="L139" s="91"/>
      <c r="M139" s="92"/>
      <c r="N139" s="11" t="s">
        <v>23</v>
      </c>
      <c r="O139" s="12">
        <v>3.5</v>
      </c>
      <c r="P139" s="12">
        <v>3.4</v>
      </c>
      <c r="Q139" s="12">
        <v>3.4</v>
      </c>
      <c r="R139" s="12">
        <v>3.4</v>
      </c>
      <c r="S139" s="12">
        <v>3.5</v>
      </c>
      <c r="T139" s="12">
        <v>3.4</v>
      </c>
      <c r="U139" s="12">
        <v>3.4</v>
      </c>
      <c r="V139" s="12">
        <v>3.3</v>
      </c>
      <c r="W139" s="13">
        <f t="shared" si="42"/>
        <v>3.4125000000000001</v>
      </c>
      <c r="X139" s="14">
        <f t="shared" si="50"/>
        <v>1.7567148437042945</v>
      </c>
      <c r="Y139" s="95"/>
    </row>
    <row r="140" spans="1:25" ht="14.4" customHeight="1" x14ac:dyDescent="0.3">
      <c r="A140" s="82"/>
      <c r="B140" s="83"/>
      <c r="C140" s="84"/>
      <c r="D140" s="85"/>
      <c r="E140" s="86"/>
      <c r="F140" s="87"/>
      <c r="G140" s="88"/>
      <c r="H140" s="89"/>
      <c r="I140" s="80"/>
      <c r="J140" s="81"/>
      <c r="K140" s="90"/>
      <c r="L140" s="91"/>
      <c r="M140" s="92"/>
      <c r="N140" s="15" t="s">
        <v>24</v>
      </c>
      <c r="O140" s="16">
        <f t="shared" ref="O140:V140" si="53">O138/O139/1000</f>
        <v>0.12028571428571429</v>
      </c>
      <c r="P140" s="16">
        <f t="shared" si="53"/>
        <v>0.11794117647058823</v>
      </c>
      <c r="Q140" s="16">
        <f t="shared" si="53"/>
        <v>0.12088235294117648</v>
      </c>
      <c r="R140" s="16">
        <f t="shared" si="53"/>
        <v>0.11941176470588236</v>
      </c>
      <c r="S140" s="16">
        <f t="shared" si="53"/>
        <v>0.11600000000000001</v>
      </c>
      <c r="T140" s="16">
        <f t="shared" si="53"/>
        <v>0.11852941176470588</v>
      </c>
      <c r="U140" s="16">
        <f t="shared" si="53"/>
        <v>0.11764705882352942</v>
      </c>
      <c r="V140" s="16">
        <f t="shared" si="53"/>
        <v>0.12</v>
      </c>
      <c r="W140" s="16">
        <f t="shared" si="42"/>
        <v>0.11883718487394958</v>
      </c>
      <c r="X140" s="16">
        <f t="shared" si="50"/>
        <v>1.2736380401805096</v>
      </c>
      <c r="Y140" s="95"/>
    </row>
    <row r="141" spans="1:25" ht="14.4" customHeight="1" x14ac:dyDescent="0.3">
      <c r="A141" s="82"/>
      <c r="B141" s="83"/>
      <c r="C141" s="84"/>
      <c r="D141" s="85">
        <f>D138+1</f>
        <v>109</v>
      </c>
      <c r="E141" s="86">
        <v>6</v>
      </c>
      <c r="F141" s="87"/>
      <c r="G141" s="88">
        <v>310</v>
      </c>
      <c r="H141" s="89">
        <v>195</v>
      </c>
      <c r="I141" s="80">
        <f>G141*H141/100</f>
        <v>604.5</v>
      </c>
      <c r="J141" s="81">
        <f>I141*W141/1000</f>
        <v>259.02825000000001</v>
      </c>
      <c r="K141" s="90" t="s">
        <v>89</v>
      </c>
      <c r="L141" s="91" t="s">
        <v>19</v>
      </c>
      <c r="M141" s="92" t="s">
        <v>45</v>
      </c>
      <c r="N141" s="8" t="s">
        <v>21</v>
      </c>
      <c r="O141" s="9">
        <v>421</v>
      </c>
      <c r="P141" s="9">
        <v>420</v>
      </c>
      <c r="Q141" s="9">
        <v>430</v>
      </c>
      <c r="R141" s="9">
        <v>431</v>
      </c>
      <c r="S141" s="9">
        <v>435</v>
      </c>
      <c r="T141" s="9">
        <v>441</v>
      </c>
      <c r="U141" s="9">
        <v>429</v>
      </c>
      <c r="V141" s="9">
        <v>421</v>
      </c>
      <c r="W141" s="17">
        <f t="shared" si="42"/>
        <v>428.5</v>
      </c>
      <c r="X141" s="10">
        <f t="shared" si="50"/>
        <v>1.6336056009334889</v>
      </c>
      <c r="Y141" s="99" t="s">
        <v>22</v>
      </c>
    </row>
    <row r="142" spans="1:25" ht="14.4" customHeight="1" x14ac:dyDescent="0.3">
      <c r="A142" s="82"/>
      <c r="B142" s="83"/>
      <c r="C142" s="84"/>
      <c r="D142" s="85"/>
      <c r="E142" s="86"/>
      <c r="F142" s="87"/>
      <c r="G142" s="88"/>
      <c r="H142" s="89"/>
      <c r="I142" s="80"/>
      <c r="J142" s="81"/>
      <c r="K142" s="90"/>
      <c r="L142" s="91"/>
      <c r="M142" s="92"/>
      <c r="N142" s="11" t="s">
        <v>23</v>
      </c>
      <c r="O142" s="12">
        <v>3.5</v>
      </c>
      <c r="P142" s="12">
        <v>3.5</v>
      </c>
      <c r="Q142" s="12">
        <v>3.5</v>
      </c>
      <c r="R142" s="12">
        <v>3.6</v>
      </c>
      <c r="S142" s="12">
        <v>3.6</v>
      </c>
      <c r="T142" s="12">
        <v>3.6</v>
      </c>
      <c r="U142" s="12">
        <v>3.5</v>
      </c>
      <c r="V142" s="12">
        <v>3.5</v>
      </c>
      <c r="W142" s="13">
        <f t="shared" ref="W142:W152" si="54">AVERAGE(O142:V142)</f>
        <v>3.5375000000000001</v>
      </c>
      <c r="X142" s="14">
        <f t="shared" si="50"/>
        <v>1.3685453520167565</v>
      </c>
      <c r="Y142" s="99"/>
    </row>
    <row r="143" spans="1:25" ht="14.4" customHeight="1" x14ac:dyDescent="0.3">
      <c r="A143" s="82"/>
      <c r="B143" s="83"/>
      <c r="C143" s="84"/>
      <c r="D143" s="85"/>
      <c r="E143" s="86"/>
      <c r="F143" s="87"/>
      <c r="G143" s="88"/>
      <c r="H143" s="89"/>
      <c r="I143" s="80"/>
      <c r="J143" s="81"/>
      <c r="K143" s="90"/>
      <c r="L143" s="91"/>
      <c r="M143" s="92"/>
      <c r="N143" s="15" t="s">
        <v>24</v>
      </c>
      <c r="O143" s="16">
        <f t="shared" ref="O143:V143" si="55">O141/O142/1000</f>
        <v>0.12028571428571429</v>
      </c>
      <c r="P143" s="16">
        <f t="shared" si="55"/>
        <v>0.12</v>
      </c>
      <c r="Q143" s="16">
        <f t="shared" si="55"/>
        <v>0.12285714285714286</v>
      </c>
      <c r="R143" s="16">
        <f t="shared" si="55"/>
        <v>0.11972222222222222</v>
      </c>
      <c r="S143" s="16">
        <f t="shared" si="55"/>
        <v>0.12083333333333333</v>
      </c>
      <c r="T143" s="16">
        <f t="shared" si="55"/>
        <v>0.1225</v>
      </c>
      <c r="U143" s="16">
        <f t="shared" si="55"/>
        <v>0.12257142857142857</v>
      </c>
      <c r="V143" s="16">
        <f t="shared" si="55"/>
        <v>0.12028571428571429</v>
      </c>
      <c r="W143" s="16">
        <f t="shared" si="54"/>
        <v>0.12113194444444444</v>
      </c>
      <c r="X143" s="16">
        <f t="shared" si="50"/>
        <v>0.99879110520580272</v>
      </c>
      <c r="Y143" s="99"/>
    </row>
    <row r="144" spans="1:25" ht="14.4" customHeight="1" x14ac:dyDescent="0.3">
      <c r="A144" s="82"/>
      <c r="B144" s="83"/>
      <c r="C144" s="84"/>
      <c r="D144" s="85">
        <f>D141+1</f>
        <v>110</v>
      </c>
      <c r="E144" s="86">
        <v>7</v>
      </c>
      <c r="F144" s="87"/>
      <c r="G144" s="88">
        <v>290</v>
      </c>
      <c r="H144" s="89">
        <v>195</v>
      </c>
      <c r="I144" s="80">
        <f>G144*H144/100</f>
        <v>565.5</v>
      </c>
      <c r="J144" s="81">
        <f>I144*W144/1000</f>
        <v>230.58262500000001</v>
      </c>
      <c r="K144" s="90"/>
      <c r="L144" s="91" t="s">
        <v>90</v>
      </c>
      <c r="M144" s="92" t="s">
        <v>54</v>
      </c>
      <c r="N144" s="8" t="s">
        <v>21</v>
      </c>
      <c r="O144" s="9">
        <v>411</v>
      </c>
      <c r="P144" s="9">
        <v>400</v>
      </c>
      <c r="Q144" s="9">
        <v>399</v>
      </c>
      <c r="R144" s="9">
        <v>408</v>
      </c>
      <c r="S144" s="9">
        <v>421</v>
      </c>
      <c r="T144" s="9">
        <v>404</v>
      </c>
      <c r="U144" s="9">
        <v>408</v>
      </c>
      <c r="V144" s="9">
        <v>411</v>
      </c>
      <c r="W144" s="17">
        <f t="shared" si="54"/>
        <v>407.75</v>
      </c>
      <c r="X144" s="10">
        <f t="shared" si="50"/>
        <v>1.6163612907987821</v>
      </c>
      <c r="Y144" s="99" t="s">
        <v>22</v>
      </c>
    </row>
    <row r="145" spans="1:25" ht="14.4" customHeight="1" x14ac:dyDescent="0.3">
      <c r="A145" s="82"/>
      <c r="B145" s="83"/>
      <c r="C145" s="84"/>
      <c r="D145" s="85"/>
      <c r="E145" s="86"/>
      <c r="F145" s="87"/>
      <c r="G145" s="88"/>
      <c r="H145" s="89"/>
      <c r="I145" s="80"/>
      <c r="J145" s="81"/>
      <c r="K145" s="90"/>
      <c r="L145" s="91"/>
      <c r="M145" s="92"/>
      <c r="N145" s="11" t="s">
        <v>23</v>
      </c>
      <c r="O145" s="12">
        <v>3.5</v>
      </c>
      <c r="P145" s="12">
        <v>3.5</v>
      </c>
      <c r="Q145" s="12">
        <v>3.5</v>
      </c>
      <c r="R145" s="12">
        <v>3.6</v>
      </c>
      <c r="S145" s="12">
        <v>3.6</v>
      </c>
      <c r="T145" s="12">
        <v>3.6</v>
      </c>
      <c r="U145" s="12">
        <v>3.5</v>
      </c>
      <c r="V145" s="12">
        <v>3.5</v>
      </c>
      <c r="W145" s="13">
        <f t="shared" si="54"/>
        <v>3.5375000000000001</v>
      </c>
      <c r="X145" s="14">
        <f t="shared" si="50"/>
        <v>1.3685453520167565</v>
      </c>
      <c r="Y145" s="99"/>
    </row>
    <row r="146" spans="1:25" ht="14.4" customHeight="1" x14ac:dyDescent="0.3">
      <c r="A146" s="82"/>
      <c r="B146" s="83"/>
      <c r="C146" s="84"/>
      <c r="D146" s="85"/>
      <c r="E146" s="86"/>
      <c r="F146" s="87"/>
      <c r="G146" s="88"/>
      <c r="H146" s="89"/>
      <c r="I146" s="80"/>
      <c r="J146" s="81"/>
      <c r="K146" s="90"/>
      <c r="L146" s="91"/>
      <c r="M146" s="92"/>
      <c r="N146" s="15" t="s">
        <v>24</v>
      </c>
      <c r="O146" s="16">
        <f t="shared" ref="O146:V146" si="56">O144/O145/1000</f>
        <v>0.11742857142857142</v>
      </c>
      <c r="P146" s="16">
        <f t="shared" si="56"/>
        <v>0.1142857142857143</v>
      </c>
      <c r="Q146" s="16">
        <f t="shared" si="56"/>
        <v>0.114</v>
      </c>
      <c r="R146" s="16">
        <f t="shared" si="56"/>
        <v>0.11333333333333333</v>
      </c>
      <c r="S146" s="16">
        <f t="shared" si="56"/>
        <v>0.11694444444444445</v>
      </c>
      <c r="T146" s="16">
        <f t="shared" si="56"/>
        <v>0.11222222222222221</v>
      </c>
      <c r="U146" s="16">
        <f t="shared" si="56"/>
        <v>0.11657142857142858</v>
      </c>
      <c r="V146" s="16">
        <f t="shared" si="56"/>
        <v>0.11742857142857142</v>
      </c>
      <c r="W146" s="16">
        <f t="shared" si="54"/>
        <v>0.11527678571428571</v>
      </c>
      <c r="X146" s="16">
        <f t="shared" si="50"/>
        <v>1.6640343018723813</v>
      </c>
      <c r="Y146" s="99"/>
    </row>
    <row r="147" spans="1:25" ht="14.4" customHeight="1" x14ac:dyDescent="0.3">
      <c r="A147" s="96">
        <v>44236</v>
      </c>
      <c r="B147" s="97">
        <v>21001150</v>
      </c>
      <c r="C147" s="97">
        <v>9945966</v>
      </c>
      <c r="D147" s="97">
        <f>D144+1</f>
        <v>111</v>
      </c>
      <c r="E147" s="97">
        <v>1</v>
      </c>
      <c r="F147" s="97" t="s">
        <v>91</v>
      </c>
      <c r="G147" s="97">
        <v>210</v>
      </c>
      <c r="H147" s="97">
        <v>172</v>
      </c>
      <c r="I147" s="98">
        <f>G147*H147/100</f>
        <v>361.2</v>
      </c>
      <c r="J147" s="98">
        <f>I147*W147/1000</f>
        <v>239.47560000000001</v>
      </c>
      <c r="K147" s="97"/>
      <c r="L147" s="97" t="s">
        <v>47</v>
      </c>
      <c r="M147" s="97" t="s">
        <v>45</v>
      </c>
      <c r="N147" s="2" t="s">
        <v>21</v>
      </c>
      <c r="O147" s="3">
        <v>605</v>
      </c>
      <c r="P147" s="3">
        <v>645</v>
      </c>
      <c r="Q147" s="3">
        <v>685</v>
      </c>
      <c r="R147" s="3">
        <v>690</v>
      </c>
      <c r="S147" s="3">
        <v>708</v>
      </c>
      <c r="T147" s="3">
        <v>705</v>
      </c>
      <c r="U147" s="3">
        <v>650</v>
      </c>
      <c r="V147" s="3">
        <v>616</v>
      </c>
      <c r="W147" s="19">
        <f t="shared" si="54"/>
        <v>663</v>
      </c>
      <c r="X147" s="5">
        <f t="shared" si="50"/>
        <v>5.6101704112812341</v>
      </c>
      <c r="Y147" s="95" t="s">
        <v>22</v>
      </c>
    </row>
    <row r="148" spans="1:25" ht="14.4" customHeight="1" x14ac:dyDescent="0.3">
      <c r="A148" s="96"/>
      <c r="B148" s="97"/>
      <c r="C148" s="97"/>
      <c r="D148" s="97"/>
      <c r="E148" s="97"/>
      <c r="F148" s="97"/>
      <c r="G148" s="97"/>
      <c r="H148" s="97"/>
      <c r="I148" s="98"/>
      <c r="J148" s="98"/>
      <c r="K148" s="97"/>
      <c r="L148" s="97"/>
      <c r="M148" s="97"/>
      <c r="N148" s="2" t="s">
        <v>23</v>
      </c>
      <c r="O148" s="3">
        <v>3.3</v>
      </c>
      <c r="P148" s="3">
        <v>3.35</v>
      </c>
      <c r="Q148" s="3">
        <v>3.45</v>
      </c>
      <c r="R148" s="3">
        <v>3.6</v>
      </c>
      <c r="S148" s="3">
        <v>3.55</v>
      </c>
      <c r="T148" s="3">
        <v>3.5</v>
      </c>
      <c r="U148" s="3">
        <v>3.3</v>
      </c>
      <c r="V148" s="3">
        <v>3.15</v>
      </c>
      <c r="W148" s="19">
        <f t="shared" si="54"/>
        <v>3.4</v>
      </c>
      <c r="X148" s="5">
        <f t="shared" si="50"/>
        <v>4.1594516540385165</v>
      </c>
      <c r="Y148" s="95"/>
    </row>
    <row r="149" spans="1:25" ht="14.4" customHeight="1" x14ac:dyDescent="0.3">
      <c r="A149" s="96"/>
      <c r="B149" s="97"/>
      <c r="C149" s="97"/>
      <c r="D149" s="97"/>
      <c r="E149" s="97"/>
      <c r="F149" s="97"/>
      <c r="G149" s="97"/>
      <c r="H149" s="97"/>
      <c r="I149" s="98"/>
      <c r="J149" s="98"/>
      <c r="K149" s="97"/>
      <c r="L149" s="97"/>
      <c r="M149" s="97"/>
      <c r="N149" s="2" t="s">
        <v>24</v>
      </c>
      <c r="O149" s="5">
        <f t="shared" ref="O149:V149" si="57">O147/O148/1000</f>
        <v>0.18333333333333335</v>
      </c>
      <c r="P149" s="5">
        <f t="shared" si="57"/>
        <v>0.19253731343283581</v>
      </c>
      <c r="Q149" s="5">
        <f t="shared" si="57"/>
        <v>0.19855072463768117</v>
      </c>
      <c r="R149" s="5">
        <f t="shared" si="57"/>
        <v>0.19166666666666665</v>
      </c>
      <c r="S149" s="5">
        <f t="shared" si="57"/>
        <v>0.19943661971830987</v>
      </c>
      <c r="T149" s="5">
        <f t="shared" si="57"/>
        <v>0.20142857142857143</v>
      </c>
      <c r="U149" s="5">
        <f t="shared" si="57"/>
        <v>0.19696969696969696</v>
      </c>
      <c r="V149" s="5">
        <f t="shared" si="57"/>
        <v>0.19555555555555557</v>
      </c>
      <c r="W149" s="25">
        <f t="shared" si="54"/>
        <v>0.19493481021783135</v>
      </c>
      <c r="X149" s="5">
        <f t="shared" si="50"/>
        <v>2.756939335683541</v>
      </c>
      <c r="Y149" s="95"/>
    </row>
    <row r="150" spans="1:25" ht="14.4" customHeight="1" x14ac:dyDescent="0.3">
      <c r="A150" s="82"/>
      <c r="B150" s="83"/>
      <c r="C150" s="84"/>
      <c r="D150" s="85">
        <f>D147+1</f>
        <v>112</v>
      </c>
      <c r="E150" s="86">
        <v>2</v>
      </c>
      <c r="F150" s="87"/>
      <c r="G150" s="88">
        <v>210</v>
      </c>
      <c r="H150" s="89">
        <v>172</v>
      </c>
      <c r="I150" s="80">
        <f>G150*H150/100</f>
        <v>361.2</v>
      </c>
      <c r="J150" s="81">
        <f>I150*W150/1000</f>
        <v>257.76134999999999</v>
      </c>
      <c r="K150" s="90"/>
      <c r="L150" s="91" t="s">
        <v>92</v>
      </c>
      <c r="M150" s="92" t="s">
        <v>33</v>
      </c>
      <c r="N150" s="8" t="s">
        <v>21</v>
      </c>
      <c r="O150" s="9">
        <v>710</v>
      </c>
      <c r="P150" s="9">
        <v>722</v>
      </c>
      <c r="Q150" s="9">
        <v>690</v>
      </c>
      <c r="R150" s="9">
        <v>675</v>
      </c>
      <c r="S150" s="9">
        <v>725</v>
      </c>
      <c r="T150" s="9">
        <v>717</v>
      </c>
      <c r="U150" s="9">
        <v>737</v>
      </c>
      <c r="V150" s="9">
        <v>733</v>
      </c>
      <c r="W150" s="17">
        <f t="shared" si="54"/>
        <v>713.625</v>
      </c>
      <c r="X150" s="10">
        <f t="shared" si="50"/>
        <v>2.8007854570839035</v>
      </c>
      <c r="Y150" s="93" t="s">
        <v>22</v>
      </c>
    </row>
    <row r="151" spans="1:25" ht="14.4" customHeight="1" x14ac:dyDescent="0.3">
      <c r="A151" s="82"/>
      <c r="B151" s="83"/>
      <c r="C151" s="84"/>
      <c r="D151" s="85"/>
      <c r="E151" s="86"/>
      <c r="F151" s="87"/>
      <c r="G151" s="88"/>
      <c r="H151" s="89"/>
      <c r="I151" s="80"/>
      <c r="J151" s="81"/>
      <c r="K151" s="90"/>
      <c r="L151" s="91"/>
      <c r="M151" s="92"/>
      <c r="N151" s="11" t="s">
        <v>23</v>
      </c>
      <c r="O151" s="12">
        <v>3.3</v>
      </c>
      <c r="P151" s="12">
        <v>3.4</v>
      </c>
      <c r="Q151" s="12">
        <v>3.4</v>
      </c>
      <c r="R151" s="12">
        <v>3.5</v>
      </c>
      <c r="S151" s="12">
        <v>3.6</v>
      </c>
      <c r="T151" s="12">
        <v>3.6</v>
      </c>
      <c r="U151" s="12">
        <v>3.5</v>
      </c>
      <c r="V151" s="12">
        <v>3.3</v>
      </c>
      <c r="W151" s="13">
        <f t="shared" si="54"/>
        <v>3.45</v>
      </c>
      <c r="X151" s="14">
        <f t="shared" si="50"/>
        <v>3.2406782282605677</v>
      </c>
      <c r="Y151" s="93"/>
    </row>
    <row r="152" spans="1:25" ht="14.4" customHeight="1" x14ac:dyDescent="0.3">
      <c r="A152" s="82"/>
      <c r="B152" s="83"/>
      <c r="C152" s="84"/>
      <c r="D152" s="85"/>
      <c r="E152" s="86"/>
      <c r="F152" s="87"/>
      <c r="G152" s="88"/>
      <c r="H152" s="89"/>
      <c r="I152" s="80"/>
      <c r="J152" s="81"/>
      <c r="K152" s="90"/>
      <c r="L152" s="91"/>
      <c r="M152" s="92"/>
      <c r="N152" s="15" t="s">
        <v>24</v>
      </c>
      <c r="O152" s="16">
        <f t="shared" ref="O152:V152" si="58">O150/O151/1000</f>
        <v>0.21515151515151515</v>
      </c>
      <c r="P152" s="16">
        <f t="shared" si="58"/>
        <v>0.21235294117647058</v>
      </c>
      <c r="Q152" s="16">
        <f t="shared" si="58"/>
        <v>0.20294117647058824</v>
      </c>
      <c r="R152" s="16">
        <f t="shared" si="58"/>
        <v>0.19285714285714287</v>
      </c>
      <c r="S152" s="16">
        <f t="shared" si="58"/>
        <v>0.2013888888888889</v>
      </c>
      <c r="T152" s="16">
        <f t="shared" si="58"/>
        <v>0.19916666666666666</v>
      </c>
      <c r="U152" s="16">
        <f t="shared" si="58"/>
        <v>0.21057142857142858</v>
      </c>
      <c r="V152" s="16">
        <f t="shared" si="58"/>
        <v>0.22212121212121214</v>
      </c>
      <c r="W152" s="16">
        <f t="shared" si="54"/>
        <v>0.20706887148798914</v>
      </c>
      <c r="X152" s="16">
        <f t="shared" si="50"/>
        <v>4.3390276060965505</v>
      </c>
      <c r="Y152" s="93"/>
    </row>
    <row r="153" spans="1:25" ht="14.4" customHeight="1" x14ac:dyDescent="0.3">
      <c r="A153" s="82"/>
      <c r="B153" s="83"/>
      <c r="C153" s="84"/>
      <c r="D153" s="85">
        <f>D150+1</f>
        <v>113</v>
      </c>
      <c r="E153" s="86">
        <v>3</v>
      </c>
      <c r="F153" s="87"/>
      <c r="G153" s="88">
        <v>210</v>
      </c>
      <c r="H153" s="89">
        <v>172</v>
      </c>
      <c r="I153" s="80">
        <f>G153*H153/100</f>
        <v>361.2</v>
      </c>
      <c r="J153" s="81">
        <f>I153*W153/1000</f>
        <v>264.75959999999998</v>
      </c>
      <c r="K153" s="90"/>
      <c r="L153" s="91" t="s">
        <v>50</v>
      </c>
      <c r="M153" s="92" t="s">
        <v>33</v>
      </c>
      <c r="N153" s="8" t="s">
        <v>21</v>
      </c>
      <c r="O153" s="9">
        <v>720</v>
      </c>
      <c r="P153" s="9">
        <v>719</v>
      </c>
      <c r="Q153" s="9">
        <v>725</v>
      </c>
      <c r="R153" s="9">
        <v>723</v>
      </c>
      <c r="S153" s="9">
        <v>719</v>
      </c>
      <c r="T153" s="9"/>
      <c r="U153" s="9">
        <v>709</v>
      </c>
      <c r="V153" s="9">
        <v>728</v>
      </c>
      <c r="W153" s="17">
        <v>733</v>
      </c>
      <c r="X153" s="10">
        <f t="shared" si="50"/>
        <v>0.76432163520279006</v>
      </c>
      <c r="Y153" s="93" t="s">
        <v>22</v>
      </c>
    </row>
    <row r="154" spans="1:25" ht="14.4" customHeight="1" x14ac:dyDescent="0.3">
      <c r="A154" s="82"/>
      <c r="B154" s="83"/>
      <c r="C154" s="84"/>
      <c r="D154" s="85"/>
      <c r="E154" s="86"/>
      <c r="F154" s="87"/>
      <c r="G154" s="88"/>
      <c r="H154" s="89"/>
      <c r="I154" s="80"/>
      <c r="J154" s="81"/>
      <c r="K154" s="90"/>
      <c r="L154" s="91"/>
      <c r="M154" s="92"/>
      <c r="N154" s="11" t="s">
        <v>23</v>
      </c>
      <c r="O154" s="12">
        <v>3.7</v>
      </c>
      <c r="P154" s="12">
        <v>3.6</v>
      </c>
      <c r="Q154" s="12">
        <v>3.8</v>
      </c>
      <c r="R154" s="12">
        <v>3.8</v>
      </c>
      <c r="S154" s="12">
        <v>3.6</v>
      </c>
      <c r="T154" s="12">
        <v>3.8</v>
      </c>
      <c r="U154" s="12">
        <v>3.7</v>
      </c>
      <c r="V154" s="12">
        <v>3.7</v>
      </c>
      <c r="W154" s="13">
        <f t="shared" ref="W154:W217" si="59">AVERAGE(O154:V154)</f>
        <v>3.7125000000000004</v>
      </c>
      <c r="X154" s="14">
        <f t="shared" si="50"/>
        <v>2.1026929287536658</v>
      </c>
      <c r="Y154" s="93"/>
    </row>
    <row r="155" spans="1:25" ht="14.4" customHeight="1" x14ac:dyDescent="0.3">
      <c r="A155" s="82"/>
      <c r="B155" s="83"/>
      <c r="C155" s="84"/>
      <c r="D155" s="85"/>
      <c r="E155" s="86"/>
      <c r="F155" s="87"/>
      <c r="G155" s="88"/>
      <c r="H155" s="89"/>
      <c r="I155" s="80"/>
      <c r="J155" s="81"/>
      <c r="K155" s="90"/>
      <c r="L155" s="91"/>
      <c r="M155" s="92"/>
      <c r="N155" s="15" t="s">
        <v>24</v>
      </c>
      <c r="O155" s="16">
        <f t="shared" ref="O155:V155" si="60">O153/O154/1000</f>
        <v>0.19459459459459458</v>
      </c>
      <c r="P155" s="16">
        <f t="shared" si="60"/>
        <v>0.19972222222222222</v>
      </c>
      <c r="Q155" s="16">
        <f t="shared" si="60"/>
        <v>0.19078947368421054</v>
      </c>
      <c r="R155" s="16">
        <f t="shared" si="60"/>
        <v>0.19026315789473686</v>
      </c>
      <c r="S155" s="16">
        <f t="shared" si="60"/>
        <v>0.19972222222222222</v>
      </c>
      <c r="T155" s="16">
        <f t="shared" si="60"/>
        <v>0</v>
      </c>
      <c r="U155" s="16">
        <f t="shared" si="60"/>
        <v>0.19162162162162161</v>
      </c>
      <c r="V155" s="16">
        <f t="shared" si="60"/>
        <v>0.19675675675675675</v>
      </c>
      <c r="W155" s="16">
        <f t="shared" si="59"/>
        <v>0.17043375612454562</v>
      </c>
      <c r="X155" s="16">
        <f t="shared" si="50"/>
        <v>37.852816766079975</v>
      </c>
      <c r="Y155" s="93"/>
    </row>
    <row r="156" spans="1:25" ht="14.4" customHeight="1" x14ac:dyDescent="0.3">
      <c r="A156" s="82"/>
      <c r="B156" s="83"/>
      <c r="C156" s="84"/>
      <c r="D156" s="85">
        <f>D153+1</f>
        <v>114</v>
      </c>
      <c r="E156" s="86">
        <v>4</v>
      </c>
      <c r="F156" s="87"/>
      <c r="G156" s="88">
        <v>210</v>
      </c>
      <c r="H156" s="89">
        <v>172</v>
      </c>
      <c r="I156" s="80">
        <f>G156*H156/100</f>
        <v>361.2</v>
      </c>
      <c r="J156" s="81">
        <f>I156*W156/10000</f>
        <v>26.606895000000002</v>
      </c>
      <c r="K156" s="90"/>
      <c r="L156" s="91" t="s">
        <v>50</v>
      </c>
      <c r="M156" s="92" t="s">
        <v>33</v>
      </c>
      <c r="N156" s="8" t="s">
        <v>21</v>
      </c>
      <c r="O156" s="9">
        <v>735</v>
      </c>
      <c r="P156" s="9">
        <v>739</v>
      </c>
      <c r="Q156" s="9">
        <v>742</v>
      </c>
      <c r="R156" s="9">
        <v>740</v>
      </c>
      <c r="S156" s="9">
        <v>733</v>
      </c>
      <c r="T156" s="9">
        <v>733</v>
      </c>
      <c r="U156" s="9">
        <v>726</v>
      </c>
      <c r="V156" s="9">
        <v>745</v>
      </c>
      <c r="W156" s="17">
        <f t="shared" si="59"/>
        <v>736.625</v>
      </c>
      <c r="X156" s="10">
        <f t="shared" si="50"/>
        <v>0.77074936020198637</v>
      </c>
      <c r="Y156" s="93" t="s">
        <v>22</v>
      </c>
    </row>
    <row r="157" spans="1:25" ht="14.4" customHeight="1" x14ac:dyDescent="0.3">
      <c r="A157" s="82"/>
      <c r="B157" s="83"/>
      <c r="C157" s="84"/>
      <c r="D157" s="85"/>
      <c r="E157" s="86"/>
      <c r="F157" s="87"/>
      <c r="G157" s="88"/>
      <c r="H157" s="89"/>
      <c r="I157" s="80"/>
      <c r="J157" s="81"/>
      <c r="K157" s="90"/>
      <c r="L157" s="91"/>
      <c r="M157" s="92"/>
      <c r="N157" s="11" t="s">
        <v>23</v>
      </c>
      <c r="O157" s="12">
        <v>3.8</v>
      </c>
      <c r="P157" s="12">
        <v>3.7</v>
      </c>
      <c r="Q157" s="12">
        <v>3.6</v>
      </c>
      <c r="R157" s="12">
        <v>3.7</v>
      </c>
      <c r="S157" s="12">
        <v>3.6</v>
      </c>
      <c r="T157" s="12">
        <v>3.6</v>
      </c>
      <c r="U157" s="12">
        <v>3.8</v>
      </c>
      <c r="V157" s="12">
        <v>3.8</v>
      </c>
      <c r="W157" s="13">
        <f t="shared" si="59"/>
        <v>3.7000000000000006</v>
      </c>
      <c r="X157" s="14">
        <f t="shared" si="50"/>
        <v>2.3406091994173983</v>
      </c>
      <c r="Y157" s="93"/>
    </row>
    <row r="158" spans="1:25" ht="14.4" customHeight="1" x14ac:dyDescent="0.3">
      <c r="A158" s="82"/>
      <c r="B158" s="83"/>
      <c r="C158" s="84"/>
      <c r="D158" s="85"/>
      <c r="E158" s="86"/>
      <c r="F158" s="87"/>
      <c r="G158" s="88"/>
      <c r="H158" s="89"/>
      <c r="I158" s="80"/>
      <c r="J158" s="81"/>
      <c r="K158" s="90"/>
      <c r="L158" s="91"/>
      <c r="M158" s="92"/>
      <c r="N158" s="15" t="s">
        <v>24</v>
      </c>
      <c r="O158" s="16">
        <f t="shared" ref="O158:V158" si="61">O156/O157/1000</f>
        <v>0.19342105263157897</v>
      </c>
      <c r="P158" s="16">
        <f t="shared" si="61"/>
        <v>0.19972972972972972</v>
      </c>
      <c r="Q158" s="16">
        <f t="shared" si="61"/>
        <v>0.20611111111111111</v>
      </c>
      <c r="R158" s="16">
        <f t="shared" si="61"/>
        <v>0.2</v>
      </c>
      <c r="S158" s="16">
        <f t="shared" si="61"/>
        <v>0.2036111111111111</v>
      </c>
      <c r="T158" s="16">
        <f t="shared" si="61"/>
        <v>0.2036111111111111</v>
      </c>
      <c r="U158" s="16">
        <f t="shared" si="61"/>
        <v>0.19105263157894736</v>
      </c>
      <c r="V158" s="16">
        <f t="shared" si="61"/>
        <v>0.19605263157894737</v>
      </c>
      <c r="W158" s="16">
        <f t="shared" si="59"/>
        <v>0.19919867235656713</v>
      </c>
      <c r="X158" s="16">
        <f t="shared" si="50"/>
        <v>2.4929403813159334</v>
      </c>
      <c r="Y158" s="93"/>
    </row>
    <row r="159" spans="1:25" ht="14.4" customHeight="1" x14ac:dyDescent="0.3">
      <c r="A159" s="96"/>
      <c r="B159" s="97">
        <v>21001150</v>
      </c>
      <c r="C159" s="97">
        <v>9945966</v>
      </c>
      <c r="D159" s="97">
        <f>D156+1</f>
        <v>115</v>
      </c>
      <c r="E159" s="97">
        <v>1</v>
      </c>
      <c r="F159" s="97" t="s">
        <v>93</v>
      </c>
      <c r="G159" s="97">
        <v>210</v>
      </c>
      <c r="H159" s="97">
        <v>205</v>
      </c>
      <c r="I159" s="98">
        <f>G159*H159/100</f>
        <v>430.5</v>
      </c>
      <c r="J159" s="98">
        <f>I159*W159/1000</f>
        <v>312.11250000000001</v>
      </c>
      <c r="K159" s="97"/>
      <c r="L159" s="97" t="s">
        <v>50</v>
      </c>
      <c r="M159" s="97" t="s">
        <v>33</v>
      </c>
      <c r="N159" s="2" t="s">
        <v>21</v>
      </c>
      <c r="O159" s="3">
        <v>735</v>
      </c>
      <c r="P159" s="3">
        <v>731</v>
      </c>
      <c r="Q159" s="3">
        <v>738</v>
      </c>
      <c r="R159" s="3">
        <v>725</v>
      </c>
      <c r="S159" s="3">
        <v>726</v>
      </c>
      <c r="T159" s="3">
        <v>706</v>
      </c>
      <c r="U159" s="3">
        <v>730</v>
      </c>
      <c r="V159" s="3">
        <v>709</v>
      </c>
      <c r="W159" s="6">
        <f t="shared" si="59"/>
        <v>725</v>
      </c>
      <c r="X159" s="5">
        <f t="shared" si="50"/>
        <v>1.5014855901432578</v>
      </c>
      <c r="Y159" s="93" t="s">
        <v>22</v>
      </c>
    </row>
    <row r="160" spans="1:25" ht="14.4" customHeight="1" x14ac:dyDescent="0.3">
      <c r="A160" s="96"/>
      <c r="B160" s="97"/>
      <c r="C160" s="97"/>
      <c r="D160" s="97"/>
      <c r="E160" s="97"/>
      <c r="F160" s="97"/>
      <c r="G160" s="97"/>
      <c r="H160" s="97"/>
      <c r="I160" s="98"/>
      <c r="J160" s="98"/>
      <c r="K160" s="97"/>
      <c r="L160" s="97"/>
      <c r="M160" s="97"/>
      <c r="N160" s="2" t="s">
        <v>23</v>
      </c>
      <c r="O160" s="3">
        <v>3.7</v>
      </c>
      <c r="P160" s="3">
        <v>3.7</v>
      </c>
      <c r="Q160" s="3">
        <v>3.9</v>
      </c>
      <c r="R160" s="3">
        <v>3.6</v>
      </c>
      <c r="S160" s="3">
        <v>3.8</v>
      </c>
      <c r="T160" s="3">
        <v>3.7</v>
      </c>
      <c r="U160" s="3">
        <v>3.9</v>
      </c>
      <c r="V160" s="3">
        <v>3.9</v>
      </c>
      <c r="W160" s="6">
        <f t="shared" si="59"/>
        <v>3.7749999999999995</v>
      </c>
      <c r="X160" s="5">
        <f t="shared" si="50"/>
        <v>2.8866880420799137</v>
      </c>
      <c r="Y160" s="93"/>
    </row>
    <row r="161" spans="1:25" ht="14.4" customHeight="1" x14ac:dyDescent="0.3">
      <c r="A161" s="96"/>
      <c r="B161" s="97"/>
      <c r="C161" s="97"/>
      <c r="D161" s="97"/>
      <c r="E161" s="97"/>
      <c r="F161" s="97"/>
      <c r="G161" s="97"/>
      <c r="H161" s="97"/>
      <c r="I161" s="98"/>
      <c r="J161" s="98"/>
      <c r="K161" s="97"/>
      <c r="L161" s="97"/>
      <c r="M161" s="97"/>
      <c r="N161" s="2" t="s">
        <v>24</v>
      </c>
      <c r="O161" s="5">
        <f t="shared" ref="O161:V161" si="62">O159/O160/1000</f>
        <v>0.19864864864864865</v>
      </c>
      <c r="P161" s="5">
        <f t="shared" si="62"/>
        <v>0.19756756756756755</v>
      </c>
      <c r="Q161" s="5">
        <f t="shared" si="62"/>
        <v>0.18923076923076923</v>
      </c>
      <c r="R161" s="5">
        <f t="shared" si="62"/>
        <v>0.2013888888888889</v>
      </c>
      <c r="S161" s="5">
        <f t="shared" si="62"/>
        <v>0.19105263157894736</v>
      </c>
      <c r="T161" s="5">
        <f t="shared" si="62"/>
        <v>0.1908108108108108</v>
      </c>
      <c r="U161" s="5">
        <f t="shared" si="62"/>
        <v>0.18717948717948718</v>
      </c>
      <c r="V161" s="5">
        <f t="shared" si="62"/>
        <v>0.1817948717948718</v>
      </c>
      <c r="W161" s="5">
        <f t="shared" si="59"/>
        <v>0.19220920946249895</v>
      </c>
      <c r="X161" s="5">
        <f t="shared" si="50"/>
        <v>3.1879096268882634</v>
      </c>
      <c r="Y161" s="93"/>
    </row>
    <row r="162" spans="1:25" ht="14.4" customHeight="1" x14ac:dyDescent="0.3">
      <c r="A162" s="82"/>
      <c r="B162" s="83"/>
      <c r="C162" s="84"/>
      <c r="D162" s="85">
        <f>D159+1</f>
        <v>116</v>
      </c>
      <c r="E162" s="86">
        <v>2</v>
      </c>
      <c r="F162" s="87"/>
      <c r="G162" s="88">
        <v>210</v>
      </c>
      <c r="H162" s="89">
        <v>205</v>
      </c>
      <c r="I162" s="80">
        <f>G162*H162/100</f>
        <v>430.5</v>
      </c>
      <c r="J162" s="81">
        <f>I162*W162/1000</f>
        <v>316.68656249999998</v>
      </c>
      <c r="K162" s="90"/>
      <c r="L162" s="91" t="s">
        <v>50</v>
      </c>
      <c r="M162" s="92" t="s">
        <v>33</v>
      </c>
      <c r="N162" s="8" t="s">
        <v>21</v>
      </c>
      <c r="O162" s="9">
        <v>740</v>
      </c>
      <c r="P162" s="9">
        <v>737</v>
      </c>
      <c r="Q162" s="9">
        <v>735</v>
      </c>
      <c r="R162" s="9">
        <v>726</v>
      </c>
      <c r="S162" s="9">
        <v>738</v>
      </c>
      <c r="T162" s="9">
        <v>754</v>
      </c>
      <c r="U162" s="9">
        <v>731</v>
      </c>
      <c r="V162" s="9">
        <v>724</v>
      </c>
      <c r="W162" s="17">
        <f t="shared" si="59"/>
        <v>735.625</v>
      </c>
      <c r="X162" s="10">
        <f t="shared" si="50"/>
        <v>1.190799105892743</v>
      </c>
      <c r="Y162" s="93" t="s">
        <v>22</v>
      </c>
    </row>
    <row r="163" spans="1:25" ht="14.4" customHeight="1" x14ac:dyDescent="0.3">
      <c r="A163" s="82"/>
      <c r="B163" s="83"/>
      <c r="C163" s="84"/>
      <c r="D163" s="85"/>
      <c r="E163" s="86"/>
      <c r="F163" s="87"/>
      <c r="G163" s="88"/>
      <c r="H163" s="89"/>
      <c r="I163" s="80"/>
      <c r="J163" s="81"/>
      <c r="K163" s="90"/>
      <c r="L163" s="91"/>
      <c r="M163" s="92"/>
      <c r="N163" s="11" t="s">
        <v>23</v>
      </c>
      <c r="O163" s="12">
        <v>3.7</v>
      </c>
      <c r="P163" s="12">
        <v>3.7</v>
      </c>
      <c r="Q163" s="12">
        <v>3.8</v>
      </c>
      <c r="R163" s="12">
        <v>3.6</v>
      </c>
      <c r="S163" s="12">
        <v>3.8</v>
      </c>
      <c r="T163" s="12">
        <v>3.6</v>
      </c>
      <c r="U163" s="12">
        <v>3.8</v>
      </c>
      <c r="V163" s="12">
        <v>3.7</v>
      </c>
      <c r="W163" s="13">
        <f t="shared" si="59"/>
        <v>3.7124999999999999</v>
      </c>
      <c r="X163" s="14">
        <f t="shared" si="50"/>
        <v>2.1026929287536662</v>
      </c>
      <c r="Y163" s="93"/>
    </row>
    <row r="164" spans="1:25" ht="14.4" customHeight="1" x14ac:dyDescent="0.3">
      <c r="A164" s="82"/>
      <c r="B164" s="83"/>
      <c r="C164" s="84"/>
      <c r="D164" s="85"/>
      <c r="E164" s="86"/>
      <c r="F164" s="87"/>
      <c r="G164" s="88"/>
      <c r="H164" s="89"/>
      <c r="I164" s="80"/>
      <c r="J164" s="81"/>
      <c r="K164" s="90"/>
      <c r="L164" s="91"/>
      <c r="M164" s="92"/>
      <c r="N164" s="15" t="s">
        <v>24</v>
      </c>
      <c r="O164" s="16">
        <f t="shared" ref="O164:V164" si="63">O162/O163/1000</f>
        <v>0.2</v>
      </c>
      <c r="P164" s="16">
        <f t="shared" si="63"/>
        <v>0.19918918918918918</v>
      </c>
      <c r="Q164" s="16">
        <f t="shared" si="63"/>
        <v>0.19342105263157897</v>
      </c>
      <c r="R164" s="16">
        <f t="shared" si="63"/>
        <v>0.20166666666666666</v>
      </c>
      <c r="S164" s="16">
        <f t="shared" si="63"/>
        <v>0.19421052631578947</v>
      </c>
      <c r="T164" s="16">
        <f t="shared" si="63"/>
        <v>0.20944444444444443</v>
      </c>
      <c r="U164" s="16">
        <f t="shared" si="63"/>
        <v>0.19236842105263158</v>
      </c>
      <c r="V164" s="16">
        <f t="shared" si="63"/>
        <v>0.19567567567567568</v>
      </c>
      <c r="W164" s="16">
        <f t="shared" si="59"/>
        <v>0.19824699699699699</v>
      </c>
      <c r="X164" s="16">
        <f t="shared" si="50"/>
        <v>2.6559461804864237</v>
      </c>
      <c r="Y164" s="93"/>
    </row>
    <row r="165" spans="1:25" ht="14.4" customHeight="1" x14ac:dyDescent="0.3">
      <c r="A165" s="82"/>
      <c r="B165" s="83"/>
      <c r="C165" s="84"/>
      <c r="D165" s="85">
        <f>D162+1</f>
        <v>117</v>
      </c>
      <c r="E165" s="86">
        <v>3</v>
      </c>
      <c r="F165" s="87"/>
      <c r="G165" s="88">
        <v>210</v>
      </c>
      <c r="H165" s="89">
        <v>205</v>
      </c>
      <c r="I165" s="80">
        <f>G165*H165/100</f>
        <v>430.5</v>
      </c>
      <c r="J165" s="81">
        <f>I165*W165/1000</f>
        <v>327.2338125</v>
      </c>
      <c r="K165" s="90"/>
      <c r="L165" s="91" t="s">
        <v>50</v>
      </c>
      <c r="M165" s="92" t="s">
        <v>33</v>
      </c>
      <c r="N165" s="8" t="s">
        <v>21</v>
      </c>
      <c r="O165" s="9">
        <v>751</v>
      </c>
      <c r="P165" s="9">
        <v>766</v>
      </c>
      <c r="Q165" s="9">
        <v>762</v>
      </c>
      <c r="R165" s="9">
        <v>755</v>
      </c>
      <c r="S165" s="9">
        <v>754</v>
      </c>
      <c r="T165" s="9">
        <v>773</v>
      </c>
      <c r="U165" s="9">
        <v>761</v>
      </c>
      <c r="V165" s="9">
        <v>759</v>
      </c>
      <c r="W165" s="17">
        <f t="shared" si="59"/>
        <v>760.125</v>
      </c>
      <c r="X165" s="10">
        <f t="shared" si="50"/>
        <v>0.87373641366783295</v>
      </c>
      <c r="Y165" s="93" t="s">
        <v>22</v>
      </c>
    </row>
    <row r="166" spans="1:25" ht="14.4" customHeight="1" x14ac:dyDescent="0.3">
      <c r="A166" s="82"/>
      <c r="B166" s="83"/>
      <c r="C166" s="84"/>
      <c r="D166" s="85"/>
      <c r="E166" s="86"/>
      <c r="F166" s="87"/>
      <c r="G166" s="88"/>
      <c r="H166" s="89"/>
      <c r="I166" s="80"/>
      <c r="J166" s="81"/>
      <c r="K166" s="90"/>
      <c r="L166" s="91"/>
      <c r="M166" s="92"/>
      <c r="N166" s="11" t="s">
        <v>23</v>
      </c>
      <c r="O166" s="12">
        <v>3.7</v>
      </c>
      <c r="P166" s="12">
        <v>3.6</v>
      </c>
      <c r="Q166" s="12">
        <v>3.6</v>
      </c>
      <c r="R166" s="12">
        <v>3.7</v>
      </c>
      <c r="S166" s="12">
        <v>3.8</v>
      </c>
      <c r="T166" s="12">
        <v>3.7</v>
      </c>
      <c r="U166" s="12">
        <v>3.8</v>
      </c>
      <c r="V166" s="12">
        <v>3.8</v>
      </c>
      <c r="W166" s="13">
        <f t="shared" si="59"/>
        <v>3.7125000000000004</v>
      </c>
      <c r="X166" s="14">
        <f t="shared" si="50"/>
        <v>2.1026929287536658</v>
      </c>
      <c r="Y166" s="93"/>
    </row>
    <row r="167" spans="1:25" ht="14.4" customHeight="1" x14ac:dyDescent="0.3">
      <c r="A167" s="82"/>
      <c r="B167" s="83"/>
      <c r="C167" s="84"/>
      <c r="D167" s="85"/>
      <c r="E167" s="86"/>
      <c r="F167" s="87"/>
      <c r="G167" s="88"/>
      <c r="H167" s="89"/>
      <c r="I167" s="80"/>
      <c r="J167" s="81"/>
      <c r="K167" s="90"/>
      <c r="L167" s="91"/>
      <c r="M167" s="92"/>
      <c r="N167" s="15" t="s">
        <v>24</v>
      </c>
      <c r="O167" s="16">
        <f t="shared" ref="O167:V167" si="64">O165/O166/1000</f>
        <v>0.20297297297297298</v>
      </c>
      <c r="P167" s="16">
        <f t="shared" si="64"/>
        <v>0.21277777777777776</v>
      </c>
      <c r="Q167" s="16">
        <f t="shared" si="64"/>
        <v>0.21166666666666667</v>
      </c>
      <c r="R167" s="16">
        <f t="shared" si="64"/>
        <v>0.20405405405405402</v>
      </c>
      <c r="S167" s="16">
        <f t="shared" si="64"/>
        <v>0.19842105263157897</v>
      </c>
      <c r="T167" s="16">
        <f t="shared" si="64"/>
        <v>0.20891891891891889</v>
      </c>
      <c r="U167" s="16">
        <f t="shared" si="64"/>
        <v>0.20026315789473684</v>
      </c>
      <c r="V167" s="16">
        <f t="shared" si="64"/>
        <v>0.19973684210526318</v>
      </c>
      <c r="W167" s="16">
        <f t="shared" si="59"/>
        <v>0.2048514303777462</v>
      </c>
      <c r="X167" s="16">
        <f t="shared" si="50"/>
        <v>2.551442386684879</v>
      </c>
      <c r="Y167" s="93"/>
    </row>
    <row r="168" spans="1:25" ht="14.4" customHeight="1" x14ac:dyDescent="0.3">
      <c r="A168" s="82">
        <v>44236</v>
      </c>
      <c r="B168" s="83"/>
      <c r="C168" s="84"/>
      <c r="D168" s="85">
        <f>D165+1</f>
        <v>118</v>
      </c>
      <c r="E168" s="86">
        <v>4</v>
      </c>
      <c r="F168" s="87"/>
      <c r="G168" s="88">
        <v>210</v>
      </c>
      <c r="H168" s="89">
        <v>205</v>
      </c>
      <c r="I168" s="80">
        <f>G168*H168/100</f>
        <v>430.5</v>
      </c>
      <c r="J168" s="81">
        <f>I168*W168/1000</f>
        <v>332.3998125</v>
      </c>
      <c r="K168" s="90"/>
      <c r="L168" s="91" t="s">
        <v>19</v>
      </c>
      <c r="M168" s="92" t="s">
        <v>27</v>
      </c>
      <c r="N168" s="8" t="s">
        <v>21</v>
      </c>
      <c r="O168" s="9">
        <v>759</v>
      </c>
      <c r="P168" s="9">
        <v>766</v>
      </c>
      <c r="Q168" s="9">
        <v>777</v>
      </c>
      <c r="R168" s="9">
        <v>782</v>
      </c>
      <c r="S168" s="9">
        <v>772</v>
      </c>
      <c r="T168" s="9">
        <v>772</v>
      </c>
      <c r="U168" s="9">
        <v>764</v>
      </c>
      <c r="V168" s="9">
        <v>785</v>
      </c>
      <c r="W168" s="17">
        <f t="shared" si="59"/>
        <v>772.125</v>
      </c>
      <c r="X168" s="10">
        <f t="shared" si="50"/>
        <v>1.0863590137482673</v>
      </c>
      <c r="Y168" s="99" t="s">
        <v>22</v>
      </c>
    </row>
    <row r="169" spans="1:25" ht="14.4" customHeight="1" x14ac:dyDescent="0.3">
      <c r="A169" s="82"/>
      <c r="B169" s="83"/>
      <c r="C169" s="84"/>
      <c r="D169" s="85"/>
      <c r="E169" s="86"/>
      <c r="F169" s="87"/>
      <c r="G169" s="88"/>
      <c r="H169" s="89"/>
      <c r="I169" s="80"/>
      <c r="J169" s="81"/>
      <c r="K169" s="90"/>
      <c r="L169" s="91"/>
      <c r="M169" s="92"/>
      <c r="N169" s="11" t="s">
        <v>23</v>
      </c>
      <c r="O169" s="12">
        <v>3.9</v>
      </c>
      <c r="P169" s="12">
        <v>4</v>
      </c>
      <c r="Q169" s="12">
        <v>4</v>
      </c>
      <c r="R169" s="12">
        <v>4</v>
      </c>
      <c r="S169" s="12">
        <v>4</v>
      </c>
      <c r="T169" s="12">
        <v>3.9</v>
      </c>
      <c r="U169" s="12">
        <v>4</v>
      </c>
      <c r="V169" s="12">
        <v>3.9</v>
      </c>
      <c r="W169" s="13">
        <f t="shared" si="59"/>
        <v>3.9624999999999995</v>
      </c>
      <c r="X169" s="14">
        <f t="shared" si="50"/>
        <v>1.2217613079518677</v>
      </c>
      <c r="Y169" s="99"/>
    </row>
    <row r="170" spans="1:25" ht="14.4" customHeight="1" x14ac:dyDescent="0.3">
      <c r="A170" s="82"/>
      <c r="B170" s="83"/>
      <c r="C170" s="84"/>
      <c r="D170" s="85"/>
      <c r="E170" s="86"/>
      <c r="F170" s="87"/>
      <c r="G170" s="88"/>
      <c r="H170" s="89"/>
      <c r="I170" s="80"/>
      <c r="J170" s="81"/>
      <c r="K170" s="90"/>
      <c r="L170" s="91"/>
      <c r="M170" s="92"/>
      <c r="N170" s="15" t="s">
        <v>24</v>
      </c>
      <c r="O170" s="16">
        <f t="shared" ref="O170:V170" si="65">O168/O169/1000</f>
        <v>0.19461538461538461</v>
      </c>
      <c r="P170" s="16">
        <f t="shared" si="65"/>
        <v>0.1915</v>
      </c>
      <c r="Q170" s="16">
        <f t="shared" si="65"/>
        <v>0.19425000000000001</v>
      </c>
      <c r="R170" s="16">
        <f t="shared" si="65"/>
        <v>0.19550000000000001</v>
      </c>
      <c r="S170" s="16">
        <f t="shared" si="65"/>
        <v>0.193</v>
      </c>
      <c r="T170" s="16">
        <f t="shared" si="65"/>
        <v>0.19794871794871796</v>
      </c>
      <c r="U170" s="16">
        <f t="shared" si="65"/>
        <v>0.191</v>
      </c>
      <c r="V170" s="16">
        <f t="shared" si="65"/>
        <v>0.20128205128205129</v>
      </c>
      <c r="W170" s="16">
        <f t="shared" si="59"/>
        <v>0.19488701923076926</v>
      </c>
      <c r="X170" s="16">
        <f t="shared" si="50"/>
        <v>1.6354238356876705</v>
      </c>
      <c r="Y170" s="99"/>
    </row>
    <row r="171" spans="1:25" ht="14.4" customHeight="1" x14ac:dyDescent="0.3">
      <c r="A171" s="82"/>
      <c r="B171" s="83"/>
      <c r="C171" s="84"/>
      <c r="D171" s="85">
        <f>D168+1</f>
        <v>119</v>
      </c>
      <c r="E171" s="86">
        <v>5</v>
      </c>
      <c r="F171" s="87"/>
      <c r="G171" s="88">
        <v>210</v>
      </c>
      <c r="H171" s="89">
        <v>205</v>
      </c>
      <c r="I171" s="80">
        <f>G171*H171/100</f>
        <v>430.5</v>
      </c>
      <c r="J171" s="81">
        <f>I171*W171/1000</f>
        <v>333.36843750000003</v>
      </c>
      <c r="K171" s="90" t="s">
        <v>94</v>
      </c>
      <c r="L171" s="91" t="s">
        <v>19</v>
      </c>
      <c r="M171" s="92" t="s">
        <v>27</v>
      </c>
      <c r="N171" s="8" t="s">
        <v>21</v>
      </c>
      <c r="O171" s="9">
        <v>751</v>
      </c>
      <c r="P171" s="9">
        <v>768</v>
      </c>
      <c r="Q171" s="9">
        <v>783</v>
      </c>
      <c r="R171" s="9">
        <v>781</v>
      </c>
      <c r="S171" s="9">
        <v>778</v>
      </c>
      <c r="T171" s="9">
        <v>774</v>
      </c>
      <c r="U171" s="9">
        <v>771</v>
      </c>
      <c r="V171" s="9">
        <v>789</v>
      </c>
      <c r="W171" s="17">
        <f t="shared" si="59"/>
        <v>774.375</v>
      </c>
      <c r="X171" s="10">
        <f t="shared" si="50"/>
        <v>1.4026874922963914</v>
      </c>
      <c r="Y171" s="99" t="s">
        <v>22</v>
      </c>
    </row>
    <row r="172" spans="1:25" ht="14.4" customHeight="1" x14ac:dyDescent="0.3">
      <c r="A172" s="82"/>
      <c r="B172" s="83"/>
      <c r="C172" s="84"/>
      <c r="D172" s="85"/>
      <c r="E172" s="86"/>
      <c r="F172" s="87"/>
      <c r="G172" s="88"/>
      <c r="H172" s="89"/>
      <c r="I172" s="80"/>
      <c r="J172" s="81"/>
      <c r="K172" s="90"/>
      <c r="L172" s="91"/>
      <c r="M172" s="92"/>
      <c r="N172" s="11" t="s">
        <v>23</v>
      </c>
      <c r="O172" s="12">
        <v>3.7</v>
      </c>
      <c r="P172" s="12">
        <v>3.9</v>
      </c>
      <c r="Q172" s="12">
        <v>4</v>
      </c>
      <c r="R172" s="12">
        <v>4</v>
      </c>
      <c r="S172" s="12">
        <v>4</v>
      </c>
      <c r="T172" s="12">
        <v>3.8</v>
      </c>
      <c r="U172" s="12">
        <v>4</v>
      </c>
      <c r="V172" s="12">
        <v>3.8</v>
      </c>
      <c r="W172" s="13">
        <f t="shared" si="59"/>
        <v>3.9000000000000004</v>
      </c>
      <c r="X172" s="14">
        <f t="shared" si="50"/>
        <v>2.8667538173074223</v>
      </c>
      <c r="Y172" s="99"/>
    </row>
    <row r="173" spans="1:25" ht="14.4" customHeight="1" x14ac:dyDescent="0.3">
      <c r="A173" s="82"/>
      <c r="B173" s="83"/>
      <c r="C173" s="84"/>
      <c r="D173" s="85"/>
      <c r="E173" s="86"/>
      <c r="F173" s="87"/>
      <c r="G173" s="88"/>
      <c r="H173" s="89"/>
      <c r="I173" s="80"/>
      <c r="J173" s="81"/>
      <c r="K173" s="90"/>
      <c r="L173" s="91"/>
      <c r="M173" s="92"/>
      <c r="N173" s="15" t="s">
        <v>24</v>
      </c>
      <c r="O173" s="16">
        <f t="shared" ref="O173:V173" si="66">O171/O172/1000</f>
        <v>0.20297297297297298</v>
      </c>
      <c r="P173" s="16">
        <f t="shared" si="66"/>
        <v>0.19692307692307692</v>
      </c>
      <c r="Q173" s="16">
        <f t="shared" si="66"/>
        <v>0.19575000000000001</v>
      </c>
      <c r="R173" s="16">
        <f t="shared" si="66"/>
        <v>0.19525000000000001</v>
      </c>
      <c r="S173" s="16">
        <f t="shared" si="66"/>
        <v>0.19450000000000001</v>
      </c>
      <c r="T173" s="16">
        <f t="shared" si="66"/>
        <v>0.2036842105263158</v>
      </c>
      <c r="U173" s="16">
        <f t="shared" si="66"/>
        <v>0.19275</v>
      </c>
      <c r="V173" s="16">
        <f t="shared" si="66"/>
        <v>0.20763157894736844</v>
      </c>
      <c r="W173" s="16">
        <f t="shared" si="59"/>
        <v>0.19868272992121674</v>
      </c>
      <c r="X173" s="16">
        <f t="shared" si="50"/>
        <v>2.5145378373038376</v>
      </c>
      <c r="Y173" s="99"/>
    </row>
    <row r="174" spans="1:25" ht="14.4" customHeight="1" x14ac:dyDescent="0.3">
      <c r="A174" s="82"/>
      <c r="B174" s="83"/>
      <c r="C174" s="84"/>
      <c r="D174" s="85">
        <f>D171+1</f>
        <v>120</v>
      </c>
      <c r="E174" s="86">
        <v>6</v>
      </c>
      <c r="F174" s="87"/>
      <c r="G174" s="88">
        <v>210</v>
      </c>
      <c r="H174" s="89">
        <v>205</v>
      </c>
      <c r="I174" s="80">
        <f>G174*H174/100</f>
        <v>430.5</v>
      </c>
      <c r="J174" s="81">
        <f>I174*W174/1000</f>
        <v>329.224875</v>
      </c>
      <c r="K174" s="90" t="s">
        <v>94</v>
      </c>
      <c r="L174" s="91" t="s">
        <v>19</v>
      </c>
      <c r="M174" s="92" t="s">
        <v>27</v>
      </c>
      <c r="N174" s="8" t="s">
        <v>21</v>
      </c>
      <c r="O174" s="9">
        <v>745</v>
      </c>
      <c r="P174" s="9">
        <v>767</v>
      </c>
      <c r="Q174" s="9">
        <v>763</v>
      </c>
      <c r="R174" s="9">
        <v>759</v>
      </c>
      <c r="S174" s="9">
        <v>762</v>
      </c>
      <c r="T174" s="9">
        <v>772</v>
      </c>
      <c r="U174" s="9">
        <v>762</v>
      </c>
      <c r="V174" s="9">
        <v>788</v>
      </c>
      <c r="W174" s="17">
        <f t="shared" si="59"/>
        <v>764.75</v>
      </c>
      <c r="X174" s="10">
        <f t="shared" si="50"/>
        <v>1.4905541830896367</v>
      </c>
      <c r="Y174" s="99" t="s">
        <v>22</v>
      </c>
    </row>
    <row r="175" spans="1:25" ht="14.4" customHeight="1" x14ac:dyDescent="0.3">
      <c r="A175" s="82"/>
      <c r="B175" s="83"/>
      <c r="C175" s="84"/>
      <c r="D175" s="85"/>
      <c r="E175" s="86"/>
      <c r="F175" s="87"/>
      <c r="G175" s="88"/>
      <c r="H175" s="89"/>
      <c r="I175" s="80"/>
      <c r="J175" s="81"/>
      <c r="K175" s="90"/>
      <c r="L175" s="91"/>
      <c r="M175" s="92"/>
      <c r="N175" s="11" t="s">
        <v>23</v>
      </c>
      <c r="O175" s="12">
        <v>3.8</v>
      </c>
      <c r="P175" s="12">
        <v>3.9</v>
      </c>
      <c r="Q175" s="12">
        <v>4</v>
      </c>
      <c r="R175" s="12">
        <v>3.9</v>
      </c>
      <c r="S175" s="12">
        <v>4</v>
      </c>
      <c r="T175" s="12">
        <v>3.9</v>
      </c>
      <c r="U175" s="12">
        <v>3.9</v>
      </c>
      <c r="V175" s="12">
        <v>3.8</v>
      </c>
      <c r="W175" s="13">
        <f t="shared" si="59"/>
        <v>3.9</v>
      </c>
      <c r="X175" s="14">
        <f t="shared" si="50"/>
        <v>1.8130943107347393</v>
      </c>
      <c r="Y175" s="99"/>
    </row>
    <row r="176" spans="1:25" ht="14.4" customHeight="1" x14ac:dyDescent="0.3">
      <c r="A176" s="82"/>
      <c r="B176" s="83"/>
      <c r="C176" s="84"/>
      <c r="D176" s="85"/>
      <c r="E176" s="86"/>
      <c r="F176" s="87"/>
      <c r="G176" s="88"/>
      <c r="H176" s="89"/>
      <c r="I176" s="80"/>
      <c r="J176" s="81"/>
      <c r="K176" s="90"/>
      <c r="L176" s="91"/>
      <c r="M176" s="92"/>
      <c r="N176" s="15" t="s">
        <v>24</v>
      </c>
      <c r="O176" s="16">
        <f t="shared" ref="O176:V176" si="67">O174/O175/1000</f>
        <v>0.19605263157894737</v>
      </c>
      <c r="P176" s="16">
        <f t="shared" si="67"/>
        <v>0.19666666666666666</v>
      </c>
      <c r="Q176" s="16">
        <f t="shared" si="67"/>
        <v>0.19075</v>
      </c>
      <c r="R176" s="16">
        <f t="shared" si="67"/>
        <v>0.19461538461538461</v>
      </c>
      <c r="S176" s="16">
        <f t="shared" si="67"/>
        <v>0.1905</v>
      </c>
      <c r="T176" s="16">
        <f t="shared" si="67"/>
        <v>0.19794871794871796</v>
      </c>
      <c r="U176" s="16">
        <f t="shared" si="67"/>
        <v>0.19538461538461538</v>
      </c>
      <c r="V176" s="16">
        <f t="shared" si="67"/>
        <v>0.20736842105263159</v>
      </c>
      <c r="W176" s="16">
        <f t="shared" si="59"/>
        <v>0.19616080465587044</v>
      </c>
      <c r="X176" s="16">
        <f t="shared" si="50"/>
        <v>2.5064361284012944</v>
      </c>
      <c r="Y176" s="99"/>
    </row>
    <row r="177" spans="1:25" ht="14.4" customHeight="1" x14ac:dyDescent="0.3">
      <c r="A177" s="82"/>
      <c r="B177" s="83"/>
      <c r="C177" s="84"/>
      <c r="D177" s="85">
        <f>D174+1</f>
        <v>121</v>
      </c>
      <c r="E177" s="86">
        <v>7</v>
      </c>
      <c r="F177" s="87"/>
      <c r="G177" s="88">
        <v>130</v>
      </c>
      <c r="H177" s="89">
        <v>205</v>
      </c>
      <c r="I177" s="80">
        <f>G177*H177/100</f>
        <v>266.5</v>
      </c>
      <c r="J177" s="81">
        <f>I177*W177/1000</f>
        <v>201.7071875</v>
      </c>
      <c r="K177" s="90" t="s">
        <v>94</v>
      </c>
      <c r="L177" s="91" t="s">
        <v>19</v>
      </c>
      <c r="M177" s="92" t="s">
        <v>27</v>
      </c>
      <c r="N177" s="8" t="s">
        <v>21</v>
      </c>
      <c r="O177" s="9">
        <v>751</v>
      </c>
      <c r="P177" s="9">
        <v>761</v>
      </c>
      <c r="Q177" s="9">
        <v>758</v>
      </c>
      <c r="R177" s="9">
        <v>747</v>
      </c>
      <c r="S177" s="9">
        <v>763</v>
      </c>
      <c r="T177" s="9">
        <v>759</v>
      </c>
      <c r="U177" s="9">
        <v>740</v>
      </c>
      <c r="V177" s="9">
        <v>776</v>
      </c>
      <c r="W177" s="17">
        <f t="shared" si="59"/>
        <v>756.875</v>
      </c>
      <c r="X177" s="10">
        <f t="shared" si="50"/>
        <v>1.356164689216707</v>
      </c>
      <c r="Y177" s="99" t="s">
        <v>22</v>
      </c>
    </row>
    <row r="178" spans="1:25" ht="14.4" customHeight="1" x14ac:dyDescent="0.3">
      <c r="A178" s="82"/>
      <c r="B178" s="83"/>
      <c r="C178" s="84"/>
      <c r="D178" s="85"/>
      <c r="E178" s="86"/>
      <c r="F178" s="87"/>
      <c r="G178" s="88"/>
      <c r="H178" s="89"/>
      <c r="I178" s="80"/>
      <c r="J178" s="81"/>
      <c r="K178" s="90"/>
      <c r="L178" s="91"/>
      <c r="M178" s="92"/>
      <c r="N178" s="11" t="s">
        <v>23</v>
      </c>
      <c r="O178" s="12">
        <v>3.85</v>
      </c>
      <c r="P178" s="12">
        <v>3.85</v>
      </c>
      <c r="Q178" s="12">
        <v>3.7</v>
      </c>
      <c r="R178" s="12">
        <v>3.8</v>
      </c>
      <c r="S178" s="12">
        <v>3.9</v>
      </c>
      <c r="T178" s="12">
        <v>3.75</v>
      </c>
      <c r="U178" s="12">
        <v>3.8</v>
      </c>
      <c r="V178" s="12">
        <v>3.7</v>
      </c>
      <c r="W178" s="13">
        <f t="shared" si="59"/>
        <v>3.7937499999999997</v>
      </c>
      <c r="X178" s="14">
        <f t="shared" si="50"/>
        <v>1.7971519134490452</v>
      </c>
      <c r="Y178" s="99"/>
    </row>
    <row r="179" spans="1:25" ht="14.4" customHeight="1" x14ac:dyDescent="0.3">
      <c r="A179" s="82"/>
      <c r="B179" s="83"/>
      <c r="C179" s="84"/>
      <c r="D179" s="85"/>
      <c r="E179" s="86"/>
      <c r="F179" s="87"/>
      <c r="G179" s="88"/>
      <c r="H179" s="89"/>
      <c r="I179" s="80"/>
      <c r="J179" s="81"/>
      <c r="K179" s="90"/>
      <c r="L179" s="91"/>
      <c r="M179" s="92"/>
      <c r="N179" s="15" t="s">
        <v>24</v>
      </c>
      <c r="O179" s="16">
        <f t="shared" ref="O179:V179" si="68">O177/O178/1000</f>
        <v>0.19506493506493508</v>
      </c>
      <c r="P179" s="16">
        <f t="shared" si="68"/>
        <v>0.19766233766233765</v>
      </c>
      <c r="Q179" s="16">
        <f t="shared" si="68"/>
        <v>0.20486486486486485</v>
      </c>
      <c r="R179" s="16">
        <f t="shared" si="68"/>
        <v>0.19657894736842108</v>
      </c>
      <c r="S179" s="16">
        <f t="shared" si="68"/>
        <v>0.19564102564102565</v>
      </c>
      <c r="T179" s="16">
        <f t="shared" si="68"/>
        <v>0.2024</v>
      </c>
      <c r="U179" s="16">
        <f t="shared" si="68"/>
        <v>0.19473684210526318</v>
      </c>
      <c r="V179" s="16">
        <f t="shared" si="68"/>
        <v>0.20972972972972972</v>
      </c>
      <c r="W179" s="16">
        <f t="shared" si="59"/>
        <v>0.19958483530457213</v>
      </c>
      <c r="X179" s="16">
        <f t="shared" si="50"/>
        <v>2.5728070860582717</v>
      </c>
      <c r="Y179" s="99"/>
    </row>
    <row r="180" spans="1:25" ht="14.4" customHeight="1" x14ac:dyDescent="0.3">
      <c r="A180" s="96"/>
      <c r="B180" s="97">
        <v>21001398</v>
      </c>
      <c r="C180" s="97">
        <v>9945971</v>
      </c>
      <c r="D180" s="97">
        <f>D177+1</f>
        <v>122</v>
      </c>
      <c r="E180" s="97">
        <v>1</v>
      </c>
      <c r="F180" s="97" t="s">
        <v>86</v>
      </c>
      <c r="G180" s="97">
        <v>310</v>
      </c>
      <c r="H180" s="97">
        <v>195</v>
      </c>
      <c r="I180" s="98">
        <f>G180*H180/100</f>
        <v>604.5</v>
      </c>
      <c r="J180" s="98">
        <f>I180*W180/1000</f>
        <v>254.57006250000001</v>
      </c>
      <c r="K180" s="97"/>
      <c r="L180" s="97" t="s">
        <v>51</v>
      </c>
      <c r="M180" s="97" t="s">
        <v>45</v>
      </c>
      <c r="N180" s="2" t="s">
        <v>21</v>
      </c>
      <c r="O180" s="3">
        <v>418</v>
      </c>
      <c r="P180" s="3">
        <v>428</v>
      </c>
      <c r="Q180" s="3">
        <v>425</v>
      </c>
      <c r="R180" s="3">
        <v>427</v>
      </c>
      <c r="S180" s="3">
        <v>417</v>
      </c>
      <c r="T180" s="3">
        <v>420</v>
      </c>
      <c r="U180" s="3">
        <v>425</v>
      </c>
      <c r="V180" s="3">
        <v>409</v>
      </c>
      <c r="W180" s="6">
        <f t="shared" si="59"/>
        <v>421.125</v>
      </c>
      <c r="X180" s="5">
        <f t="shared" si="50"/>
        <v>1.4219696725441953</v>
      </c>
      <c r="Y180" s="93" t="s">
        <v>22</v>
      </c>
    </row>
    <row r="181" spans="1:25" ht="14.4" customHeight="1" x14ac:dyDescent="0.3">
      <c r="A181" s="96"/>
      <c r="B181" s="97"/>
      <c r="C181" s="97"/>
      <c r="D181" s="97"/>
      <c r="E181" s="97"/>
      <c r="F181" s="97"/>
      <c r="G181" s="97"/>
      <c r="H181" s="97"/>
      <c r="I181" s="98"/>
      <c r="J181" s="98"/>
      <c r="K181" s="97"/>
      <c r="L181" s="97"/>
      <c r="M181" s="97"/>
      <c r="N181" s="2" t="s">
        <v>23</v>
      </c>
      <c r="O181" s="3">
        <v>3.3</v>
      </c>
      <c r="P181" s="3">
        <v>3.2</v>
      </c>
      <c r="Q181" s="3">
        <v>3.3</v>
      </c>
      <c r="R181" s="3">
        <v>3.5</v>
      </c>
      <c r="S181" s="3">
        <v>3.4</v>
      </c>
      <c r="T181" s="3">
        <v>3.4</v>
      </c>
      <c r="U181" s="3">
        <v>3.3</v>
      </c>
      <c r="V181" s="3">
        <v>3.2</v>
      </c>
      <c r="W181" s="6">
        <f t="shared" si="59"/>
        <v>3.3249999999999997</v>
      </c>
      <c r="X181" s="5">
        <f t="shared" si="50"/>
        <v>2.9120175535394095</v>
      </c>
      <c r="Y181" s="93"/>
    </row>
    <row r="182" spans="1:25" ht="14.4" customHeight="1" x14ac:dyDescent="0.3">
      <c r="A182" s="96"/>
      <c r="B182" s="97"/>
      <c r="C182" s="97"/>
      <c r="D182" s="97"/>
      <c r="E182" s="97"/>
      <c r="F182" s="97"/>
      <c r="G182" s="97"/>
      <c r="H182" s="97"/>
      <c r="I182" s="98"/>
      <c r="J182" s="98"/>
      <c r="K182" s="97"/>
      <c r="L182" s="97"/>
      <c r="M182" s="97"/>
      <c r="N182" s="2" t="s">
        <v>24</v>
      </c>
      <c r="O182" s="5">
        <f t="shared" ref="O182:V182" si="69">O180/O181/1000</f>
        <v>0.12666666666666668</v>
      </c>
      <c r="P182" s="5">
        <f t="shared" si="69"/>
        <v>0.13375000000000001</v>
      </c>
      <c r="Q182" s="5">
        <f t="shared" si="69"/>
        <v>0.12878787878787878</v>
      </c>
      <c r="R182" s="5">
        <f t="shared" si="69"/>
        <v>0.122</v>
      </c>
      <c r="S182" s="5">
        <f t="shared" si="69"/>
        <v>0.12264705882352941</v>
      </c>
      <c r="T182" s="5">
        <f t="shared" si="69"/>
        <v>0.12352941176470589</v>
      </c>
      <c r="U182" s="5">
        <f t="shared" si="69"/>
        <v>0.12878787878787878</v>
      </c>
      <c r="V182" s="5">
        <f t="shared" si="69"/>
        <v>0.1278125</v>
      </c>
      <c r="W182" s="5">
        <f t="shared" si="59"/>
        <v>0.12674767435383244</v>
      </c>
      <c r="X182" s="5">
        <f t="shared" si="50"/>
        <v>2.9016815851332733</v>
      </c>
      <c r="Y182" s="93"/>
    </row>
    <row r="183" spans="1:25" ht="14.4" customHeight="1" x14ac:dyDescent="0.3">
      <c r="A183" s="82"/>
      <c r="B183" s="83"/>
      <c r="C183" s="84"/>
      <c r="D183" s="85">
        <f>D180+1</f>
        <v>123</v>
      </c>
      <c r="E183" s="86">
        <v>2</v>
      </c>
      <c r="F183" s="87"/>
      <c r="G183" s="88">
        <v>310</v>
      </c>
      <c r="H183" s="89">
        <v>195</v>
      </c>
      <c r="I183" s="80">
        <f>G183*H183/100</f>
        <v>604.5</v>
      </c>
      <c r="J183" s="81">
        <f>I183*W183/1000</f>
        <v>253.28550000000001</v>
      </c>
      <c r="K183" s="90"/>
      <c r="L183" s="91" t="s">
        <v>51</v>
      </c>
      <c r="M183" s="92" t="s">
        <v>45</v>
      </c>
      <c r="N183" s="8" t="s">
        <v>21</v>
      </c>
      <c r="O183" s="9">
        <v>409</v>
      </c>
      <c r="P183" s="9">
        <v>412</v>
      </c>
      <c r="Q183" s="9">
        <v>417</v>
      </c>
      <c r="R183" s="9">
        <v>423</v>
      </c>
      <c r="S183" s="9">
        <v>418</v>
      </c>
      <c r="T183" s="9">
        <v>416</v>
      </c>
      <c r="U183" s="9">
        <v>420</v>
      </c>
      <c r="V183" s="9">
        <v>437</v>
      </c>
      <c r="W183" s="17">
        <f t="shared" si="59"/>
        <v>419</v>
      </c>
      <c r="X183" s="10">
        <f t="shared" si="50"/>
        <v>1.8943326809531675</v>
      </c>
      <c r="Y183" s="93" t="s">
        <v>22</v>
      </c>
    </row>
    <row r="184" spans="1:25" ht="14.4" customHeight="1" x14ac:dyDescent="0.3">
      <c r="A184" s="82"/>
      <c r="B184" s="83"/>
      <c r="C184" s="84"/>
      <c r="D184" s="85"/>
      <c r="E184" s="86"/>
      <c r="F184" s="87"/>
      <c r="G184" s="88"/>
      <c r="H184" s="89"/>
      <c r="I184" s="80"/>
      <c r="J184" s="81"/>
      <c r="K184" s="90"/>
      <c r="L184" s="91"/>
      <c r="M184" s="92"/>
      <c r="N184" s="11" t="s">
        <v>23</v>
      </c>
      <c r="O184" s="12">
        <v>3.3</v>
      </c>
      <c r="P184" s="12">
        <v>3.3</v>
      </c>
      <c r="Q184" s="12">
        <v>3.2</v>
      </c>
      <c r="R184" s="12">
        <v>3.2</v>
      </c>
      <c r="S184" s="12">
        <v>3.4</v>
      </c>
      <c r="T184" s="12">
        <v>3.3</v>
      </c>
      <c r="U184" s="12">
        <v>3.3</v>
      </c>
      <c r="V184" s="12">
        <v>3.5</v>
      </c>
      <c r="W184" s="13">
        <f t="shared" si="59"/>
        <v>3.3125</v>
      </c>
      <c r="X184" s="14">
        <f t="shared" si="50"/>
        <v>2.7985654668285505</v>
      </c>
      <c r="Y184" s="93"/>
    </row>
    <row r="185" spans="1:25" ht="14.4" customHeight="1" x14ac:dyDescent="0.3">
      <c r="A185" s="82"/>
      <c r="B185" s="83"/>
      <c r="C185" s="84"/>
      <c r="D185" s="85"/>
      <c r="E185" s="86"/>
      <c r="F185" s="87"/>
      <c r="G185" s="88"/>
      <c r="H185" s="89"/>
      <c r="I185" s="80"/>
      <c r="J185" s="81"/>
      <c r="K185" s="90"/>
      <c r="L185" s="91"/>
      <c r="M185" s="92"/>
      <c r="N185" s="15" t="s">
        <v>24</v>
      </c>
      <c r="O185" s="16">
        <f t="shared" ref="O185:V185" si="70">O183/O184/1000</f>
        <v>0.12393939393939395</v>
      </c>
      <c r="P185" s="16">
        <f t="shared" si="70"/>
        <v>0.12484848484848486</v>
      </c>
      <c r="Q185" s="16">
        <f t="shared" si="70"/>
        <v>0.1303125</v>
      </c>
      <c r="R185" s="16">
        <f t="shared" si="70"/>
        <v>0.13218750000000001</v>
      </c>
      <c r="S185" s="16">
        <f t="shared" si="70"/>
        <v>0.12294117647058823</v>
      </c>
      <c r="T185" s="16">
        <f t="shared" si="70"/>
        <v>0.12606060606060607</v>
      </c>
      <c r="U185" s="16">
        <f t="shared" si="70"/>
        <v>0.12727272727272729</v>
      </c>
      <c r="V185" s="16">
        <f t="shared" si="70"/>
        <v>0.12485714285714286</v>
      </c>
      <c r="W185" s="16">
        <f t="shared" si="59"/>
        <v>0.12655244143111791</v>
      </c>
      <c r="X185" s="16">
        <f t="shared" si="50"/>
        <v>2.3754823842036292</v>
      </c>
      <c r="Y185" s="93"/>
    </row>
    <row r="186" spans="1:25" ht="14.4" customHeight="1" x14ac:dyDescent="0.3">
      <c r="A186" s="82"/>
      <c r="B186" s="83"/>
      <c r="C186" s="84"/>
      <c r="D186" s="85">
        <f>D183+1</f>
        <v>124</v>
      </c>
      <c r="E186" s="86">
        <v>3</v>
      </c>
      <c r="F186" s="87"/>
      <c r="G186" s="88">
        <v>310</v>
      </c>
      <c r="H186" s="89">
        <v>195</v>
      </c>
      <c r="I186" s="80">
        <f>G186*H186/100</f>
        <v>604.5</v>
      </c>
      <c r="J186" s="81">
        <f>I186*W186/1000</f>
        <v>249.2806875</v>
      </c>
      <c r="K186" s="90"/>
      <c r="L186" s="91" t="s">
        <v>51</v>
      </c>
      <c r="M186" s="92" t="s">
        <v>45</v>
      </c>
      <c r="N186" s="8" t="s">
        <v>21</v>
      </c>
      <c r="O186" s="9">
        <v>424</v>
      </c>
      <c r="P186" s="9">
        <v>413</v>
      </c>
      <c r="Q186" s="9">
        <v>405</v>
      </c>
      <c r="R186" s="9">
        <v>414</v>
      </c>
      <c r="S186" s="9">
        <v>420</v>
      </c>
      <c r="T186" s="9">
        <v>400</v>
      </c>
      <c r="U186" s="9">
        <v>413</v>
      </c>
      <c r="V186" s="9">
        <v>410</v>
      </c>
      <c r="W186" s="17">
        <f t="shared" si="59"/>
        <v>412.375</v>
      </c>
      <c r="X186" s="10">
        <f t="shared" si="50"/>
        <v>1.735754871442305</v>
      </c>
      <c r="Y186" s="93" t="s">
        <v>22</v>
      </c>
    </row>
    <row r="187" spans="1:25" ht="14.4" customHeight="1" x14ac:dyDescent="0.3">
      <c r="A187" s="82"/>
      <c r="B187" s="83"/>
      <c r="C187" s="84"/>
      <c r="D187" s="85"/>
      <c r="E187" s="86"/>
      <c r="F187" s="87"/>
      <c r="G187" s="88"/>
      <c r="H187" s="89"/>
      <c r="I187" s="80"/>
      <c r="J187" s="81"/>
      <c r="K187" s="90"/>
      <c r="L187" s="91"/>
      <c r="M187" s="92"/>
      <c r="N187" s="11" t="s">
        <v>23</v>
      </c>
      <c r="O187" s="12">
        <v>3.2</v>
      </c>
      <c r="P187" s="12">
        <v>3.1</v>
      </c>
      <c r="Q187" s="12">
        <v>3.3</v>
      </c>
      <c r="R187" s="12">
        <v>3.4</v>
      </c>
      <c r="S187" s="12">
        <v>3.4</v>
      </c>
      <c r="T187" s="12">
        <v>3.3</v>
      </c>
      <c r="U187" s="12">
        <v>3.2</v>
      </c>
      <c r="V187" s="12">
        <v>3.3</v>
      </c>
      <c r="W187" s="13">
        <f t="shared" si="59"/>
        <v>3.2750000000000004</v>
      </c>
      <c r="X187" s="14">
        <f t="shared" si="50"/>
        <v>2.9564758367995516</v>
      </c>
      <c r="Y187" s="93"/>
    </row>
    <row r="188" spans="1:25" ht="14.4" customHeight="1" x14ac:dyDescent="0.3">
      <c r="A188" s="82"/>
      <c r="B188" s="83"/>
      <c r="C188" s="84"/>
      <c r="D188" s="85"/>
      <c r="E188" s="86"/>
      <c r="F188" s="87"/>
      <c r="G188" s="88"/>
      <c r="H188" s="89"/>
      <c r="I188" s="80"/>
      <c r="J188" s="81"/>
      <c r="K188" s="90"/>
      <c r="L188" s="91"/>
      <c r="M188" s="92"/>
      <c r="N188" s="15" t="s">
        <v>24</v>
      </c>
      <c r="O188" s="16">
        <f t="shared" ref="O188:V188" si="71">O186/O187/1000</f>
        <v>0.13250000000000001</v>
      </c>
      <c r="P188" s="16">
        <f t="shared" si="71"/>
        <v>0.13322580645161289</v>
      </c>
      <c r="Q188" s="16">
        <f t="shared" si="71"/>
        <v>0.12272727272727274</v>
      </c>
      <c r="R188" s="16">
        <f t="shared" si="71"/>
        <v>0.12176470588235294</v>
      </c>
      <c r="S188" s="16">
        <f t="shared" si="71"/>
        <v>0.12352941176470589</v>
      </c>
      <c r="T188" s="16">
        <f t="shared" si="71"/>
        <v>0.12121212121212122</v>
      </c>
      <c r="U188" s="16">
        <f t="shared" si="71"/>
        <v>0.1290625</v>
      </c>
      <c r="V188" s="16">
        <f t="shared" si="71"/>
        <v>0.12424242424242425</v>
      </c>
      <c r="W188" s="16">
        <f t="shared" si="59"/>
        <v>0.12603303028506124</v>
      </c>
      <c r="X188" s="16">
        <f t="shared" si="50"/>
        <v>3.5990041711581724</v>
      </c>
      <c r="Y188" s="93"/>
    </row>
    <row r="189" spans="1:25" ht="14.4" customHeight="1" x14ac:dyDescent="0.3">
      <c r="A189" s="82"/>
      <c r="B189" s="83"/>
      <c r="C189" s="84"/>
      <c r="D189" s="85">
        <f>D186+1</f>
        <v>125</v>
      </c>
      <c r="E189" s="86">
        <v>4</v>
      </c>
      <c r="F189" s="87"/>
      <c r="G189" s="88">
        <v>180</v>
      </c>
      <c r="H189" s="89">
        <v>195</v>
      </c>
      <c r="I189" s="80">
        <f>G189*H189/100</f>
        <v>351</v>
      </c>
      <c r="J189" s="81">
        <f>I189*W189/1000</f>
        <v>148.692375</v>
      </c>
      <c r="K189" s="90" t="s">
        <v>95</v>
      </c>
      <c r="L189" s="91" t="s">
        <v>51</v>
      </c>
      <c r="M189" s="92" t="s">
        <v>45</v>
      </c>
      <c r="N189" s="8" t="s">
        <v>21</v>
      </c>
      <c r="O189" s="9">
        <v>431</v>
      </c>
      <c r="P189" s="9">
        <v>422</v>
      </c>
      <c r="Q189" s="9">
        <v>402</v>
      </c>
      <c r="R189" s="9">
        <v>444</v>
      </c>
      <c r="S189" s="9">
        <v>427</v>
      </c>
      <c r="T189" s="9">
        <v>413</v>
      </c>
      <c r="U189" s="9">
        <v>420</v>
      </c>
      <c r="V189" s="9">
        <v>430</v>
      </c>
      <c r="W189" s="17">
        <f t="shared" si="59"/>
        <v>423.625</v>
      </c>
      <c r="X189" s="10">
        <f t="shared" si="50"/>
        <v>2.7904230231875928</v>
      </c>
      <c r="Y189" s="93" t="s">
        <v>22</v>
      </c>
    </row>
    <row r="190" spans="1:25" ht="14.4" customHeight="1" x14ac:dyDescent="0.3">
      <c r="A190" s="82"/>
      <c r="B190" s="83"/>
      <c r="C190" s="84"/>
      <c r="D190" s="85"/>
      <c r="E190" s="86"/>
      <c r="F190" s="87"/>
      <c r="G190" s="88"/>
      <c r="H190" s="89"/>
      <c r="I190" s="80"/>
      <c r="J190" s="81"/>
      <c r="K190" s="90"/>
      <c r="L190" s="91"/>
      <c r="M190" s="92"/>
      <c r="N190" s="11" t="s">
        <v>23</v>
      </c>
      <c r="O190" s="12">
        <v>3.3</v>
      </c>
      <c r="P190" s="12">
        <v>3.3</v>
      </c>
      <c r="Q190" s="12">
        <v>3.2</v>
      </c>
      <c r="R190" s="12">
        <v>3.4</v>
      </c>
      <c r="S190" s="12">
        <v>3.5</v>
      </c>
      <c r="T190" s="12">
        <v>3.4</v>
      </c>
      <c r="U190" s="12">
        <v>3.2</v>
      </c>
      <c r="V190" s="12">
        <v>3.3</v>
      </c>
      <c r="W190" s="13">
        <f t="shared" si="59"/>
        <v>3.3250000000000002</v>
      </c>
      <c r="X190" s="14">
        <f t="shared" si="50"/>
        <v>2.9120175535394095</v>
      </c>
      <c r="Y190" s="93"/>
    </row>
    <row r="191" spans="1:25" ht="14.4" customHeight="1" x14ac:dyDescent="0.3">
      <c r="A191" s="82"/>
      <c r="B191" s="83"/>
      <c r="C191" s="84"/>
      <c r="D191" s="85"/>
      <c r="E191" s="86"/>
      <c r="F191" s="87"/>
      <c r="G191" s="88"/>
      <c r="H191" s="89"/>
      <c r="I191" s="80"/>
      <c r="J191" s="81"/>
      <c r="K191" s="90"/>
      <c r="L191" s="91"/>
      <c r="M191" s="92"/>
      <c r="N191" s="15" t="s">
        <v>24</v>
      </c>
      <c r="O191" s="16">
        <f t="shared" ref="O191:V191" si="72">O189/O190/1000</f>
        <v>0.13060606060606061</v>
      </c>
      <c r="P191" s="16">
        <f t="shared" si="72"/>
        <v>0.1278787878787879</v>
      </c>
      <c r="Q191" s="16">
        <f t="shared" si="72"/>
        <v>0.12562499999999999</v>
      </c>
      <c r="R191" s="16">
        <f t="shared" si="72"/>
        <v>0.13058823529411764</v>
      </c>
      <c r="S191" s="16">
        <f t="shared" si="72"/>
        <v>0.122</v>
      </c>
      <c r="T191" s="16">
        <f t="shared" si="72"/>
        <v>0.12147058823529412</v>
      </c>
      <c r="U191" s="16">
        <f t="shared" si="72"/>
        <v>0.13125000000000001</v>
      </c>
      <c r="V191" s="16">
        <f t="shared" si="72"/>
        <v>0.13030303030303031</v>
      </c>
      <c r="W191" s="16">
        <f t="shared" si="59"/>
        <v>0.12746521278966133</v>
      </c>
      <c r="X191" s="16">
        <f t="shared" si="50"/>
        <v>2.9270025729533957</v>
      </c>
      <c r="Y191" s="93"/>
    </row>
    <row r="192" spans="1:25" ht="14.4" customHeight="1" x14ac:dyDescent="0.3">
      <c r="A192" s="96">
        <v>44244</v>
      </c>
      <c r="B192" s="97">
        <v>21001397</v>
      </c>
      <c r="C192" s="97">
        <v>9946319</v>
      </c>
      <c r="D192" s="97">
        <f>D189+1</f>
        <v>126</v>
      </c>
      <c r="E192" s="97">
        <v>1</v>
      </c>
      <c r="F192" s="97" t="s">
        <v>96</v>
      </c>
      <c r="G192" s="97">
        <v>210</v>
      </c>
      <c r="H192" s="97">
        <v>175</v>
      </c>
      <c r="I192" s="98">
        <f>G192*H192/100</f>
        <v>367.5</v>
      </c>
      <c r="J192" s="98">
        <f>I192*W192/1000</f>
        <v>298.82343750000001</v>
      </c>
      <c r="K192" s="97"/>
      <c r="L192" s="97" t="s">
        <v>76</v>
      </c>
      <c r="M192" s="97" t="s">
        <v>54</v>
      </c>
      <c r="N192" s="2" t="s">
        <v>21</v>
      </c>
      <c r="O192" s="3">
        <v>809</v>
      </c>
      <c r="P192" s="3">
        <v>821</v>
      </c>
      <c r="Q192" s="3">
        <v>818</v>
      </c>
      <c r="R192" s="3">
        <v>818</v>
      </c>
      <c r="S192" s="3">
        <v>811</v>
      </c>
      <c r="T192" s="3">
        <v>809</v>
      </c>
      <c r="U192" s="3">
        <v>825</v>
      </c>
      <c r="V192" s="3">
        <v>794</v>
      </c>
      <c r="W192" s="6">
        <f t="shared" si="59"/>
        <v>813.125</v>
      </c>
      <c r="X192" s="5">
        <f t="shared" si="50"/>
        <v>1.1126969518338246</v>
      </c>
      <c r="Y192" s="99" t="s">
        <v>22</v>
      </c>
    </row>
    <row r="193" spans="1:25" ht="14.4" customHeight="1" x14ac:dyDescent="0.3">
      <c r="A193" s="96"/>
      <c r="B193" s="97"/>
      <c r="C193" s="97"/>
      <c r="D193" s="97"/>
      <c r="E193" s="97"/>
      <c r="F193" s="97"/>
      <c r="G193" s="97"/>
      <c r="H193" s="97"/>
      <c r="I193" s="98"/>
      <c r="J193" s="98"/>
      <c r="K193" s="97"/>
      <c r="L193" s="97"/>
      <c r="M193" s="97"/>
      <c r="N193" s="2" t="s">
        <v>23</v>
      </c>
      <c r="O193" s="3">
        <v>5.5</v>
      </c>
      <c r="P193" s="3">
        <v>5.4</v>
      </c>
      <c r="Q193" s="3">
        <v>5.6</v>
      </c>
      <c r="R193" s="3">
        <v>5.6</v>
      </c>
      <c r="S193" s="3">
        <v>5.6</v>
      </c>
      <c r="T193" s="3">
        <v>5.5</v>
      </c>
      <c r="U193" s="3">
        <v>5.5</v>
      </c>
      <c r="V193" s="3">
        <v>5.3</v>
      </c>
      <c r="W193" s="6">
        <f t="shared" si="59"/>
        <v>5.5</v>
      </c>
      <c r="X193" s="5">
        <f t="shared" si="50"/>
        <v>1.8181818181818157</v>
      </c>
      <c r="Y193" s="99"/>
    </row>
    <row r="194" spans="1:25" ht="14.4" customHeight="1" x14ac:dyDescent="0.3">
      <c r="A194" s="96"/>
      <c r="B194" s="97"/>
      <c r="C194" s="97"/>
      <c r="D194" s="97"/>
      <c r="E194" s="97"/>
      <c r="F194" s="97"/>
      <c r="G194" s="97"/>
      <c r="H194" s="97"/>
      <c r="I194" s="98"/>
      <c r="J194" s="98"/>
      <c r="K194" s="97"/>
      <c r="L194" s="97"/>
      <c r="M194" s="97"/>
      <c r="N194" s="2" t="s">
        <v>24</v>
      </c>
      <c r="O194" s="5">
        <f t="shared" ref="O194:V194" si="73">O192/O193/1000</f>
        <v>0.14709090909090911</v>
      </c>
      <c r="P194" s="5">
        <f t="shared" si="73"/>
        <v>0.15203703703703703</v>
      </c>
      <c r="Q194" s="5">
        <f t="shared" si="73"/>
        <v>0.14607142857142857</v>
      </c>
      <c r="R194" s="5">
        <f t="shared" si="73"/>
        <v>0.14607142857142857</v>
      </c>
      <c r="S194" s="5">
        <f t="shared" si="73"/>
        <v>0.14482142857142857</v>
      </c>
      <c r="T194" s="5">
        <f t="shared" si="73"/>
        <v>0.14709090909090911</v>
      </c>
      <c r="U194" s="5">
        <f t="shared" si="73"/>
        <v>0.15</v>
      </c>
      <c r="V194" s="5">
        <f t="shared" si="73"/>
        <v>0.14981132075471698</v>
      </c>
      <c r="W194" s="5">
        <f t="shared" si="59"/>
        <v>0.14787430771098223</v>
      </c>
      <c r="X194" s="5">
        <f t="shared" si="50"/>
        <v>1.5613751860768781</v>
      </c>
      <c r="Y194" s="99"/>
    </row>
    <row r="195" spans="1:25" ht="14.4" customHeight="1" x14ac:dyDescent="0.3">
      <c r="A195" s="82"/>
      <c r="B195" s="83"/>
      <c r="C195" s="84"/>
      <c r="D195" s="85">
        <f>D192+1</f>
        <v>127</v>
      </c>
      <c r="E195" s="86">
        <v>2</v>
      </c>
      <c r="F195" s="87"/>
      <c r="G195" s="88">
        <v>210</v>
      </c>
      <c r="H195" s="89">
        <v>175</v>
      </c>
      <c r="I195" s="80">
        <f>G195*H195/100</f>
        <v>367.5</v>
      </c>
      <c r="J195" s="81">
        <f>I195*W195/1000</f>
        <v>295.05656249999998</v>
      </c>
      <c r="K195" s="90"/>
      <c r="L195" s="91" t="s">
        <v>19</v>
      </c>
      <c r="M195" s="92" t="s">
        <v>20</v>
      </c>
      <c r="N195" s="8" t="s">
        <v>21</v>
      </c>
      <c r="O195" s="9">
        <v>783</v>
      </c>
      <c r="P195" s="9">
        <v>801</v>
      </c>
      <c r="Q195" s="9">
        <v>800</v>
      </c>
      <c r="R195" s="9">
        <v>806</v>
      </c>
      <c r="S195" s="9">
        <v>797</v>
      </c>
      <c r="T195" s="9">
        <v>820</v>
      </c>
      <c r="U195" s="9">
        <v>817</v>
      </c>
      <c r="V195" s="9">
        <v>799</v>
      </c>
      <c r="W195" s="17">
        <f t="shared" si="59"/>
        <v>802.875</v>
      </c>
      <c r="X195" s="10">
        <f t="shared" ref="X195:X258" si="74">_xlfn.STDEV.P(O195:V195)/W195*100</f>
        <v>1.3636033809526704</v>
      </c>
      <c r="Y195" s="99" t="s">
        <v>22</v>
      </c>
    </row>
    <row r="196" spans="1:25" ht="14.4" customHeight="1" x14ac:dyDescent="0.3">
      <c r="A196" s="82"/>
      <c r="B196" s="83"/>
      <c r="C196" s="84"/>
      <c r="D196" s="85"/>
      <c r="E196" s="86"/>
      <c r="F196" s="87"/>
      <c r="G196" s="88"/>
      <c r="H196" s="89"/>
      <c r="I196" s="80"/>
      <c r="J196" s="81"/>
      <c r="K196" s="90"/>
      <c r="L196" s="91"/>
      <c r="M196" s="92"/>
      <c r="N196" s="11" t="s">
        <v>23</v>
      </c>
      <c r="O196" s="12">
        <v>5.5</v>
      </c>
      <c r="P196" s="12">
        <v>5.4</v>
      </c>
      <c r="Q196" s="12">
        <v>5.5</v>
      </c>
      <c r="R196" s="12">
        <v>5.6</v>
      </c>
      <c r="S196" s="12">
        <v>5.5</v>
      </c>
      <c r="T196" s="12">
        <v>5.5</v>
      </c>
      <c r="U196" s="12">
        <v>5.3</v>
      </c>
      <c r="V196" s="12">
        <v>5.2</v>
      </c>
      <c r="W196" s="13">
        <f t="shared" si="59"/>
        <v>5.4375</v>
      </c>
      <c r="X196" s="14">
        <f t="shared" si="74"/>
        <v>2.2406423781170015</v>
      </c>
      <c r="Y196" s="99"/>
    </row>
    <row r="197" spans="1:25" ht="14.4" customHeight="1" x14ac:dyDescent="0.3">
      <c r="A197" s="82"/>
      <c r="B197" s="83"/>
      <c r="C197" s="84"/>
      <c r="D197" s="85"/>
      <c r="E197" s="86"/>
      <c r="F197" s="87"/>
      <c r="G197" s="88"/>
      <c r="H197" s="89"/>
      <c r="I197" s="80"/>
      <c r="J197" s="81"/>
      <c r="K197" s="90"/>
      <c r="L197" s="91"/>
      <c r="M197" s="92"/>
      <c r="N197" s="15" t="s">
        <v>24</v>
      </c>
      <c r="O197" s="16">
        <f t="shared" ref="O197:V197" si="75">O195/O196/1000</f>
        <v>0.14236363636363639</v>
      </c>
      <c r="P197" s="16">
        <f t="shared" si="75"/>
        <v>0.14833333333333332</v>
      </c>
      <c r="Q197" s="16">
        <f t="shared" si="75"/>
        <v>0.14545454545454548</v>
      </c>
      <c r="R197" s="16">
        <f t="shared" si="75"/>
        <v>0.14392857142857143</v>
      </c>
      <c r="S197" s="16">
        <f t="shared" si="75"/>
        <v>0.1449090909090909</v>
      </c>
      <c r="T197" s="16">
        <f t="shared" si="75"/>
        <v>0.14909090909090911</v>
      </c>
      <c r="U197" s="16">
        <f t="shared" si="75"/>
        <v>0.1541509433962264</v>
      </c>
      <c r="V197" s="16">
        <f t="shared" si="75"/>
        <v>0.15365384615384617</v>
      </c>
      <c r="W197" s="16">
        <f t="shared" si="59"/>
        <v>0.14773560951626991</v>
      </c>
      <c r="X197" s="16">
        <f t="shared" si="74"/>
        <v>2.7797668416522208</v>
      </c>
      <c r="Y197" s="99"/>
    </row>
    <row r="198" spans="1:25" ht="14.4" customHeight="1" x14ac:dyDescent="0.3">
      <c r="A198" s="82"/>
      <c r="B198" s="83"/>
      <c r="C198" s="84"/>
      <c r="D198" s="85">
        <f>D195+1</f>
        <v>128</v>
      </c>
      <c r="E198" s="86">
        <v>3</v>
      </c>
      <c r="F198" s="87"/>
      <c r="G198" s="88">
        <v>210</v>
      </c>
      <c r="H198" s="89">
        <v>175</v>
      </c>
      <c r="I198" s="80">
        <f>G198*H198/100</f>
        <v>367.5</v>
      </c>
      <c r="J198" s="81">
        <f>I198*W198/1000</f>
        <v>299.37468749999999</v>
      </c>
      <c r="K198" s="90"/>
      <c r="L198" s="91" t="s">
        <v>19</v>
      </c>
      <c r="M198" s="92" t="s">
        <v>20</v>
      </c>
      <c r="N198" s="8" t="s">
        <v>21</v>
      </c>
      <c r="O198" s="9">
        <v>827</v>
      </c>
      <c r="P198" s="9">
        <v>823</v>
      </c>
      <c r="Q198" s="9">
        <v>813</v>
      </c>
      <c r="R198" s="9">
        <v>820</v>
      </c>
      <c r="S198" s="9">
        <v>800</v>
      </c>
      <c r="T198" s="9">
        <v>816</v>
      </c>
      <c r="U198" s="9">
        <v>813</v>
      </c>
      <c r="V198" s="9">
        <v>805</v>
      </c>
      <c r="W198" s="17">
        <f t="shared" si="59"/>
        <v>814.625</v>
      </c>
      <c r="X198" s="10">
        <f t="shared" si="74"/>
        <v>1.0324226557621208</v>
      </c>
      <c r="Y198" s="99" t="s">
        <v>22</v>
      </c>
    </row>
    <row r="199" spans="1:25" ht="14.4" customHeight="1" x14ac:dyDescent="0.3">
      <c r="A199" s="82"/>
      <c r="B199" s="83"/>
      <c r="C199" s="84"/>
      <c r="D199" s="85"/>
      <c r="E199" s="86"/>
      <c r="F199" s="87"/>
      <c r="G199" s="88"/>
      <c r="H199" s="89"/>
      <c r="I199" s="80"/>
      <c r="J199" s="81"/>
      <c r="K199" s="90"/>
      <c r="L199" s="91"/>
      <c r="M199" s="92"/>
      <c r="N199" s="11" t="s">
        <v>23</v>
      </c>
      <c r="O199" s="12">
        <v>5.6</v>
      </c>
      <c r="P199" s="12">
        <v>5.5</v>
      </c>
      <c r="Q199" s="12">
        <v>5.6</v>
      </c>
      <c r="R199" s="12">
        <v>5.7</v>
      </c>
      <c r="S199" s="12">
        <v>5.6</v>
      </c>
      <c r="T199" s="12">
        <v>5.6</v>
      </c>
      <c r="U199" s="12">
        <v>5.5</v>
      </c>
      <c r="V199" s="12">
        <v>5.2</v>
      </c>
      <c r="W199" s="13">
        <f t="shared" si="59"/>
        <v>5.5375000000000005</v>
      </c>
      <c r="X199" s="14">
        <f t="shared" si="74"/>
        <v>2.5438888644660573</v>
      </c>
      <c r="Y199" s="99"/>
    </row>
    <row r="200" spans="1:25" ht="14.4" customHeight="1" x14ac:dyDescent="0.3">
      <c r="A200" s="82"/>
      <c r="B200" s="83"/>
      <c r="C200" s="84"/>
      <c r="D200" s="85"/>
      <c r="E200" s="86"/>
      <c r="F200" s="87"/>
      <c r="G200" s="88"/>
      <c r="H200" s="89"/>
      <c r="I200" s="80"/>
      <c r="J200" s="81"/>
      <c r="K200" s="90"/>
      <c r="L200" s="91"/>
      <c r="M200" s="92"/>
      <c r="N200" s="15" t="s">
        <v>24</v>
      </c>
      <c r="O200" s="16">
        <f t="shared" ref="O200:V200" si="76">O198/O199/1000</f>
        <v>0.14767857142857144</v>
      </c>
      <c r="P200" s="16">
        <f t="shared" si="76"/>
        <v>0.14963636363636362</v>
      </c>
      <c r="Q200" s="16">
        <f t="shared" si="76"/>
        <v>0.14517857142857143</v>
      </c>
      <c r="R200" s="16">
        <f t="shared" si="76"/>
        <v>0.14385964912280702</v>
      </c>
      <c r="S200" s="16">
        <f t="shared" si="76"/>
        <v>0.14285714285714285</v>
      </c>
      <c r="T200" s="16">
        <f t="shared" si="76"/>
        <v>0.14571428571428571</v>
      </c>
      <c r="U200" s="16">
        <f t="shared" si="76"/>
        <v>0.14781818181818182</v>
      </c>
      <c r="V200" s="16">
        <f t="shared" si="76"/>
        <v>0.15480769230769229</v>
      </c>
      <c r="W200" s="16">
        <f t="shared" si="59"/>
        <v>0.14719380728920201</v>
      </c>
      <c r="X200" s="16">
        <f t="shared" si="74"/>
        <v>2.410776481202598</v>
      </c>
      <c r="Y200" s="99"/>
    </row>
    <row r="201" spans="1:25" ht="14.4" customHeight="1" x14ac:dyDescent="0.3">
      <c r="A201" s="82"/>
      <c r="B201" s="83"/>
      <c r="C201" s="84"/>
      <c r="D201" s="85">
        <f>D198+1</f>
        <v>129</v>
      </c>
      <c r="E201" s="86">
        <v>4</v>
      </c>
      <c r="F201" s="87"/>
      <c r="G201" s="88">
        <v>210</v>
      </c>
      <c r="H201" s="89">
        <v>175</v>
      </c>
      <c r="I201" s="80">
        <f>G201*H201/100</f>
        <v>367.5</v>
      </c>
      <c r="J201" s="81">
        <f>I201*W201/1000</f>
        <v>301.12031250000001</v>
      </c>
      <c r="K201" s="90"/>
      <c r="L201" s="91" t="s">
        <v>19</v>
      </c>
      <c r="M201" s="92" t="s">
        <v>20</v>
      </c>
      <c r="N201" s="8" t="s">
        <v>21</v>
      </c>
      <c r="O201" s="9">
        <v>804</v>
      </c>
      <c r="P201" s="9">
        <v>810</v>
      </c>
      <c r="Q201" s="9">
        <v>813</v>
      </c>
      <c r="R201" s="9">
        <v>827</v>
      </c>
      <c r="S201" s="9">
        <v>812</v>
      </c>
      <c r="T201" s="9">
        <v>825</v>
      </c>
      <c r="U201" s="9">
        <v>826</v>
      </c>
      <c r="V201" s="9">
        <v>838</v>
      </c>
      <c r="W201" s="17">
        <f t="shared" si="59"/>
        <v>819.375</v>
      </c>
      <c r="X201" s="10">
        <f t="shared" si="74"/>
        <v>1.2943847594394957</v>
      </c>
      <c r="Y201" s="99" t="s">
        <v>22</v>
      </c>
    </row>
    <row r="202" spans="1:25" ht="14.4" customHeight="1" x14ac:dyDescent="0.3">
      <c r="A202" s="82"/>
      <c r="B202" s="83"/>
      <c r="C202" s="84"/>
      <c r="D202" s="85"/>
      <c r="E202" s="86"/>
      <c r="F202" s="87"/>
      <c r="G202" s="88"/>
      <c r="H202" s="89"/>
      <c r="I202" s="80"/>
      <c r="J202" s="81"/>
      <c r="K202" s="90"/>
      <c r="L202" s="91"/>
      <c r="M202" s="92"/>
      <c r="N202" s="11" t="s">
        <v>23</v>
      </c>
      <c r="O202" s="12">
        <v>5.5</v>
      </c>
      <c r="P202" s="12">
        <v>5.5</v>
      </c>
      <c r="Q202" s="12">
        <v>5.7</v>
      </c>
      <c r="R202" s="12">
        <v>5.7</v>
      </c>
      <c r="S202" s="12">
        <v>5.7</v>
      </c>
      <c r="T202" s="12">
        <v>5.6</v>
      </c>
      <c r="U202" s="12">
        <v>5.6</v>
      </c>
      <c r="V202" s="12">
        <v>5.3</v>
      </c>
      <c r="W202" s="13">
        <f t="shared" si="59"/>
        <v>5.5749999999999993</v>
      </c>
      <c r="X202" s="14">
        <f t="shared" si="74"/>
        <v>2.3301131940388506</v>
      </c>
      <c r="Y202" s="99"/>
    </row>
    <row r="203" spans="1:25" ht="14.4" customHeight="1" x14ac:dyDescent="0.3">
      <c r="A203" s="82"/>
      <c r="B203" s="83"/>
      <c r="C203" s="84"/>
      <c r="D203" s="85"/>
      <c r="E203" s="86"/>
      <c r="F203" s="87"/>
      <c r="G203" s="88"/>
      <c r="H203" s="89"/>
      <c r="I203" s="80"/>
      <c r="J203" s="81"/>
      <c r="K203" s="90"/>
      <c r="L203" s="91"/>
      <c r="M203" s="92"/>
      <c r="N203" s="15" t="s">
        <v>24</v>
      </c>
      <c r="O203" s="16">
        <f t="shared" ref="O203:V203" si="77">O201/O202/1000</f>
        <v>0.14618181818181819</v>
      </c>
      <c r="P203" s="16">
        <f t="shared" si="77"/>
        <v>0.14727272727272728</v>
      </c>
      <c r="Q203" s="16">
        <f t="shared" si="77"/>
        <v>0.14263157894736841</v>
      </c>
      <c r="R203" s="16">
        <f t="shared" si="77"/>
        <v>0.14508771929824563</v>
      </c>
      <c r="S203" s="16">
        <f t="shared" si="77"/>
        <v>0.14245614035087717</v>
      </c>
      <c r="T203" s="16">
        <f t="shared" si="77"/>
        <v>0.14732142857142858</v>
      </c>
      <c r="U203" s="16">
        <f t="shared" si="77"/>
        <v>0.14749999999999999</v>
      </c>
      <c r="V203" s="16">
        <f t="shared" si="77"/>
        <v>0.15811320754716982</v>
      </c>
      <c r="W203" s="16">
        <f t="shared" si="59"/>
        <v>0.14707057752120439</v>
      </c>
      <c r="X203" s="16">
        <f t="shared" si="74"/>
        <v>3.1154130342546145</v>
      </c>
      <c r="Y203" s="99"/>
    </row>
    <row r="204" spans="1:25" ht="14.4" customHeight="1" x14ac:dyDescent="0.3">
      <c r="A204" s="82"/>
      <c r="B204" s="83"/>
      <c r="C204" s="84"/>
      <c r="D204" s="85">
        <f>D201+1</f>
        <v>130</v>
      </c>
      <c r="E204" s="86">
        <v>5</v>
      </c>
      <c r="F204" s="87"/>
      <c r="G204" s="88">
        <v>210</v>
      </c>
      <c r="H204" s="89">
        <v>175</v>
      </c>
      <c r="I204" s="80">
        <f>G204*H204/100</f>
        <v>367.5</v>
      </c>
      <c r="J204" s="81">
        <f>I204*W204/1000</f>
        <v>296.296875</v>
      </c>
      <c r="K204" s="90"/>
      <c r="L204" s="91" t="s">
        <v>19</v>
      </c>
      <c r="M204" s="92" t="s">
        <v>20</v>
      </c>
      <c r="N204" s="8" t="s">
        <v>21</v>
      </c>
      <c r="O204" s="9">
        <v>812</v>
      </c>
      <c r="P204" s="9">
        <v>800</v>
      </c>
      <c r="Q204" s="9">
        <v>814</v>
      </c>
      <c r="R204" s="9">
        <v>806</v>
      </c>
      <c r="S204" s="9">
        <v>793</v>
      </c>
      <c r="T204" s="9">
        <v>810</v>
      </c>
      <c r="U204" s="9">
        <v>812</v>
      </c>
      <c r="V204" s="9">
        <v>803</v>
      </c>
      <c r="W204" s="17">
        <f t="shared" si="59"/>
        <v>806.25</v>
      </c>
      <c r="X204" s="10">
        <f t="shared" si="74"/>
        <v>0.8383569509826837</v>
      </c>
      <c r="Y204" s="99" t="s">
        <v>22</v>
      </c>
    </row>
    <row r="205" spans="1:25" ht="14.4" customHeight="1" x14ac:dyDescent="0.3">
      <c r="A205" s="82"/>
      <c r="B205" s="83"/>
      <c r="C205" s="84"/>
      <c r="D205" s="85"/>
      <c r="E205" s="86"/>
      <c r="F205" s="87"/>
      <c r="G205" s="88"/>
      <c r="H205" s="89"/>
      <c r="I205" s="80"/>
      <c r="J205" s="81"/>
      <c r="K205" s="90"/>
      <c r="L205" s="91"/>
      <c r="M205" s="92"/>
      <c r="N205" s="11" t="s">
        <v>23</v>
      </c>
      <c r="O205" s="12">
        <v>5.7</v>
      </c>
      <c r="P205" s="12">
        <v>5.4</v>
      </c>
      <c r="Q205" s="12">
        <v>5.6</v>
      </c>
      <c r="R205" s="12">
        <v>5.6</v>
      </c>
      <c r="S205" s="12">
        <v>5.6</v>
      </c>
      <c r="T205" s="12">
        <v>5.6</v>
      </c>
      <c r="U205" s="12">
        <v>5.6</v>
      </c>
      <c r="V205" s="12">
        <v>5.2</v>
      </c>
      <c r="W205" s="13">
        <f t="shared" si="59"/>
        <v>5.5375000000000014</v>
      </c>
      <c r="X205" s="14">
        <f t="shared" si="74"/>
        <v>2.6993816575849623</v>
      </c>
      <c r="Y205" s="99"/>
    </row>
    <row r="206" spans="1:25" ht="14.4" customHeight="1" x14ac:dyDescent="0.3">
      <c r="A206" s="82"/>
      <c r="B206" s="83"/>
      <c r="C206" s="84"/>
      <c r="D206" s="85"/>
      <c r="E206" s="86"/>
      <c r="F206" s="87"/>
      <c r="G206" s="88"/>
      <c r="H206" s="89"/>
      <c r="I206" s="80"/>
      <c r="J206" s="81"/>
      <c r="K206" s="90"/>
      <c r="L206" s="91"/>
      <c r="M206" s="92"/>
      <c r="N206" s="15" t="s">
        <v>24</v>
      </c>
      <c r="O206" s="16">
        <f t="shared" ref="O206:V206" si="78">O204/O205/1000</f>
        <v>0.14245614035087717</v>
      </c>
      <c r="P206" s="16">
        <f t="shared" si="78"/>
        <v>0.14814814814814814</v>
      </c>
      <c r="Q206" s="16">
        <f t="shared" si="78"/>
        <v>0.14535714285714285</v>
      </c>
      <c r="R206" s="16">
        <f t="shared" si="78"/>
        <v>0.14392857142857143</v>
      </c>
      <c r="S206" s="16">
        <f t="shared" si="78"/>
        <v>0.14160714285714285</v>
      </c>
      <c r="T206" s="16">
        <f t="shared" si="78"/>
        <v>0.14464285714285713</v>
      </c>
      <c r="U206" s="16">
        <f t="shared" si="78"/>
        <v>0.14499999999999999</v>
      </c>
      <c r="V206" s="16">
        <f t="shared" si="78"/>
        <v>0.15442307692307691</v>
      </c>
      <c r="W206" s="16">
        <f t="shared" si="59"/>
        <v>0.14569538496347706</v>
      </c>
      <c r="X206" s="16">
        <f t="shared" si="74"/>
        <v>2.5934927285484966</v>
      </c>
      <c r="Y206" s="99"/>
    </row>
    <row r="207" spans="1:25" ht="14.4" customHeight="1" x14ac:dyDescent="0.3">
      <c r="A207" s="82"/>
      <c r="B207" s="83"/>
      <c r="C207" s="84"/>
      <c r="D207" s="85">
        <f>D204+1</f>
        <v>131</v>
      </c>
      <c r="E207" s="86">
        <v>6</v>
      </c>
      <c r="F207" s="87"/>
      <c r="G207" s="88">
        <v>210</v>
      </c>
      <c r="H207" s="89">
        <v>175</v>
      </c>
      <c r="I207" s="80">
        <f>G207*H207/100</f>
        <v>367.5</v>
      </c>
      <c r="J207" s="81">
        <f>I207*W207/1000</f>
        <v>304.84125</v>
      </c>
      <c r="K207" s="90"/>
      <c r="L207" s="91" t="s">
        <v>19</v>
      </c>
      <c r="M207" s="92" t="s">
        <v>20</v>
      </c>
      <c r="N207" s="8" t="s">
        <v>21</v>
      </c>
      <c r="O207" s="9">
        <v>833</v>
      </c>
      <c r="P207" s="9">
        <v>834</v>
      </c>
      <c r="Q207" s="9">
        <v>836</v>
      </c>
      <c r="R207" s="9">
        <v>832</v>
      </c>
      <c r="S207" s="9">
        <v>825</v>
      </c>
      <c r="T207" s="9">
        <v>832</v>
      </c>
      <c r="U207" s="9">
        <v>827</v>
      </c>
      <c r="V207" s="9">
        <v>817</v>
      </c>
      <c r="W207" s="17">
        <f t="shared" si="59"/>
        <v>829.5</v>
      </c>
      <c r="X207" s="10">
        <f t="shared" si="74"/>
        <v>0.7003586521170736</v>
      </c>
      <c r="Y207" s="99" t="s">
        <v>22</v>
      </c>
    </row>
    <row r="208" spans="1:25" ht="14.4" customHeight="1" x14ac:dyDescent="0.3">
      <c r="A208" s="82"/>
      <c r="B208" s="83"/>
      <c r="C208" s="84"/>
      <c r="D208" s="85"/>
      <c r="E208" s="86"/>
      <c r="F208" s="87"/>
      <c r="G208" s="88"/>
      <c r="H208" s="89"/>
      <c r="I208" s="80"/>
      <c r="J208" s="81"/>
      <c r="K208" s="90"/>
      <c r="L208" s="91"/>
      <c r="M208" s="92"/>
      <c r="N208" s="11" t="s">
        <v>23</v>
      </c>
      <c r="O208" s="12">
        <v>5.7</v>
      </c>
      <c r="P208" s="12">
        <v>5.6</v>
      </c>
      <c r="Q208" s="12">
        <v>5.7</v>
      </c>
      <c r="R208" s="12">
        <v>5.8</v>
      </c>
      <c r="S208" s="12">
        <v>5.7</v>
      </c>
      <c r="T208" s="12">
        <v>5.7</v>
      </c>
      <c r="U208" s="12">
        <v>5.6</v>
      </c>
      <c r="V208" s="12">
        <v>5.2</v>
      </c>
      <c r="W208" s="13">
        <f t="shared" si="59"/>
        <v>5.6250000000000009</v>
      </c>
      <c r="X208" s="14">
        <f t="shared" si="74"/>
        <v>3.0469576001782408</v>
      </c>
      <c r="Y208" s="99"/>
    </row>
    <row r="209" spans="1:25" ht="14.4" customHeight="1" x14ac:dyDescent="0.3">
      <c r="A209" s="82"/>
      <c r="B209" s="83"/>
      <c r="C209" s="84"/>
      <c r="D209" s="85"/>
      <c r="E209" s="86"/>
      <c r="F209" s="87"/>
      <c r="G209" s="88"/>
      <c r="H209" s="89"/>
      <c r="I209" s="80"/>
      <c r="J209" s="81"/>
      <c r="K209" s="90"/>
      <c r="L209" s="91"/>
      <c r="M209" s="92"/>
      <c r="N209" s="15" t="s">
        <v>24</v>
      </c>
      <c r="O209" s="16">
        <f t="shared" ref="O209:V209" si="79">O207/O208/1000</f>
        <v>0.14614035087719299</v>
      </c>
      <c r="P209" s="16">
        <f t="shared" si="79"/>
        <v>0.14892857142857144</v>
      </c>
      <c r="Q209" s="16">
        <f t="shared" si="79"/>
        <v>0.14666666666666667</v>
      </c>
      <c r="R209" s="16">
        <f t="shared" si="79"/>
        <v>0.14344827586206899</v>
      </c>
      <c r="S209" s="16">
        <f t="shared" si="79"/>
        <v>0.14473684210526316</v>
      </c>
      <c r="T209" s="16">
        <f t="shared" si="79"/>
        <v>0.14596491228070174</v>
      </c>
      <c r="U209" s="16">
        <f t="shared" si="79"/>
        <v>0.14767857142857144</v>
      </c>
      <c r="V209" s="16">
        <f t="shared" si="79"/>
        <v>0.1571153846153846</v>
      </c>
      <c r="W209" s="16">
        <f t="shared" si="59"/>
        <v>0.14758494690805263</v>
      </c>
      <c r="X209" s="16">
        <f t="shared" si="74"/>
        <v>2.6613910449318472</v>
      </c>
      <c r="Y209" s="99"/>
    </row>
    <row r="210" spans="1:25" ht="14.4" customHeight="1" x14ac:dyDescent="0.3">
      <c r="A210" s="96">
        <v>44244</v>
      </c>
      <c r="B210" s="97" t="s">
        <v>97</v>
      </c>
      <c r="C210" s="97" t="s">
        <v>97</v>
      </c>
      <c r="D210" s="97">
        <f>D207+1</f>
        <v>132</v>
      </c>
      <c r="E210" s="97">
        <v>1</v>
      </c>
      <c r="F210" s="97" t="s">
        <v>98</v>
      </c>
      <c r="G210" s="97">
        <v>150</v>
      </c>
      <c r="H210" s="97">
        <v>185</v>
      </c>
      <c r="I210" s="98">
        <f>G210*H210/100</f>
        <v>277.5</v>
      </c>
      <c r="J210" s="98">
        <f>I210*W210/100000</f>
        <v>1.818665625</v>
      </c>
      <c r="K210" s="119" t="s">
        <v>99</v>
      </c>
      <c r="L210" s="97" t="s">
        <v>19</v>
      </c>
      <c r="M210" s="97" t="s">
        <v>20</v>
      </c>
      <c r="N210" s="2" t="s">
        <v>21</v>
      </c>
      <c r="O210" s="3">
        <v>649</v>
      </c>
      <c r="P210" s="3">
        <v>662</v>
      </c>
      <c r="Q210" s="3">
        <v>654</v>
      </c>
      <c r="R210" s="3">
        <v>651</v>
      </c>
      <c r="S210" s="3">
        <v>646</v>
      </c>
      <c r="T210" s="3">
        <v>638</v>
      </c>
      <c r="U210" s="3">
        <v>649</v>
      </c>
      <c r="V210" s="3">
        <v>694</v>
      </c>
      <c r="W210" s="6">
        <f t="shared" si="59"/>
        <v>655.375</v>
      </c>
      <c r="X210" s="5">
        <f t="shared" si="74"/>
        <v>2.4293255979382695</v>
      </c>
      <c r="Y210" s="93" t="s">
        <v>22</v>
      </c>
    </row>
    <row r="211" spans="1:25" ht="14.4" customHeight="1" x14ac:dyDescent="0.3">
      <c r="A211" s="96"/>
      <c r="B211" s="97"/>
      <c r="C211" s="97"/>
      <c r="D211" s="97"/>
      <c r="E211" s="97"/>
      <c r="F211" s="97"/>
      <c r="G211" s="97"/>
      <c r="H211" s="97"/>
      <c r="I211" s="98"/>
      <c r="J211" s="98"/>
      <c r="K211" s="119"/>
      <c r="L211" s="119"/>
      <c r="M211" s="119"/>
      <c r="N211" s="2" t="s">
        <v>23</v>
      </c>
      <c r="O211" s="3">
        <v>4.4000000000000004</v>
      </c>
      <c r="P211" s="3">
        <v>4.55</v>
      </c>
      <c r="Q211" s="3">
        <v>4.5</v>
      </c>
      <c r="R211" s="3">
        <v>4.5999999999999996</v>
      </c>
      <c r="S211" s="3">
        <v>4.5999999999999996</v>
      </c>
      <c r="T211" s="3">
        <v>4.5999999999999996</v>
      </c>
      <c r="U211" s="3">
        <v>4.5999999999999996</v>
      </c>
      <c r="V211" s="3">
        <v>4.5</v>
      </c>
      <c r="W211" s="6">
        <f t="shared" si="59"/>
        <v>4.5437500000000002</v>
      </c>
      <c r="X211" s="5">
        <f t="shared" si="74"/>
        <v>1.5005106072401202</v>
      </c>
      <c r="Y211" s="93"/>
    </row>
    <row r="212" spans="1:25" ht="14.4" customHeight="1" x14ac:dyDescent="0.3">
      <c r="A212" s="96"/>
      <c r="B212" s="97"/>
      <c r="C212" s="97"/>
      <c r="D212" s="97"/>
      <c r="E212" s="97"/>
      <c r="F212" s="97"/>
      <c r="G212" s="97"/>
      <c r="H212" s="97"/>
      <c r="I212" s="98"/>
      <c r="J212" s="98"/>
      <c r="K212" s="119"/>
      <c r="L212" s="119"/>
      <c r="M212" s="119"/>
      <c r="N212" s="2" t="s">
        <v>24</v>
      </c>
      <c r="O212" s="5">
        <f t="shared" ref="O212:V212" si="80">O210/O211/1000</f>
        <v>0.14749999999999999</v>
      </c>
      <c r="P212" s="5">
        <f t="shared" si="80"/>
        <v>0.14549450549450549</v>
      </c>
      <c r="Q212" s="5">
        <f t="shared" si="80"/>
        <v>0.14533333333333334</v>
      </c>
      <c r="R212" s="5">
        <f t="shared" si="80"/>
        <v>0.14152173913043478</v>
      </c>
      <c r="S212" s="5">
        <f t="shared" si="80"/>
        <v>0.14043478260869566</v>
      </c>
      <c r="T212" s="5">
        <f t="shared" si="80"/>
        <v>0.13869565217391305</v>
      </c>
      <c r="U212" s="5">
        <f t="shared" si="80"/>
        <v>0.14108695652173917</v>
      </c>
      <c r="V212" s="5">
        <f t="shared" si="80"/>
        <v>0.15422222222222223</v>
      </c>
      <c r="W212" s="5">
        <f t="shared" si="59"/>
        <v>0.14428614893560546</v>
      </c>
      <c r="X212" s="5">
        <f t="shared" si="74"/>
        <v>3.2468422309102194</v>
      </c>
      <c r="Y212" s="93"/>
    </row>
    <row r="213" spans="1:25" ht="14.4" customHeight="1" x14ac:dyDescent="0.3">
      <c r="A213" s="96">
        <v>43878</v>
      </c>
      <c r="B213" s="97">
        <v>21001516</v>
      </c>
      <c r="C213" s="97">
        <v>9946170</v>
      </c>
      <c r="D213" s="97">
        <f>D210+1</f>
        <v>133</v>
      </c>
      <c r="E213" s="97">
        <v>1</v>
      </c>
      <c r="F213" s="97" t="s">
        <v>100</v>
      </c>
      <c r="G213" s="97"/>
      <c r="H213" s="97">
        <v>175</v>
      </c>
      <c r="I213" s="98">
        <f>G213*H213/100</f>
        <v>0</v>
      </c>
      <c r="J213" s="98">
        <f>I213*W213/1000</f>
        <v>0</v>
      </c>
      <c r="K213" s="97" t="s">
        <v>101</v>
      </c>
      <c r="L213" s="97" t="s">
        <v>47</v>
      </c>
      <c r="M213" s="97" t="s">
        <v>27</v>
      </c>
      <c r="N213" s="2" t="s">
        <v>21</v>
      </c>
      <c r="O213" s="3">
        <v>496</v>
      </c>
      <c r="P213" s="3">
        <v>498</v>
      </c>
      <c r="Q213" s="3">
        <v>512</v>
      </c>
      <c r="R213" s="3">
        <v>531</v>
      </c>
      <c r="S213" s="3">
        <v>535</v>
      </c>
      <c r="T213" s="3">
        <v>530</v>
      </c>
      <c r="U213" s="3">
        <v>536</v>
      </c>
      <c r="V213" s="3">
        <v>533</v>
      </c>
      <c r="W213" s="6">
        <f t="shared" si="59"/>
        <v>521.375</v>
      </c>
      <c r="X213" s="5">
        <f t="shared" si="74"/>
        <v>3.0173361054165975</v>
      </c>
      <c r="Y213" s="99" t="s">
        <v>22</v>
      </c>
    </row>
    <row r="214" spans="1:25" ht="14.4" customHeight="1" x14ac:dyDescent="0.3">
      <c r="A214" s="96"/>
      <c r="B214" s="97"/>
      <c r="C214" s="97"/>
      <c r="D214" s="97"/>
      <c r="E214" s="97"/>
      <c r="F214" s="97"/>
      <c r="G214" s="97"/>
      <c r="H214" s="97"/>
      <c r="I214" s="98"/>
      <c r="J214" s="98"/>
      <c r="K214" s="97"/>
      <c r="L214" s="97"/>
      <c r="M214" s="97"/>
      <c r="N214" s="2" t="s">
        <v>23</v>
      </c>
      <c r="O214" s="3">
        <v>3.2</v>
      </c>
      <c r="P214" s="3">
        <v>3.2</v>
      </c>
      <c r="Q214" s="3">
        <v>3.2</v>
      </c>
      <c r="R214" s="3">
        <v>3.3</v>
      </c>
      <c r="S214" s="3">
        <v>3.3</v>
      </c>
      <c r="T214" s="3">
        <v>3.2</v>
      </c>
      <c r="U214" s="3">
        <v>3</v>
      </c>
      <c r="V214" s="3">
        <v>3</v>
      </c>
      <c r="W214" s="6">
        <f t="shared" si="59"/>
        <v>3.1750000000000003</v>
      </c>
      <c r="X214" s="5">
        <f t="shared" si="74"/>
        <v>3.4322038925517098</v>
      </c>
      <c r="Y214" s="99"/>
    </row>
    <row r="215" spans="1:25" ht="14.4" customHeight="1" x14ac:dyDescent="0.3">
      <c r="A215" s="96"/>
      <c r="B215" s="97"/>
      <c r="C215" s="97"/>
      <c r="D215" s="97"/>
      <c r="E215" s="97"/>
      <c r="F215" s="97"/>
      <c r="G215" s="97"/>
      <c r="H215" s="97"/>
      <c r="I215" s="98"/>
      <c r="J215" s="98"/>
      <c r="K215" s="97"/>
      <c r="L215" s="97"/>
      <c r="M215" s="97"/>
      <c r="N215" s="2" t="s">
        <v>24</v>
      </c>
      <c r="O215" s="5">
        <f t="shared" ref="O215:V215" si="81">O213/O214/1000</f>
        <v>0.155</v>
      </c>
      <c r="P215" s="5">
        <f t="shared" si="81"/>
        <v>0.15562500000000001</v>
      </c>
      <c r="Q215" s="5">
        <f t="shared" si="81"/>
        <v>0.16</v>
      </c>
      <c r="R215" s="5">
        <f t="shared" si="81"/>
        <v>0.16090909090909092</v>
      </c>
      <c r="S215" s="5">
        <f t="shared" si="81"/>
        <v>0.16212121212121214</v>
      </c>
      <c r="T215" s="5">
        <f t="shared" si="81"/>
        <v>0.16562499999999999</v>
      </c>
      <c r="U215" s="5">
        <f t="shared" si="81"/>
        <v>0.17866666666666667</v>
      </c>
      <c r="V215" s="5">
        <f t="shared" si="81"/>
        <v>0.17766666666666667</v>
      </c>
      <c r="W215" s="5">
        <f t="shared" si="59"/>
        <v>0.16445170454545455</v>
      </c>
      <c r="X215" s="5">
        <f t="shared" si="74"/>
        <v>5.1915389812564783</v>
      </c>
      <c r="Y215" s="99"/>
    </row>
    <row r="216" spans="1:25" ht="14.4" customHeight="1" x14ac:dyDescent="0.3">
      <c r="A216" s="82"/>
      <c r="B216" s="83"/>
      <c r="C216" s="84"/>
      <c r="D216" s="85">
        <v>133</v>
      </c>
      <c r="E216" s="86">
        <v>1</v>
      </c>
      <c r="F216" s="87"/>
      <c r="G216" s="88">
        <v>310</v>
      </c>
      <c r="H216" s="89">
        <v>175</v>
      </c>
      <c r="I216" s="80">
        <f>G216*H216/100</f>
        <v>542.5</v>
      </c>
      <c r="J216" s="81">
        <f>I216*W216/1000</f>
        <v>279.04843749999998</v>
      </c>
      <c r="K216" s="90"/>
      <c r="L216" s="91" t="s">
        <v>47</v>
      </c>
      <c r="M216" s="92" t="s">
        <v>27</v>
      </c>
      <c r="N216" s="8" t="s">
        <v>21</v>
      </c>
      <c r="O216" s="9">
        <v>512</v>
      </c>
      <c r="P216" s="9">
        <v>513</v>
      </c>
      <c r="Q216" s="9">
        <v>514</v>
      </c>
      <c r="R216" s="9">
        <v>509</v>
      </c>
      <c r="S216" s="9">
        <v>515</v>
      </c>
      <c r="T216" s="9">
        <v>516</v>
      </c>
      <c r="U216" s="9">
        <v>514</v>
      </c>
      <c r="V216" s="9">
        <v>522</v>
      </c>
      <c r="W216" s="17">
        <f t="shared" si="59"/>
        <v>514.375</v>
      </c>
      <c r="X216" s="10">
        <f t="shared" si="74"/>
        <v>0.68000333315349804</v>
      </c>
      <c r="Y216" s="99" t="s">
        <v>22</v>
      </c>
    </row>
    <row r="217" spans="1:25" ht="14.4" customHeight="1" x14ac:dyDescent="0.3">
      <c r="A217" s="82"/>
      <c r="B217" s="83"/>
      <c r="C217" s="84"/>
      <c r="D217" s="85"/>
      <c r="E217" s="86"/>
      <c r="F217" s="87"/>
      <c r="G217" s="88"/>
      <c r="H217" s="89"/>
      <c r="I217" s="80"/>
      <c r="J217" s="81"/>
      <c r="K217" s="90"/>
      <c r="L217" s="91"/>
      <c r="M217" s="92"/>
      <c r="N217" s="11" t="s">
        <v>23</v>
      </c>
      <c r="O217" s="12">
        <v>3.2</v>
      </c>
      <c r="P217" s="12">
        <v>3.2</v>
      </c>
      <c r="Q217" s="12">
        <v>3.1</v>
      </c>
      <c r="R217" s="12">
        <v>3.2</v>
      </c>
      <c r="S217" s="12">
        <v>3</v>
      </c>
      <c r="T217" s="12">
        <v>3.1</v>
      </c>
      <c r="U217" s="12">
        <v>3.1</v>
      </c>
      <c r="V217" s="12">
        <v>3.1</v>
      </c>
      <c r="W217" s="13">
        <f t="shared" si="59"/>
        <v>3.1250000000000004</v>
      </c>
      <c r="X217" s="14">
        <f t="shared" si="74"/>
        <v>2.1166010488516735</v>
      </c>
      <c r="Y217" s="99"/>
    </row>
    <row r="218" spans="1:25" ht="14.4" customHeight="1" x14ac:dyDescent="0.3">
      <c r="A218" s="82"/>
      <c r="B218" s="83"/>
      <c r="C218" s="84"/>
      <c r="D218" s="85"/>
      <c r="E218" s="86"/>
      <c r="F218" s="87"/>
      <c r="G218" s="88"/>
      <c r="H218" s="89"/>
      <c r="I218" s="80"/>
      <c r="J218" s="81"/>
      <c r="K218" s="90"/>
      <c r="L218" s="91"/>
      <c r="M218" s="92"/>
      <c r="N218" s="15" t="s">
        <v>24</v>
      </c>
      <c r="O218" s="16">
        <f t="shared" ref="O218:V218" si="82">O216/O217/1000</f>
        <v>0.16</v>
      </c>
      <c r="P218" s="16">
        <f t="shared" si="82"/>
        <v>0.1603125</v>
      </c>
      <c r="Q218" s="16">
        <f t="shared" si="82"/>
        <v>0.16580645161290322</v>
      </c>
      <c r="R218" s="16">
        <f t="shared" si="82"/>
        <v>0.1590625</v>
      </c>
      <c r="S218" s="16">
        <f t="shared" si="82"/>
        <v>0.17166666666666666</v>
      </c>
      <c r="T218" s="16">
        <f t="shared" si="82"/>
        <v>0.1664516129032258</v>
      </c>
      <c r="U218" s="16">
        <f t="shared" si="82"/>
        <v>0.16580645161290322</v>
      </c>
      <c r="V218" s="16">
        <f t="shared" si="82"/>
        <v>0.16838709677419353</v>
      </c>
      <c r="W218" s="16">
        <f t="shared" ref="W218:W281" si="83">AVERAGE(O218:V218)</f>
        <v>0.16468665994623655</v>
      </c>
      <c r="X218" s="16">
        <f t="shared" si="74"/>
        <v>2.5470958657817775</v>
      </c>
      <c r="Y218" s="99"/>
    </row>
    <row r="219" spans="1:25" ht="14.4" customHeight="1" x14ac:dyDescent="0.3">
      <c r="A219" s="82"/>
      <c r="B219" s="83"/>
      <c r="C219" s="84"/>
      <c r="D219" s="85">
        <f>D216+1</f>
        <v>134</v>
      </c>
      <c r="E219" s="86">
        <v>2</v>
      </c>
      <c r="F219" s="87"/>
      <c r="G219" s="88">
        <v>310</v>
      </c>
      <c r="H219" s="89">
        <v>175</v>
      </c>
      <c r="I219" s="80">
        <f>G219*H219/100</f>
        <v>542.5</v>
      </c>
      <c r="J219" s="81">
        <f>I219*W219/1000</f>
        <v>277.55656249999998</v>
      </c>
      <c r="K219" s="90"/>
      <c r="L219" s="91" t="s">
        <v>47</v>
      </c>
      <c r="M219" s="92" t="s">
        <v>27</v>
      </c>
      <c r="N219" s="8" t="s">
        <v>21</v>
      </c>
      <c r="O219" s="9">
        <v>533</v>
      </c>
      <c r="P219" s="9">
        <v>516</v>
      </c>
      <c r="Q219" s="9">
        <v>522</v>
      </c>
      <c r="R219" s="9">
        <v>509</v>
      </c>
      <c r="S219" s="9">
        <v>496</v>
      </c>
      <c r="T219" s="9">
        <v>496</v>
      </c>
      <c r="U219" s="9">
        <v>510</v>
      </c>
      <c r="V219" s="9">
        <v>511</v>
      </c>
      <c r="W219" s="17">
        <f t="shared" si="83"/>
        <v>511.625</v>
      </c>
      <c r="X219" s="10">
        <f t="shared" si="74"/>
        <v>2.2729599919844863</v>
      </c>
      <c r="Y219" s="93" t="s">
        <v>22</v>
      </c>
    </row>
    <row r="220" spans="1:25" ht="14.4" customHeight="1" x14ac:dyDescent="0.3">
      <c r="A220" s="82"/>
      <c r="B220" s="83"/>
      <c r="C220" s="84"/>
      <c r="D220" s="85"/>
      <c r="E220" s="86"/>
      <c r="F220" s="87"/>
      <c r="G220" s="88"/>
      <c r="H220" s="89"/>
      <c r="I220" s="80"/>
      <c r="J220" s="81"/>
      <c r="K220" s="90"/>
      <c r="L220" s="91"/>
      <c r="M220" s="92"/>
      <c r="N220" s="11" t="s">
        <v>23</v>
      </c>
      <c r="O220" s="12">
        <v>3</v>
      </c>
      <c r="P220" s="12">
        <v>3.1</v>
      </c>
      <c r="Q220" s="12">
        <v>3.2</v>
      </c>
      <c r="R220" s="12">
        <v>3.2</v>
      </c>
      <c r="S220" s="12">
        <v>3.1</v>
      </c>
      <c r="T220" s="12">
        <v>3.1</v>
      </c>
      <c r="U220" s="12">
        <v>2.9</v>
      </c>
      <c r="V220" s="12">
        <v>2.9</v>
      </c>
      <c r="W220" s="13">
        <f t="shared" si="83"/>
        <v>3.0624999999999996</v>
      </c>
      <c r="X220" s="14">
        <f t="shared" si="74"/>
        <v>3.6278344560471831</v>
      </c>
      <c r="Y220" s="93"/>
    </row>
    <row r="221" spans="1:25" ht="14.4" customHeight="1" x14ac:dyDescent="0.3">
      <c r="A221" s="82"/>
      <c r="B221" s="83"/>
      <c r="C221" s="84"/>
      <c r="D221" s="85"/>
      <c r="E221" s="86"/>
      <c r="F221" s="87"/>
      <c r="G221" s="88"/>
      <c r="H221" s="89"/>
      <c r="I221" s="80"/>
      <c r="J221" s="81"/>
      <c r="K221" s="90"/>
      <c r="L221" s="91"/>
      <c r="M221" s="92"/>
      <c r="N221" s="15" t="s">
        <v>24</v>
      </c>
      <c r="O221" s="16">
        <f t="shared" ref="O221:V221" si="84">O219/O220/1000</f>
        <v>0.17766666666666667</v>
      </c>
      <c r="P221" s="16">
        <f t="shared" si="84"/>
        <v>0.1664516129032258</v>
      </c>
      <c r="Q221" s="16">
        <f t="shared" si="84"/>
        <v>0.16312499999999999</v>
      </c>
      <c r="R221" s="16">
        <f t="shared" si="84"/>
        <v>0.1590625</v>
      </c>
      <c r="S221" s="16">
        <f t="shared" si="84"/>
        <v>0.16</v>
      </c>
      <c r="T221" s="16">
        <f t="shared" si="84"/>
        <v>0.16</v>
      </c>
      <c r="U221" s="16">
        <f t="shared" si="84"/>
        <v>0.17586206896551723</v>
      </c>
      <c r="V221" s="16">
        <f t="shared" si="84"/>
        <v>0.17620689655172417</v>
      </c>
      <c r="W221" s="16">
        <f t="shared" si="83"/>
        <v>0.16729684313589172</v>
      </c>
      <c r="X221" s="16">
        <f t="shared" si="74"/>
        <v>4.4964600909612393</v>
      </c>
      <c r="Y221" s="93"/>
    </row>
    <row r="222" spans="1:25" ht="14.4" customHeight="1" x14ac:dyDescent="0.3">
      <c r="A222" s="82"/>
      <c r="B222" s="83"/>
      <c r="C222" s="84"/>
      <c r="D222" s="85">
        <f>D219+1</f>
        <v>135</v>
      </c>
      <c r="E222" s="86">
        <v>3</v>
      </c>
      <c r="F222" s="87"/>
      <c r="G222" s="88">
        <v>310</v>
      </c>
      <c r="H222" s="89">
        <v>175</v>
      </c>
      <c r="I222" s="80">
        <f>G222*H222/100</f>
        <v>542.5</v>
      </c>
      <c r="J222" s="81">
        <f>I222*W222/1000</f>
        <v>264.19749999999999</v>
      </c>
      <c r="K222" s="90"/>
      <c r="L222" s="91" t="s">
        <v>50</v>
      </c>
      <c r="M222" s="92" t="s">
        <v>33</v>
      </c>
      <c r="N222" s="8" t="s">
        <v>21</v>
      </c>
      <c r="O222" s="9">
        <v>506</v>
      </c>
      <c r="P222" s="9">
        <v>482</v>
      </c>
      <c r="Q222" s="9">
        <v>484</v>
      </c>
      <c r="R222" s="9">
        <v>477</v>
      </c>
      <c r="S222" s="9">
        <v>475</v>
      </c>
      <c r="T222" s="9">
        <v>478</v>
      </c>
      <c r="U222" s="9">
        <v>495</v>
      </c>
      <c r="V222" s="9">
        <v>499</v>
      </c>
      <c r="W222" s="17">
        <f t="shared" si="83"/>
        <v>487</v>
      </c>
      <c r="X222" s="10">
        <f t="shared" si="74"/>
        <v>2.2115666559073941</v>
      </c>
      <c r="Y222" s="93" t="s">
        <v>22</v>
      </c>
    </row>
    <row r="223" spans="1:25" ht="14.4" customHeight="1" x14ac:dyDescent="0.3">
      <c r="A223" s="82"/>
      <c r="B223" s="83"/>
      <c r="C223" s="84"/>
      <c r="D223" s="85"/>
      <c r="E223" s="86"/>
      <c r="F223" s="87"/>
      <c r="G223" s="88"/>
      <c r="H223" s="89"/>
      <c r="I223" s="80"/>
      <c r="J223" s="81"/>
      <c r="K223" s="90"/>
      <c r="L223" s="91"/>
      <c r="M223" s="92"/>
      <c r="N223" s="11" t="s">
        <v>23</v>
      </c>
      <c r="O223" s="12">
        <v>3.1</v>
      </c>
      <c r="P223" s="12">
        <v>3.2</v>
      </c>
      <c r="Q223" s="12">
        <v>3</v>
      </c>
      <c r="R223" s="12">
        <v>3.1</v>
      </c>
      <c r="S223" s="12">
        <v>2.9</v>
      </c>
      <c r="T223" s="12">
        <v>3.1</v>
      </c>
      <c r="U223" s="12">
        <v>3</v>
      </c>
      <c r="V223" s="12">
        <v>3</v>
      </c>
      <c r="W223" s="13">
        <f t="shared" si="83"/>
        <v>3.0500000000000003</v>
      </c>
      <c r="X223" s="14">
        <f t="shared" si="74"/>
        <v>2.8394275533916047</v>
      </c>
      <c r="Y223" s="93"/>
    </row>
    <row r="224" spans="1:25" ht="14.4" customHeight="1" x14ac:dyDescent="0.3">
      <c r="A224" s="82"/>
      <c r="B224" s="83"/>
      <c r="C224" s="84"/>
      <c r="D224" s="85"/>
      <c r="E224" s="86"/>
      <c r="F224" s="87"/>
      <c r="G224" s="88"/>
      <c r="H224" s="89"/>
      <c r="I224" s="80"/>
      <c r="J224" s="81"/>
      <c r="K224" s="90"/>
      <c r="L224" s="91"/>
      <c r="M224" s="92"/>
      <c r="N224" s="15" t="s">
        <v>24</v>
      </c>
      <c r="O224" s="16">
        <f t="shared" ref="O224:V224" si="85">O222/O223/1000</f>
        <v>0.16322580645161289</v>
      </c>
      <c r="P224" s="16">
        <f t="shared" si="85"/>
        <v>0.15062500000000001</v>
      </c>
      <c r="Q224" s="16">
        <f t="shared" si="85"/>
        <v>0.16133333333333336</v>
      </c>
      <c r="R224" s="16">
        <f t="shared" si="85"/>
        <v>0.15387096774193548</v>
      </c>
      <c r="S224" s="16">
        <f t="shared" si="85"/>
        <v>0.16379310344827588</v>
      </c>
      <c r="T224" s="16">
        <f t="shared" si="85"/>
        <v>0.15419354838709676</v>
      </c>
      <c r="U224" s="16">
        <f t="shared" si="85"/>
        <v>0.16500000000000001</v>
      </c>
      <c r="V224" s="16">
        <f t="shared" si="85"/>
        <v>0.16633333333333333</v>
      </c>
      <c r="W224" s="16">
        <f t="shared" si="83"/>
        <v>0.15979688658694846</v>
      </c>
      <c r="X224" s="16">
        <f t="shared" si="74"/>
        <v>3.5019534261619967</v>
      </c>
      <c r="Y224" s="93"/>
    </row>
    <row r="225" spans="1:25" ht="14.4" customHeight="1" x14ac:dyDescent="0.3">
      <c r="A225" s="82"/>
      <c r="B225" s="83"/>
      <c r="C225" s="84"/>
      <c r="D225" s="85">
        <f>D222+1</f>
        <v>136</v>
      </c>
      <c r="E225" s="86">
        <v>4</v>
      </c>
      <c r="F225" s="87"/>
      <c r="G225" s="88">
        <v>150</v>
      </c>
      <c r="H225" s="89">
        <v>175</v>
      </c>
      <c r="I225" s="80">
        <f>G225*H225/100</f>
        <v>262.5</v>
      </c>
      <c r="J225" s="81">
        <f>I225*W225/1000</f>
        <v>134.07187500000001</v>
      </c>
      <c r="K225" s="90"/>
      <c r="L225" s="91" t="s">
        <v>51</v>
      </c>
      <c r="M225" s="92" t="s">
        <v>45</v>
      </c>
      <c r="N225" s="8" t="s">
        <v>21</v>
      </c>
      <c r="O225" s="9">
        <v>512</v>
      </c>
      <c r="P225" s="9">
        <v>510</v>
      </c>
      <c r="Q225" s="9">
        <v>508</v>
      </c>
      <c r="R225" s="9">
        <v>507</v>
      </c>
      <c r="S225" s="9">
        <v>503</v>
      </c>
      <c r="T225" s="9">
        <v>517</v>
      </c>
      <c r="U225" s="9">
        <v>518</v>
      </c>
      <c r="V225" s="9">
        <v>511</v>
      </c>
      <c r="W225" s="17">
        <f t="shared" si="83"/>
        <v>510.75</v>
      </c>
      <c r="X225" s="10">
        <f t="shared" si="74"/>
        <v>0.91703347994102757</v>
      </c>
      <c r="Y225" s="93" t="s">
        <v>22</v>
      </c>
    </row>
    <row r="226" spans="1:25" ht="14.4" customHeight="1" x14ac:dyDescent="0.3">
      <c r="A226" s="82"/>
      <c r="B226" s="83"/>
      <c r="C226" s="84"/>
      <c r="D226" s="85"/>
      <c r="E226" s="86"/>
      <c r="F226" s="87"/>
      <c r="G226" s="88"/>
      <c r="H226" s="89"/>
      <c r="I226" s="80"/>
      <c r="J226" s="81"/>
      <c r="K226" s="90"/>
      <c r="L226" s="91"/>
      <c r="M226" s="92"/>
      <c r="N226" s="11" t="s">
        <v>23</v>
      </c>
      <c r="O226" s="12">
        <v>3</v>
      </c>
      <c r="P226" s="12">
        <v>2.9</v>
      </c>
      <c r="Q226" s="12">
        <v>3.2</v>
      </c>
      <c r="R226" s="12">
        <v>3.1</v>
      </c>
      <c r="S226" s="12">
        <v>3.1</v>
      </c>
      <c r="T226" s="12">
        <v>3</v>
      </c>
      <c r="U226" s="12">
        <v>2.9</v>
      </c>
      <c r="V226" s="12">
        <v>3.1</v>
      </c>
      <c r="W226" s="13">
        <f t="shared" si="83"/>
        <v>3.0375000000000001</v>
      </c>
      <c r="X226" s="14">
        <f t="shared" si="74"/>
        <v>3.2663596432896207</v>
      </c>
      <c r="Y226" s="93"/>
    </row>
    <row r="227" spans="1:25" ht="14.4" customHeight="1" x14ac:dyDescent="0.3">
      <c r="A227" s="82"/>
      <c r="B227" s="83"/>
      <c r="C227" s="84"/>
      <c r="D227" s="85"/>
      <c r="E227" s="86"/>
      <c r="F227" s="87"/>
      <c r="G227" s="88"/>
      <c r="H227" s="89"/>
      <c r="I227" s="80"/>
      <c r="J227" s="81"/>
      <c r="K227" s="90"/>
      <c r="L227" s="91"/>
      <c r="M227" s="92"/>
      <c r="N227" s="15" t="s">
        <v>24</v>
      </c>
      <c r="O227" s="16">
        <f t="shared" ref="O227:V227" si="86">O225/O226/1000</f>
        <v>0.17066666666666666</v>
      </c>
      <c r="P227" s="16">
        <f t="shared" si="86"/>
        <v>0.17586206896551723</v>
      </c>
      <c r="Q227" s="16">
        <f t="shared" si="86"/>
        <v>0.15875</v>
      </c>
      <c r="R227" s="16">
        <f t="shared" si="86"/>
        <v>0.16354838709677419</v>
      </c>
      <c r="S227" s="16">
        <f t="shared" si="86"/>
        <v>0.16225806451612904</v>
      </c>
      <c r="T227" s="16">
        <f t="shared" si="86"/>
        <v>0.17233333333333334</v>
      </c>
      <c r="U227" s="16">
        <f t="shared" si="86"/>
        <v>0.17862068965517242</v>
      </c>
      <c r="V227" s="16">
        <f t="shared" si="86"/>
        <v>0.16483870967741937</v>
      </c>
      <c r="W227" s="16">
        <f t="shared" si="83"/>
        <v>0.16835973998887652</v>
      </c>
      <c r="X227" s="16">
        <f t="shared" si="74"/>
        <v>3.9163938194128347</v>
      </c>
      <c r="Y227" s="93"/>
    </row>
    <row r="228" spans="1:25" ht="14.4" customHeight="1" x14ac:dyDescent="0.3">
      <c r="A228" s="96">
        <v>44250</v>
      </c>
      <c r="B228" s="97">
        <v>21001572</v>
      </c>
      <c r="C228" s="97">
        <v>9945893</v>
      </c>
      <c r="D228" s="97">
        <f>D225+1</f>
        <v>137</v>
      </c>
      <c r="E228" s="97">
        <v>1</v>
      </c>
      <c r="F228" s="97" t="s">
        <v>102</v>
      </c>
      <c r="G228" s="97">
        <v>155</v>
      </c>
      <c r="H228" s="97">
        <v>162</v>
      </c>
      <c r="I228" s="98">
        <f>G228*H228/100</f>
        <v>251.1</v>
      </c>
      <c r="J228" s="98">
        <f>I228*W228/1000</f>
        <v>186.53591249999999</v>
      </c>
      <c r="K228" s="97" t="s">
        <v>103</v>
      </c>
      <c r="L228" s="97" t="s">
        <v>47</v>
      </c>
      <c r="M228" s="97" t="s">
        <v>20</v>
      </c>
      <c r="N228" s="2" t="s">
        <v>21</v>
      </c>
      <c r="O228" s="26">
        <v>723</v>
      </c>
      <c r="P228" s="26">
        <v>720</v>
      </c>
      <c r="Q228" s="26">
        <v>731</v>
      </c>
      <c r="R228" s="26">
        <v>725</v>
      </c>
      <c r="S228" s="26">
        <v>759</v>
      </c>
      <c r="T228" s="26">
        <v>770</v>
      </c>
      <c r="U228" s="26">
        <v>760</v>
      </c>
      <c r="V228" s="26">
        <v>755</v>
      </c>
      <c r="W228" s="27">
        <f t="shared" si="83"/>
        <v>742.875</v>
      </c>
      <c r="X228" s="5">
        <f t="shared" si="74"/>
        <v>2.5250432436245203</v>
      </c>
      <c r="Y228" s="99" t="s">
        <v>22</v>
      </c>
    </row>
    <row r="229" spans="1:25" ht="14.4" customHeight="1" x14ac:dyDescent="0.3">
      <c r="A229" s="96"/>
      <c r="B229" s="97"/>
      <c r="C229" s="97"/>
      <c r="D229" s="97"/>
      <c r="E229" s="97"/>
      <c r="F229" s="97"/>
      <c r="G229" s="97"/>
      <c r="H229" s="97"/>
      <c r="I229" s="98"/>
      <c r="J229" s="98"/>
      <c r="K229" s="97"/>
      <c r="L229" s="97"/>
      <c r="M229" s="97"/>
      <c r="N229" s="2" t="s">
        <v>23</v>
      </c>
      <c r="O229" s="26">
        <v>3.6</v>
      </c>
      <c r="P229" s="26">
        <v>3.65</v>
      </c>
      <c r="Q229" s="26">
        <v>3.65</v>
      </c>
      <c r="R229" s="26">
        <v>3.75</v>
      </c>
      <c r="S229" s="26">
        <v>3.85</v>
      </c>
      <c r="T229" s="26">
        <v>3.8</v>
      </c>
      <c r="U229" s="26">
        <v>3.8</v>
      </c>
      <c r="V229" s="26">
        <v>3.8</v>
      </c>
      <c r="W229" s="27">
        <f t="shared" si="83"/>
        <v>3.7375000000000003</v>
      </c>
      <c r="X229" s="5">
        <f t="shared" si="74"/>
        <v>2.2928610703682413</v>
      </c>
      <c r="Y229" s="99"/>
    </row>
    <row r="230" spans="1:25" ht="14.4" customHeight="1" x14ac:dyDescent="0.3">
      <c r="A230" s="96"/>
      <c r="B230" s="97"/>
      <c r="C230" s="97"/>
      <c r="D230" s="97"/>
      <c r="E230" s="97"/>
      <c r="F230" s="97"/>
      <c r="G230" s="97"/>
      <c r="H230" s="97"/>
      <c r="I230" s="98"/>
      <c r="J230" s="98"/>
      <c r="K230" s="97"/>
      <c r="L230" s="97"/>
      <c r="M230" s="97"/>
      <c r="N230" s="2" t="s">
        <v>24</v>
      </c>
      <c r="O230" s="28">
        <f t="shared" ref="O230:V230" si="87">O228/O229/1000</f>
        <v>0.20083333333333331</v>
      </c>
      <c r="P230" s="28">
        <f t="shared" si="87"/>
        <v>0.19726027397260273</v>
      </c>
      <c r="Q230" s="28">
        <f t="shared" si="87"/>
        <v>0.20027397260273971</v>
      </c>
      <c r="R230" s="28">
        <f t="shared" si="87"/>
        <v>0.19333333333333333</v>
      </c>
      <c r="S230" s="28">
        <f t="shared" si="87"/>
        <v>0.19714285714285715</v>
      </c>
      <c r="T230" s="28">
        <f t="shared" si="87"/>
        <v>0.20263157894736844</v>
      </c>
      <c r="U230" s="28">
        <f t="shared" si="87"/>
        <v>0.2</v>
      </c>
      <c r="V230" s="28">
        <f t="shared" si="87"/>
        <v>0.1986842105263158</v>
      </c>
      <c r="W230" s="28">
        <f t="shared" si="83"/>
        <v>0.19876994498231881</v>
      </c>
      <c r="X230" s="5">
        <f t="shared" si="74"/>
        <v>1.3480147564261611</v>
      </c>
      <c r="Y230" s="99"/>
    </row>
    <row r="231" spans="1:25" ht="14.4" customHeight="1" x14ac:dyDescent="0.3">
      <c r="A231" s="82"/>
      <c r="B231" s="83"/>
      <c r="C231" s="84"/>
      <c r="D231" s="85">
        <f>D228+1</f>
        <v>138</v>
      </c>
      <c r="E231" s="86">
        <v>2</v>
      </c>
      <c r="F231" s="87"/>
      <c r="G231" s="88">
        <v>155</v>
      </c>
      <c r="H231" s="89">
        <v>162</v>
      </c>
      <c r="I231" s="80">
        <f>G231*H231/100</f>
        <v>251.1</v>
      </c>
      <c r="J231" s="81">
        <f>I231*W231/1000</f>
        <v>187.72863749999999</v>
      </c>
      <c r="K231" s="90" t="s">
        <v>103</v>
      </c>
      <c r="L231" s="91" t="s">
        <v>47</v>
      </c>
      <c r="M231" s="92" t="s">
        <v>20</v>
      </c>
      <c r="N231" s="8" t="s">
        <v>21</v>
      </c>
      <c r="O231" s="29">
        <v>764</v>
      </c>
      <c r="P231" s="29">
        <v>767</v>
      </c>
      <c r="Q231" s="29">
        <v>761</v>
      </c>
      <c r="R231" s="29">
        <v>768</v>
      </c>
      <c r="S231" s="29">
        <v>757</v>
      </c>
      <c r="T231" s="29">
        <v>748</v>
      </c>
      <c r="U231" s="29">
        <v>718</v>
      </c>
      <c r="V231" s="29">
        <v>698</v>
      </c>
      <c r="W231" s="30">
        <f t="shared" si="83"/>
        <v>747.625</v>
      </c>
      <c r="X231" s="10">
        <f t="shared" si="74"/>
        <v>3.2302619438838693</v>
      </c>
      <c r="Y231" s="99" t="s">
        <v>22</v>
      </c>
    </row>
    <row r="232" spans="1:25" ht="14.4" customHeight="1" x14ac:dyDescent="0.3">
      <c r="A232" s="82"/>
      <c r="B232" s="83"/>
      <c r="C232" s="84"/>
      <c r="D232" s="85"/>
      <c r="E232" s="86"/>
      <c r="F232" s="87"/>
      <c r="G232" s="88"/>
      <c r="H232" s="89"/>
      <c r="I232" s="80"/>
      <c r="J232" s="81"/>
      <c r="K232" s="90"/>
      <c r="L232" s="91"/>
      <c r="M232" s="92"/>
      <c r="N232" s="11" t="s">
        <v>23</v>
      </c>
      <c r="O232" s="31">
        <v>3.85</v>
      </c>
      <c r="P232" s="31">
        <v>3.8</v>
      </c>
      <c r="Q232" s="31">
        <v>3.85</v>
      </c>
      <c r="R232" s="31">
        <v>3.85</v>
      </c>
      <c r="S232" s="31">
        <v>3.8</v>
      </c>
      <c r="T232" s="31">
        <v>3.75</v>
      </c>
      <c r="U232" s="31">
        <v>3.55</v>
      </c>
      <c r="V232" s="31">
        <v>3.5</v>
      </c>
      <c r="W232" s="32">
        <f t="shared" si="83"/>
        <v>3.7437499999999999</v>
      </c>
      <c r="X232" s="14">
        <f t="shared" si="74"/>
        <v>3.4978842804268724</v>
      </c>
      <c r="Y232" s="99"/>
    </row>
    <row r="233" spans="1:25" ht="14.4" customHeight="1" x14ac:dyDescent="0.3">
      <c r="A233" s="82"/>
      <c r="B233" s="83"/>
      <c r="C233" s="84"/>
      <c r="D233" s="85"/>
      <c r="E233" s="86"/>
      <c r="F233" s="87"/>
      <c r="G233" s="88"/>
      <c r="H233" s="89"/>
      <c r="I233" s="80"/>
      <c r="J233" s="81"/>
      <c r="K233" s="90"/>
      <c r="L233" s="91"/>
      <c r="M233" s="92"/>
      <c r="N233" s="15" t="s">
        <v>24</v>
      </c>
      <c r="O233" s="33">
        <f t="shared" ref="O233:V233" si="88">O231/O232/1000</f>
        <v>0.19844155844155845</v>
      </c>
      <c r="P233" s="33">
        <f t="shared" si="88"/>
        <v>0.20184210526315788</v>
      </c>
      <c r="Q233" s="33">
        <f t="shared" si="88"/>
        <v>0.19766233766233765</v>
      </c>
      <c r="R233" s="33">
        <f t="shared" si="88"/>
        <v>0.19948051948051948</v>
      </c>
      <c r="S233" s="33">
        <f t="shared" si="88"/>
        <v>0.19921052631578948</v>
      </c>
      <c r="T233" s="33">
        <f t="shared" si="88"/>
        <v>0.19946666666666668</v>
      </c>
      <c r="U233" s="33">
        <f t="shared" si="88"/>
        <v>0.20225352112676057</v>
      </c>
      <c r="V233" s="33">
        <f t="shared" si="88"/>
        <v>0.19942857142857143</v>
      </c>
      <c r="W233" s="33">
        <f t="shared" si="83"/>
        <v>0.19972322579817023</v>
      </c>
      <c r="X233" s="16">
        <f t="shared" si="74"/>
        <v>0.73536230892826582</v>
      </c>
      <c r="Y233" s="99"/>
    </row>
    <row r="234" spans="1:25" ht="14.4" customHeight="1" x14ac:dyDescent="0.3">
      <c r="A234" s="82"/>
      <c r="B234" s="83"/>
      <c r="C234" s="84"/>
      <c r="D234" s="85">
        <f>D231+1</f>
        <v>139</v>
      </c>
      <c r="E234" s="86">
        <v>3</v>
      </c>
      <c r="F234" s="87"/>
      <c r="G234" s="88">
        <v>150</v>
      </c>
      <c r="H234" s="89">
        <v>162</v>
      </c>
      <c r="I234" s="80">
        <f>G234*H234/100</f>
        <v>243</v>
      </c>
      <c r="J234" s="81">
        <f>I234*W234/1000</f>
        <v>189.054</v>
      </c>
      <c r="K234" s="90" t="s">
        <v>104</v>
      </c>
      <c r="L234" s="91" t="s">
        <v>47</v>
      </c>
      <c r="M234" s="92" t="s">
        <v>20</v>
      </c>
      <c r="N234" s="8" t="s">
        <v>21</v>
      </c>
      <c r="O234" s="9">
        <v>762</v>
      </c>
      <c r="P234" s="9">
        <v>737</v>
      </c>
      <c r="Q234" s="9">
        <v>766</v>
      </c>
      <c r="R234" s="9">
        <v>770</v>
      </c>
      <c r="S234" s="9">
        <v>785</v>
      </c>
      <c r="T234" s="9">
        <v>802</v>
      </c>
      <c r="U234" s="9">
        <v>790</v>
      </c>
      <c r="V234" s="9">
        <v>812</v>
      </c>
      <c r="W234" s="17">
        <f t="shared" si="83"/>
        <v>778</v>
      </c>
      <c r="X234" s="10">
        <f t="shared" si="74"/>
        <v>2.8991628711156712</v>
      </c>
      <c r="Y234" s="99" t="s">
        <v>22</v>
      </c>
    </row>
    <row r="235" spans="1:25" ht="14.4" customHeight="1" x14ac:dyDescent="0.3">
      <c r="A235" s="82"/>
      <c r="B235" s="83"/>
      <c r="C235" s="84"/>
      <c r="D235" s="85"/>
      <c r="E235" s="86"/>
      <c r="F235" s="87"/>
      <c r="G235" s="88"/>
      <c r="H235" s="89"/>
      <c r="I235" s="80"/>
      <c r="J235" s="81"/>
      <c r="K235" s="90"/>
      <c r="L235" s="91"/>
      <c r="M235" s="92"/>
      <c r="N235" s="11" t="s">
        <v>23</v>
      </c>
      <c r="O235" s="12">
        <v>3.65</v>
      </c>
      <c r="P235" s="12">
        <v>3.7</v>
      </c>
      <c r="Q235" s="12">
        <v>3.8</v>
      </c>
      <c r="R235" s="12">
        <v>3.9</v>
      </c>
      <c r="S235" s="12">
        <v>3.9</v>
      </c>
      <c r="T235" s="12">
        <v>3.85</v>
      </c>
      <c r="U235" s="12">
        <v>3.9</v>
      </c>
      <c r="V235" s="12">
        <v>3.95</v>
      </c>
      <c r="W235" s="13">
        <f t="shared" si="83"/>
        <v>3.8312499999999998</v>
      </c>
      <c r="X235" s="14">
        <f t="shared" si="74"/>
        <v>2.6050113250687299</v>
      </c>
      <c r="Y235" s="99"/>
    </row>
    <row r="236" spans="1:25" ht="14.4" customHeight="1" x14ac:dyDescent="0.3">
      <c r="A236" s="82"/>
      <c r="B236" s="83"/>
      <c r="C236" s="84"/>
      <c r="D236" s="85"/>
      <c r="E236" s="86"/>
      <c r="F236" s="87"/>
      <c r="G236" s="88"/>
      <c r="H236" s="89"/>
      <c r="I236" s="80"/>
      <c r="J236" s="81"/>
      <c r="K236" s="90"/>
      <c r="L236" s="91"/>
      <c r="M236" s="92"/>
      <c r="N236" s="15" t="s">
        <v>24</v>
      </c>
      <c r="O236" s="16">
        <f t="shared" ref="O236:V236" si="89">O234/O235/1000</f>
        <v>0.20876712328767125</v>
      </c>
      <c r="P236" s="16">
        <f t="shared" si="89"/>
        <v>0.19918918918918918</v>
      </c>
      <c r="Q236" s="16">
        <f t="shared" si="89"/>
        <v>0.20157894736842108</v>
      </c>
      <c r="R236" s="16">
        <f t="shared" si="89"/>
        <v>0.19743589743589743</v>
      </c>
      <c r="S236" s="16">
        <f t="shared" si="89"/>
        <v>0.20128205128205129</v>
      </c>
      <c r="T236" s="16">
        <f t="shared" si="89"/>
        <v>0.20831168831168831</v>
      </c>
      <c r="U236" s="16">
        <f t="shared" si="89"/>
        <v>0.20256410256410257</v>
      </c>
      <c r="V236" s="16">
        <f t="shared" si="89"/>
        <v>0.20556962025316455</v>
      </c>
      <c r="W236" s="16">
        <f t="shared" si="83"/>
        <v>0.20308732746152316</v>
      </c>
      <c r="X236" s="16">
        <f t="shared" si="74"/>
        <v>1.8963591550415833</v>
      </c>
      <c r="Y236" s="99"/>
    </row>
    <row r="237" spans="1:25" ht="14.4" customHeight="1" x14ac:dyDescent="0.3">
      <c r="A237" s="82"/>
      <c r="B237" s="83"/>
      <c r="C237" s="84"/>
      <c r="D237" s="85">
        <f>D234+1</f>
        <v>140</v>
      </c>
      <c r="E237" s="86">
        <v>4</v>
      </c>
      <c r="F237" s="87"/>
      <c r="G237" s="88">
        <v>150</v>
      </c>
      <c r="H237" s="89">
        <v>162</v>
      </c>
      <c r="I237" s="80">
        <f>G237*H237/100</f>
        <v>243</v>
      </c>
      <c r="J237" s="81">
        <f>I237*W237/1000</f>
        <v>183.799125</v>
      </c>
      <c r="K237" s="90" t="s">
        <v>104</v>
      </c>
      <c r="L237" s="91" t="s">
        <v>47</v>
      </c>
      <c r="M237" s="92" t="s">
        <v>105</v>
      </c>
      <c r="N237" s="8" t="s">
        <v>21</v>
      </c>
      <c r="O237" s="9">
        <v>786</v>
      </c>
      <c r="P237" s="9">
        <v>760</v>
      </c>
      <c r="Q237" s="9">
        <v>766</v>
      </c>
      <c r="R237" s="9">
        <v>750</v>
      </c>
      <c r="S237" s="9">
        <v>731</v>
      </c>
      <c r="T237" s="9">
        <v>728</v>
      </c>
      <c r="U237" s="9">
        <v>756</v>
      </c>
      <c r="V237" s="9">
        <v>774</v>
      </c>
      <c r="W237" s="17">
        <f t="shared" si="83"/>
        <v>756.375</v>
      </c>
      <c r="X237" s="10">
        <f t="shared" si="74"/>
        <v>2.4662818453171647</v>
      </c>
      <c r="Y237" s="99" t="s">
        <v>22</v>
      </c>
    </row>
    <row r="238" spans="1:25" ht="14.4" customHeight="1" x14ac:dyDescent="0.3">
      <c r="A238" s="82"/>
      <c r="B238" s="83"/>
      <c r="C238" s="84"/>
      <c r="D238" s="85"/>
      <c r="E238" s="86"/>
      <c r="F238" s="87"/>
      <c r="G238" s="88"/>
      <c r="H238" s="89"/>
      <c r="I238" s="80"/>
      <c r="J238" s="81"/>
      <c r="K238" s="90"/>
      <c r="L238" s="91"/>
      <c r="M238" s="92"/>
      <c r="N238" s="11" t="s">
        <v>23</v>
      </c>
      <c r="O238" s="12">
        <v>3.85</v>
      </c>
      <c r="P238" s="12">
        <v>3.9</v>
      </c>
      <c r="Q238" s="12">
        <v>3.85</v>
      </c>
      <c r="R238" s="12">
        <v>3.85</v>
      </c>
      <c r="S238" s="12">
        <v>3.75</v>
      </c>
      <c r="T238" s="12">
        <v>3.7</v>
      </c>
      <c r="U238" s="12">
        <v>3.8</v>
      </c>
      <c r="V238" s="12">
        <v>3.8</v>
      </c>
      <c r="W238" s="13">
        <f t="shared" si="83"/>
        <v>3.8125</v>
      </c>
      <c r="X238" s="14">
        <f t="shared" si="74"/>
        <v>1.5724037781353168</v>
      </c>
      <c r="Y238" s="99"/>
    </row>
    <row r="239" spans="1:25" ht="14.4" customHeight="1" x14ac:dyDescent="0.3">
      <c r="A239" s="82"/>
      <c r="B239" s="83"/>
      <c r="C239" s="84"/>
      <c r="D239" s="85"/>
      <c r="E239" s="86"/>
      <c r="F239" s="87"/>
      <c r="G239" s="88"/>
      <c r="H239" s="89"/>
      <c r="I239" s="80"/>
      <c r="J239" s="81"/>
      <c r="K239" s="90"/>
      <c r="L239" s="91"/>
      <c r="M239" s="92"/>
      <c r="N239" s="15" t="s">
        <v>24</v>
      </c>
      <c r="O239" s="16">
        <f t="shared" ref="O239:V239" si="90">O237/O238/1000</f>
        <v>0.20415584415584417</v>
      </c>
      <c r="P239" s="16">
        <f t="shared" si="90"/>
        <v>0.1948717948717949</v>
      </c>
      <c r="Q239" s="16">
        <f t="shared" si="90"/>
        <v>0.19896103896103895</v>
      </c>
      <c r="R239" s="16">
        <f t="shared" si="90"/>
        <v>0.19480519480519479</v>
      </c>
      <c r="S239" s="16">
        <f t="shared" si="90"/>
        <v>0.19493333333333335</v>
      </c>
      <c r="T239" s="16">
        <f t="shared" si="90"/>
        <v>0.19675675675675675</v>
      </c>
      <c r="U239" s="16">
        <f t="shared" si="90"/>
        <v>0.19894736842105262</v>
      </c>
      <c r="V239" s="16">
        <f t="shared" si="90"/>
        <v>0.2036842105263158</v>
      </c>
      <c r="W239" s="16">
        <f t="shared" si="83"/>
        <v>0.1983894427289164</v>
      </c>
      <c r="X239" s="16">
        <f t="shared" si="74"/>
        <v>1.7976879488522211</v>
      </c>
      <c r="Y239" s="99"/>
    </row>
    <row r="240" spans="1:25" ht="14.4" customHeight="1" x14ac:dyDescent="0.3">
      <c r="A240" s="82"/>
      <c r="B240" s="83"/>
      <c r="C240" s="84"/>
      <c r="D240" s="85">
        <f>D237+1</f>
        <v>141</v>
      </c>
      <c r="E240" s="86">
        <v>5</v>
      </c>
      <c r="F240" s="87"/>
      <c r="G240" s="88">
        <v>260</v>
      </c>
      <c r="H240" s="89">
        <v>162</v>
      </c>
      <c r="I240" s="80">
        <f>G240*H240/100</f>
        <v>421.2</v>
      </c>
      <c r="J240" s="81">
        <f>I240*W240/1000</f>
        <v>309.10814999999997</v>
      </c>
      <c r="K240" s="90"/>
      <c r="L240" s="91" t="s">
        <v>50</v>
      </c>
      <c r="M240" s="92" t="s">
        <v>85</v>
      </c>
      <c r="N240" s="8" t="s">
        <v>21</v>
      </c>
      <c r="O240" s="9">
        <v>736</v>
      </c>
      <c r="P240" s="9">
        <v>740</v>
      </c>
      <c r="Q240" s="9">
        <v>733</v>
      </c>
      <c r="R240" s="9">
        <v>736</v>
      </c>
      <c r="S240" s="9">
        <v>725</v>
      </c>
      <c r="T240" s="9">
        <v>721</v>
      </c>
      <c r="U240" s="9">
        <v>750</v>
      </c>
      <c r="V240" s="9">
        <v>730</v>
      </c>
      <c r="W240" s="17">
        <f t="shared" si="83"/>
        <v>733.875</v>
      </c>
      <c r="X240" s="10">
        <f t="shared" si="74"/>
        <v>1.1470347237154237</v>
      </c>
      <c r="Y240" s="93" t="s">
        <v>22</v>
      </c>
    </row>
    <row r="241" spans="1:25" ht="14.4" customHeight="1" x14ac:dyDescent="0.3">
      <c r="A241" s="82"/>
      <c r="B241" s="83"/>
      <c r="C241" s="84"/>
      <c r="D241" s="85"/>
      <c r="E241" s="86"/>
      <c r="F241" s="87"/>
      <c r="G241" s="88"/>
      <c r="H241" s="89"/>
      <c r="I241" s="80"/>
      <c r="J241" s="81"/>
      <c r="K241" s="90"/>
      <c r="L241" s="91"/>
      <c r="M241" s="92"/>
      <c r="N241" s="11" t="s">
        <v>23</v>
      </c>
      <c r="O241" s="12">
        <v>3.7</v>
      </c>
      <c r="P241" s="12">
        <v>3.7</v>
      </c>
      <c r="Q241" s="12">
        <v>3.6</v>
      </c>
      <c r="R241" s="12">
        <v>3.8</v>
      </c>
      <c r="S241" s="12">
        <v>3.7</v>
      </c>
      <c r="T241" s="12">
        <v>3.8</v>
      </c>
      <c r="U241" s="12">
        <v>3.9</v>
      </c>
      <c r="V241" s="12">
        <v>3.8</v>
      </c>
      <c r="W241" s="13">
        <f t="shared" si="83"/>
        <v>3.75</v>
      </c>
      <c r="X241" s="14">
        <f t="shared" si="74"/>
        <v>2.3094010767585003</v>
      </c>
      <c r="Y241" s="93"/>
    </row>
    <row r="242" spans="1:25" ht="14.4" customHeight="1" x14ac:dyDescent="0.3">
      <c r="A242" s="82"/>
      <c r="B242" s="83"/>
      <c r="C242" s="84"/>
      <c r="D242" s="85"/>
      <c r="E242" s="86"/>
      <c r="F242" s="87"/>
      <c r="G242" s="88"/>
      <c r="H242" s="89"/>
      <c r="I242" s="80"/>
      <c r="J242" s="81"/>
      <c r="K242" s="90"/>
      <c r="L242" s="91"/>
      <c r="M242" s="92"/>
      <c r="N242" s="15" t="s">
        <v>24</v>
      </c>
      <c r="O242" s="16">
        <f t="shared" ref="O242:V242" si="91">O240/O241/1000</f>
        <v>0.19891891891891891</v>
      </c>
      <c r="P242" s="16">
        <f t="shared" si="91"/>
        <v>0.2</v>
      </c>
      <c r="Q242" s="16">
        <f t="shared" si="91"/>
        <v>0.2036111111111111</v>
      </c>
      <c r="R242" s="16">
        <f t="shared" si="91"/>
        <v>0.19368421052631582</v>
      </c>
      <c r="S242" s="16">
        <f t="shared" si="91"/>
        <v>0.19594594594594594</v>
      </c>
      <c r="T242" s="16">
        <f t="shared" si="91"/>
        <v>0.18973684210526318</v>
      </c>
      <c r="U242" s="16">
        <f t="shared" si="91"/>
        <v>0.19230769230769232</v>
      </c>
      <c r="V242" s="16">
        <f t="shared" si="91"/>
        <v>0.19210526315789475</v>
      </c>
      <c r="W242" s="16">
        <f t="shared" si="83"/>
        <v>0.19578874800914275</v>
      </c>
      <c r="X242" s="16">
        <f t="shared" si="74"/>
        <v>2.2517206827332203</v>
      </c>
      <c r="Y242" s="93"/>
    </row>
    <row r="243" spans="1:25" ht="14.4" customHeight="1" x14ac:dyDescent="0.3">
      <c r="A243" s="82"/>
      <c r="B243" s="83"/>
      <c r="C243" s="84"/>
      <c r="D243" s="85">
        <f>D240+1</f>
        <v>142</v>
      </c>
      <c r="E243" s="86">
        <v>6</v>
      </c>
      <c r="F243" s="87"/>
      <c r="G243" s="88">
        <v>260</v>
      </c>
      <c r="H243" s="89">
        <v>162</v>
      </c>
      <c r="I243" s="80">
        <f>G243*H243/100</f>
        <v>421.2</v>
      </c>
      <c r="J243" s="81">
        <f>I243*W243/1000</f>
        <v>307.10745000000003</v>
      </c>
      <c r="K243" s="90"/>
      <c r="L243" s="91" t="s">
        <v>50</v>
      </c>
      <c r="M243" s="92" t="s">
        <v>85</v>
      </c>
      <c r="N243" s="8" t="s">
        <v>21</v>
      </c>
      <c r="O243" s="9">
        <v>724</v>
      </c>
      <c r="P243" s="9">
        <v>715</v>
      </c>
      <c r="Q243" s="9">
        <v>719</v>
      </c>
      <c r="R243" s="9">
        <v>731</v>
      </c>
      <c r="S243" s="9">
        <v>713</v>
      </c>
      <c r="T243" s="9">
        <v>747</v>
      </c>
      <c r="U243" s="9">
        <v>761</v>
      </c>
      <c r="V243" s="9">
        <v>723</v>
      </c>
      <c r="W243" s="17">
        <f t="shared" si="83"/>
        <v>729.125</v>
      </c>
      <c r="X243" s="10">
        <f t="shared" si="74"/>
        <v>2.1494160156123256</v>
      </c>
      <c r="Y243" s="93" t="s">
        <v>22</v>
      </c>
    </row>
    <row r="244" spans="1:25" ht="14.4" customHeight="1" x14ac:dyDescent="0.3">
      <c r="A244" s="82"/>
      <c r="B244" s="83"/>
      <c r="C244" s="84"/>
      <c r="D244" s="85"/>
      <c r="E244" s="86"/>
      <c r="F244" s="87"/>
      <c r="G244" s="88"/>
      <c r="H244" s="89"/>
      <c r="I244" s="80"/>
      <c r="J244" s="81"/>
      <c r="K244" s="90"/>
      <c r="L244" s="91"/>
      <c r="M244" s="92"/>
      <c r="N244" s="11" t="s">
        <v>23</v>
      </c>
      <c r="O244" s="12">
        <v>3.6</v>
      </c>
      <c r="P244" s="12">
        <v>3.6</v>
      </c>
      <c r="Q244" s="12">
        <v>3.8</v>
      </c>
      <c r="R244" s="12">
        <v>3.8</v>
      </c>
      <c r="S244" s="12">
        <v>3.7</v>
      </c>
      <c r="T244" s="12">
        <v>3.8</v>
      </c>
      <c r="U244" s="12">
        <v>3.9</v>
      </c>
      <c r="V244" s="12">
        <v>3.7</v>
      </c>
      <c r="W244" s="13">
        <f t="shared" si="83"/>
        <v>3.7374999999999998</v>
      </c>
      <c r="X244" s="14">
        <f t="shared" si="74"/>
        <v>2.654599977656777</v>
      </c>
      <c r="Y244" s="93"/>
    </row>
    <row r="245" spans="1:25" ht="14.4" customHeight="1" x14ac:dyDescent="0.3">
      <c r="A245" s="82"/>
      <c r="B245" s="83"/>
      <c r="C245" s="84"/>
      <c r="D245" s="85"/>
      <c r="E245" s="86"/>
      <c r="F245" s="87"/>
      <c r="G245" s="88"/>
      <c r="H245" s="89"/>
      <c r="I245" s="80"/>
      <c r="J245" s="81"/>
      <c r="K245" s="90"/>
      <c r="L245" s="91"/>
      <c r="M245" s="92"/>
      <c r="N245" s="15" t="s">
        <v>24</v>
      </c>
      <c r="O245" s="16">
        <f t="shared" ref="O245:V245" si="92">O243/O244/1000</f>
        <v>0.2011111111111111</v>
      </c>
      <c r="P245" s="16">
        <f t="shared" si="92"/>
        <v>0.19861111111111113</v>
      </c>
      <c r="Q245" s="16">
        <f t="shared" si="92"/>
        <v>0.18921052631578947</v>
      </c>
      <c r="R245" s="16">
        <f t="shared" si="92"/>
        <v>0.19236842105263158</v>
      </c>
      <c r="S245" s="16">
        <f t="shared" si="92"/>
        <v>0.19270270270270268</v>
      </c>
      <c r="T245" s="16">
        <f t="shared" si="92"/>
        <v>0.19657894736842108</v>
      </c>
      <c r="U245" s="16">
        <f t="shared" si="92"/>
        <v>0.19512820512820514</v>
      </c>
      <c r="V245" s="16">
        <f t="shared" si="92"/>
        <v>0.19540540540540538</v>
      </c>
      <c r="W245" s="16">
        <f t="shared" si="83"/>
        <v>0.19513955377442216</v>
      </c>
      <c r="X245" s="16">
        <f t="shared" si="74"/>
        <v>1.799295294141096</v>
      </c>
      <c r="Y245" s="93"/>
    </row>
    <row r="246" spans="1:25" ht="14.4" customHeight="1" x14ac:dyDescent="0.3">
      <c r="A246" s="82"/>
      <c r="B246" s="83"/>
      <c r="C246" s="84"/>
      <c r="D246" s="85">
        <f>D243+1</f>
        <v>143</v>
      </c>
      <c r="E246" s="86">
        <v>7</v>
      </c>
      <c r="F246" s="87"/>
      <c r="G246" s="88">
        <v>260</v>
      </c>
      <c r="H246" s="89">
        <v>162</v>
      </c>
      <c r="I246" s="80">
        <f>G246*H246/100</f>
        <v>421.2</v>
      </c>
      <c r="J246" s="81">
        <f>I246*W246/1000</f>
        <v>320.00670000000002</v>
      </c>
      <c r="K246" s="90"/>
      <c r="L246" s="91" t="s">
        <v>50</v>
      </c>
      <c r="M246" s="92" t="s">
        <v>85</v>
      </c>
      <c r="N246" s="8" t="s">
        <v>21</v>
      </c>
      <c r="O246" s="9">
        <v>775</v>
      </c>
      <c r="P246" s="9">
        <v>747</v>
      </c>
      <c r="Q246" s="9">
        <v>777</v>
      </c>
      <c r="R246" s="9">
        <v>749</v>
      </c>
      <c r="S246" s="9">
        <v>758</v>
      </c>
      <c r="T246" s="9">
        <v>762</v>
      </c>
      <c r="U246" s="9">
        <v>763</v>
      </c>
      <c r="V246" s="9">
        <v>747</v>
      </c>
      <c r="W246" s="17">
        <f t="shared" si="83"/>
        <v>759.75</v>
      </c>
      <c r="X246" s="10">
        <f t="shared" si="74"/>
        <v>1.4638352365603966</v>
      </c>
      <c r="Y246" s="93" t="s">
        <v>22</v>
      </c>
    </row>
    <row r="247" spans="1:25" ht="14.4" customHeight="1" x14ac:dyDescent="0.3">
      <c r="A247" s="82"/>
      <c r="B247" s="83"/>
      <c r="C247" s="84"/>
      <c r="D247" s="85"/>
      <c r="E247" s="86"/>
      <c r="F247" s="87"/>
      <c r="G247" s="88"/>
      <c r="H247" s="89"/>
      <c r="I247" s="80"/>
      <c r="J247" s="81"/>
      <c r="K247" s="90"/>
      <c r="L247" s="91"/>
      <c r="M247" s="92"/>
      <c r="N247" s="11" t="s">
        <v>23</v>
      </c>
      <c r="O247" s="12">
        <v>3.7</v>
      </c>
      <c r="P247" s="12">
        <v>3.8</v>
      </c>
      <c r="Q247" s="12">
        <v>3.6</v>
      </c>
      <c r="R247" s="12">
        <v>3.6</v>
      </c>
      <c r="S247" s="12">
        <v>3.7</v>
      </c>
      <c r="T247" s="12">
        <v>3.8</v>
      </c>
      <c r="U247" s="12">
        <v>3.9</v>
      </c>
      <c r="V247" s="12">
        <v>3.8</v>
      </c>
      <c r="W247" s="13">
        <f t="shared" si="83"/>
        <v>3.7374999999999998</v>
      </c>
      <c r="X247" s="14">
        <f t="shared" si="74"/>
        <v>2.654599977656777</v>
      </c>
      <c r="Y247" s="93"/>
    </row>
    <row r="248" spans="1:25" ht="14.4" customHeight="1" x14ac:dyDescent="0.3">
      <c r="A248" s="82"/>
      <c r="B248" s="83"/>
      <c r="C248" s="84"/>
      <c r="D248" s="85"/>
      <c r="E248" s="86"/>
      <c r="F248" s="87"/>
      <c r="G248" s="88"/>
      <c r="H248" s="89"/>
      <c r="I248" s="80"/>
      <c r="J248" s="81"/>
      <c r="K248" s="90"/>
      <c r="L248" s="91"/>
      <c r="M248" s="92"/>
      <c r="N248" s="15" t="s">
        <v>24</v>
      </c>
      <c r="O248" s="16">
        <f t="shared" ref="O248:V248" si="93">O246/O247/1000</f>
        <v>0.20945945945945946</v>
      </c>
      <c r="P248" s="16">
        <f t="shared" si="93"/>
        <v>0.19657894736842108</v>
      </c>
      <c r="Q248" s="16">
        <f t="shared" si="93"/>
        <v>0.21583333333333332</v>
      </c>
      <c r="R248" s="16">
        <f t="shared" si="93"/>
        <v>0.20805555555555555</v>
      </c>
      <c r="S248" s="16">
        <f t="shared" si="93"/>
        <v>0.20486486486486485</v>
      </c>
      <c r="T248" s="16">
        <f t="shared" si="93"/>
        <v>0.20052631578947369</v>
      </c>
      <c r="U248" s="16">
        <f t="shared" si="93"/>
        <v>0.19564102564102565</v>
      </c>
      <c r="V248" s="16">
        <f t="shared" si="93"/>
        <v>0.19657894736842108</v>
      </c>
      <c r="W248" s="16">
        <f t="shared" si="83"/>
        <v>0.20344230617256931</v>
      </c>
      <c r="X248" s="16">
        <f t="shared" si="74"/>
        <v>3.3726215828059622</v>
      </c>
      <c r="Y248" s="93"/>
    </row>
    <row r="249" spans="1:25" ht="14.4" customHeight="1" x14ac:dyDescent="0.3">
      <c r="A249" s="82"/>
      <c r="B249" s="83"/>
      <c r="C249" s="84"/>
      <c r="D249" s="85">
        <f>D246+1</f>
        <v>144</v>
      </c>
      <c r="E249" s="86">
        <v>8</v>
      </c>
      <c r="F249" s="87"/>
      <c r="G249" s="88">
        <v>260</v>
      </c>
      <c r="H249" s="89">
        <v>162</v>
      </c>
      <c r="I249" s="80">
        <f>G249*H249/100</f>
        <v>421.2</v>
      </c>
      <c r="J249" s="81">
        <f>I249*W249/1000</f>
        <v>318.00599999999997</v>
      </c>
      <c r="K249" s="90"/>
      <c r="L249" s="91" t="s">
        <v>50</v>
      </c>
      <c r="M249" s="92" t="s">
        <v>85</v>
      </c>
      <c r="N249" s="8" t="s">
        <v>21</v>
      </c>
      <c r="O249" s="9">
        <v>750</v>
      </c>
      <c r="P249" s="9">
        <v>745</v>
      </c>
      <c r="Q249" s="9">
        <v>740</v>
      </c>
      <c r="R249" s="9">
        <v>766</v>
      </c>
      <c r="S249" s="9">
        <v>753</v>
      </c>
      <c r="T249" s="9">
        <v>755</v>
      </c>
      <c r="U249" s="9">
        <v>771</v>
      </c>
      <c r="V249" s="9">
        <v>760</v>
      </c>
      <c r="W249" s="17">
        <f t="shared" si="83"/>
        <v>755</v>
      </c>
      <c r="X249" s="10">
        <f t="shared" si="74"/>
        <v>1.2875643771671246</v>
      </c>
      <c r="Y249" s="93" t="s">
        <v>22</v>
      </c>
    </row>
    <row r="250" spans="1:25" ht="14.4" customHeight="1" x14ac:dyDescent="0.3">
      <c r="A250" s="82"/>
      <c r="B250" s="83"/>
      <c r="C250" s="84"/>
      <c r="D250" s="85"/>
      <c r="E250" s="86"/>
      <c r="F250" s="87"/>
      <c r="G250" s="88"/>
      <c r="H250" s="89"/>
      <c r="I250" s="80"/>
      <c r="J250" s="81"/>
      <c r="K250" s="90"/>
      <c r="L250" s="91"/>
      <c r="M250" s="92"/>
      <c r="N250" s="11" t="s">
        <v>23</v>
      </c>
      <c r="O250" s="12">
        <v>3.6</v>
      </c>
      <c r="P250" s="12">
        <v>3.8</v>
      </c>
      <c r="Q250" s="12">
        <v>3.8</v>
      </c>
      <c r="R250" s="12">
        <v>3.7</v>
      </c>
      <c r="S250" s="12">
        <v>3.6</v>
      </c>
      <c r="T250" s="12">
        <v>3.6</v>
      </c>
      <c r="U250" s="12">
        <v>3.9</v>
      </c>
      <c r="V250" s="12">
        <v>3.7</v>
      </c>
      <c r="W250" s="13">
        <f t="shared" si="83"/>
        <v>3.7124999999999999</v>
      </c>
      <c r="X250" s="14">
        <f t="shared" si="74"/>
        <v>2.8370874657159426</v>
      </c>
      <c r="Y250" s="93"/>
    </row>
    <row r="251" spans="1:25" ht="14.4" customHeight="1" x14ac:dyDescent="0.3">
      <c r="A251" s="82"/>
      <c r="B251" s="83"/>
      <c r="C251" s="84"/>
      <c r="D251" s="85"/>
      <c r="E251" s="86"/>
      <c r="F251" s="87"/>
      <c r="G251" s="88"/>
      <c r="H251" s="89"/>
      <c r="I251" s="80"/>
      <c r="J251" s="81"/>
      <c r="K251" s="90"/>
      <c r="L251" s="91"/>
      <c r="M251" s="92"/>
      <c r="N251" s="15" t="s">
        <v>24</v>
      </c>
      <c r="O251" s="16">
        <f t="shared" ref="O251:V251" si="94">O249/O250/1000</f>
        <v>0.20833333333333331</v>
      </c>
      <c r="P251" s="16">
        <f t="shared" si="94"/>
        <v>0.19605263157894737</v>
      </c>
      <c r="Q251" s="16">
        <f t="shared" si="94"/>
        <v>0.19473684210526318</v>
      </c>
      <c r="R251" s="16">
        <f t="shared" si="94"/>
        <v>0.20702702702702699</v>
      </c>
      <c r="S251" s="16">
        <f t="shared" si="94"/>
        <v>0.20916666666666667</v>
      </c>
      <c r="T251" s="16">
        <f t="shared" si="94"/>
        <v>0.20972222222222223</v>
      </c>
      <c r="U251" s="16">
        <f t="shared" si="94"/>
        <v>0.19769230769230769</v>
      </c>
      <c r="V251" s="16">
        <f t="shared" si="94"/>
        <v>0.20540540540540539</v>
      </c>
      <c r="W251" s="16">
        <f t="shared" si="83"/>
        <v>0.20351705450389657</v>
      </c>
      <c r="X251" s="16">
        <f t="shared" si="74"/>
        <v>2.8873472563732925</v>
      </c>
      <c r="Y251" s="93"/>
    </row>
    <row r="252" spans="1:25" ht="14.4" customHeight="1" x14ac:dyDescent="0.3">
      <c r="A252" s="82"/>
      <c r="B252" s="83"/>
      <c r="C252" s="84"/>
      <c r="D252" s="85">
        <f>D249+1</f>
        <v>145</v>
      </c>
      <c r="E252" s="86">
        <v>9</v>
      </c>
      <c r="F252" s="87"/>
      <c r="G252" s="88">
        <v>260</v>
      </c>
      <c r="H252" s="89">
        <v>162</v>
      </c>
      <c r="I252" s="80">
        <f>G252*H252/100</f>
        <v>421.2</v>
      </c>
      <c r="J252" s="81">
        <f>I252*W252/1000</f>
        <v>318.42720000000003</v>
      </c>
      <c r="K252" s="90"/>
      <c r="L252" s="91" t="s">
        <v>50</v>
      </c>
      <c r="M252" s="92" t="s">
        <v>85</v>
      </c>
      <c r="N252" s="8" t="s">
        <v>21</v>
      </c>
      <c r="O252" s="9">
        <v>758</v>
      </c>
      <c r="P252" s="9">
        <v>770</v>
      </c>
      <c r="Q252" s="9">
        <v>769</v>
      </c>
      <c r="R252" s="9">
        <v>745</v>
      </c>
      <c r="S252" s="9">
        <v>746</v>
      </c>
      <c r="T252" s="9">
        <v>756</v>
      </c>
      <c r="U252" s="9">
        <v>764</v>
      </c>
      <c r="V252" s="9">
        <v>740</v>
      </c>
      <c r="W252" s="17">
        <f t="shared" si="83"/>
        <v>756</v>
      </c>
      <c r="X252" s="10">
        <f t="shared" si="74"/>
        <v>1.4107625005093614</v>
      </c>
      <c r="Y252" s="93" t="s">
        <v>22</v>
      </c>
    </row>
    <row r="253" spans="1:25" ht="14.4" customHeight="1" x14ac:dyDescent="0.3">
      <c r="A253" s="82"/>
      <c r="B253" s="83"/>
      <c r="C253" s="84"/>
      <c r="D253" s="85"/>
      <c r="E253" s="86"/>
      <c r="F253" s="87"/>
      <c r="G253" s="88"/>
      <c r="H253" s="89"/>
      <c r="I253" s="80"/>
      <c r="J253" s="81"/>
      <c r="K253" s="90"/>
      <c r="L253" s="91"/>
      <c r="M253" s="92"/>
      <c r="N253" s="11" t="s">
        <v>23</v>
      </c>
      <c r="O253" s="12">
        <v>3.8</v>
      </c>
      <c r="P253" s="12">
        <v>3.8</v>
      </c>
      <c r="Q253" s="12">
        <v>3.9</v>
      </c>
      <c r="R253" s="12">
        <v>4</v>
      </c>
      <c r="S253" s="12">
        <v>3.9</v>
      </c>
      <c r="T253" s="12">
        <v>3.9</v>
      </c>
      <c r="U253" s="12">
        <v>4</v>
      </c>
      <c r="V253" s="12">
        <v>3.9</v>
      </c>
      <c r="W253" s="13">
        <f t="shared" si="83"/>
        <v>3.8999999999999995</v>
      </c>
      <c r="X253" s="14">
        <f t="shared" si="74"/>
        <v>1.8130943107347393</v>
      </c>
      <c r="Y253" s="93"/>
    </row>
    <row r="254" spans="1:25" ht="14.4" customHeight="1" x14ac:dyDescent="0.3">
      <c r="A254" s="82"/>
      <c r="B254" s="83"/>
      <c r="C254" s="84"/>
      <c r="D254" s="85"/>
      <c r="E254" s="86"/>
      <c r="F254" s="87"/>
      <c r="G254" s="88"/>
      <c r="H254" s="89"/>
      <c r="I254" s="80"/>
      <c r="J254" s="81"/>
      <c r="K254" s="90"/>
      <c r="L254" s="91"/>
      <c r="M254" s="92"/>
      <c r="N254" s="15" t="s">
        <v>24</v>
      </c>
      <c r="O254" s="16">
        <f t="shared" ref="O254:V254" si="95">O252/O253/1000</f>
        <v>0.19947368421052633</v>
      </c>
      <c r="P254" s="16">
        <f t="shared" si="95"/>
        <v>0.20263157894736844</v>
      </c>
      <c r="Q254" s="16">
        <f t="shared" si="95"/>
        <v>0.19717948717948719</v>
      </c>
      <c r="R254" s="16">
        <f t="shared" si="95"/>
        <v>0.18625</v>
      </c>
      <c r="S254" s="16">
        <f t="shared" si="95"/>
        <v>0.19128205128205131</v>
      </c>
      <c r="T254" s="16">
        <f t="shared" si="95"/>
        <v>0.19384615384615383</v>
      </c>
      <c r="U254" s="16">
        <f t="shared" si="95"/>
        <v>0.191</v>
      </c>
      <c r="V254" s="16">
        <f t="shared" si="95"/>
        <v>0.18974358974358976</v>
      </c>
      <c r="W254" s="16">
        <f t="shared" si="83"/>
        <v>0.19392581815114712</v>
      </c>
      <c r="X254" s="16">
        <f t="shared" si="74"/>
        <v>2.6364414213784477</v>
      </c>
      <c r="Y254" s="93"/>
    </row>
    <row r="255" spans="1:25" ht="14.4" customHeight="1" x14ac:dyDescent="0.3">
      <c r="A255" s="82"/>
      <c r="B255" s="83"/>
      <c r="C255" s="84"/>
      <c r="D255" s="85">
        <f>D252+1</f>
        <v>146</v>
      </c>
      <c r="E255" s="86">
        <v>10</v>
      </c>
      <c r="F255" s="87"/>
      <c r="G255" s="88">
        <v>260</v>
      </c>
      <c r="H255" s="89">
        <v>162</v>
      </c>
      <c r="I255" s="80">
        <f>G255*H255/100</f>
        <v>421.2</v>
      </c>
      <c r="J255" s="81">
        <f>I255*W255/1000</f>
        <v>321.05970000000002</v>
      </c>
      <c r="K255" s="90"/>
      <c r="L255" s="91" t="s">
        <v>50</v>
      </c>
      <c r="M255" s="92" t="s">
        <v>85</v>
      </c>
      <c r="N255" s="8" t="s">
        <v>21</v>
      </c>
      <c r="O255" s="9">
        <v>767</v>
      </c>
      <c r="P255" s="9">
        <v>749</v>
      </c>
      <c r="Q255" s="9">
        <v>763</v>
      </c>
      <c r="R255" s="9">
        <v>763</v>
      </c>
      <c r="S255" s="9">
        <v>758</v>
      </c>
      <c r="T255" s="9">
        <v>766</v>
      </c>
      <c r="U255" s="9">
        <v>763</v>
      </c>
      <c r="V255" s="9">
        <v>769</v>
      </c>
      <c r="W255" s="17">
        <f t="shared" si="83"/>
        <v>762.25</v>
      </c>
      <c r="X255" s="10">
        <f t="shared" si="74"/>
        <v>0.77266113410231207</v>
      </c>
      <c r="Y255" s="93" t="s">
        <v>22</v>
      </c>
    </row>
    <row r="256" spans="1:25" ht="14.4" customHeight="1" x14ac:dyDescent="0.3">
      <c r="A256" s="82"/>
      <c r="B256" s="83"/>
      <c r="C256" s="84"/>
      <c r="D256" s="85"/>
      <c r="E256" s="86"/>
      <c r="F256" s="87"/>
      <c r="G256" s="88"/>
      <c r="H256" s="89"/>
      <c r="I256" s="80"/>
      <c r="J256" s="81"/>
      <c r="K256" s="90"/>
      <c r="L256" s="91"/>
      <c r="M256" s="92"/>
      <c r="N256" s="11" t="s">
        <v>23</v>
      </c>
      <c r="O256" s="12">
        <v>4.0999999999999996</v>
      </c>
      <c r="P256" s="12">
        <v>4</v>
      </c>
      <c r="Q256" s="12">
        <v>4</v>
      </c>
      <c r="R256" s="12">
        <v>4.0999999999999996</v>
      </c>
      <c r="S256" s="12">
        <v>4</v>
      </c>
      <c r="T256" s="12">
        <v>4</v>
      </c>
      <c r="U256" s="12">
        <v>3.9</v>
      </c>
      <c r="V256" s="12">
        <v>3.9</v>
      </c>
      <c r="W256" s="13">
        <f t="shared" si="83"/>
        <v>3.9999999999999996</v>
      </c>
      <c r="X256" s="14">
        <f t="shared" si="74"/>
        <v>1.7677669529663667</v>
      </c>
      <c r="Y256" s="93"/>
    </row>
    <row r="257" spans="1:25" ht="14.4" customHeight="1" x14ac:dyDescent="0.3">
      <c r="A257" s="82"/>
      <c r="B257" s="83"/>
      <c r="C257" s="84"/>
      <c r="D257" s="85"/>
      <c r="E257" s="86"/>
      <c r="F257" s="87"/>
      <c r="G257" s="88"/>
      <c r="H257" s="89"/>
      <c r="I257" s="80"/>
      <c r="J257" s="81"/>
      <c r="K257" s="90"/>
      <c r="L257" s="91"/>
      <c r="M257" s="92"/>
      <c r="N257" s="15" t="s">
        <v>24</v>
      </c>
      <c r="O257" s="16">
        <f t="shared" ref="O257:V257" si="96">O255/O256/1000</f>
        <v>0.18707317073170734</v>
      </c>
      <c r="P257" s="16">
        <f t="shared" si="96"/>
        <v>0.18725</v>
      </c>
      <c r="Q257" s="16">
        <f t="shared" si="96"/>
        <v>0.19075</v>
      </c>
      <c r="R257" s="16">
        <f t="shared" si="96"/>
        <v>0.18609756097560978</v>
      </c>
      <c r="S257" s="16">
        <f t="shared" si="96"/>
        <v>0.1895</v>
      </c>
      <c r="T257" s="16">
        <f t="shared" si="96"/>
        <v>0.1915</v>
      </c>
      <c r="U257" s="16">
        <f t="shared" si="96"/>
        <v>0.19564102564102565</v>
      </c>
      <c r="V257" s="16">
        <f t="shared" si="96"/>
        <v>0.19717948717948719</v>
      </c>
      <c r="W257" s="16">
        <f t="shared" si="83"/>
        <v>0.19062390556597877</v>
      </c>
      <c r="X257" s="16">
        <f t="shared" si="74"/>
        <v>1.9861282362818533</v>
      </c>
      <c r="Y257" s="93"/>
    </row>
    <row r="258" spans="1:25" ht="14.4" customHeight="1" x14ac:dyDescent="0.3">
      <c r="A258" s="82">
        <v>44251</v>
      </c>
      <c r="B258" s="83"/>
      <c r="C258" s="84"/>
      <c r="D258" s="85">
        <f>D255+1</f>
        <v>147</v>
      </c>
      <c r="E258" s="86">
        <v>11</v>
      </c>
      <c r="F258" s="87"/>
      <c r="G258" s="88">
        <v>260</v>
      </c>
      <c r="H258" s="89">
        <v>162</v>
      </c>
      <c r="I258" s="80">
        <f>G258*H258/100</f>
        <v>421.2</v>
      </c>
      <c r="J258" s="81">
        <f>I258*W258/1000</f>
        <v>309.00284999999997</v>
      </c>
      <c r="K258" s="90"/>
      <c r="L258" s="91" t="s">
        <v>19</v>
      </c>
      <c r="M258" s="92" t="s">
        <v>45</v>
      </c>
      <c r="N258" s="8" t="s">
        <v>21</v>
      </c>
      <c r="O258" s="9">
        <v>755</v>
      </c>
      <c r="P258" s="9">
        <v>746</v>
      </c>
      <c r="Q258" s="9">
        <v>747</v>
      </c>
      <c r="R258" s="9">
        <v>716</v>
      </c>
      <c r="S258" s="9">
        <v>731</v>
      </c>
      <c r="T258" s="9">
        <v>727</v>
      </c>
      <c r="U258" s="9">
        <v>728</v>
      </c>
      <c r="V258" s="9">
        <v>719</v>
      </c>
      <c r="W258" s="17">
        <f t="shared" si="83"/>
        <v>733.625</v>
      </c>
      <c r="X258" s="10">
        <f t="shared" si="74"/>
        <v>1.8005456991530149</v>
      </c>
      <c r="Y258" s="99" t="s">
        <v>22</v>
      </c>
    </row>
    <row r="259" spans="1:25" ht="14.4" customHeight="1" x14ac:dyDescent="0.3">
      <c r="A259" s="82"/>
      <c r="B259" s="83"/>
      <c r="C259" s="84"/>
      <c r="D259" s="85"/>
      <c r="E259" s="86"/>
      <c r="F259" s="87"/>
      <c r="G259" s="88"/>
      <c r="H259" s="89"/>
      <c r="I259" s="80"/>
      <c r="J259" s="81"/>
      <c r="K259" s="90"/>
      <c r="L259" s="91"/>
      <c r="M259" s="92"/>
      <c r="N259" s="11" t="s">
        <v>23</v>
      </c>
      <c r="O259" s="12">
        <v>3.8</v>
      </c>
      <c r="P259" s="12">
        <v>3.7</v>
      </c>
      <c r="Q259" s="12">
        <v>3.7</v>
      </c>
      <c r="R259" s="12">
        <v>3.8</v>
      </c>
      <c r="S259" s="12">
        <v>3.8</v>
      </c>
      <c r="T259" s="12">
        <v>3.8</v>
      </c>
      <c r="U259" s="12">
        <v>3.8</v>
      </c>
      <c r="V259" s="12">
        <v>3.8</v>
      </c>
      <c r="W259" s="13">
        <f t="shared" si="83"/>
        <v>3.7750000000000004</v>
      </c>
      <c r="X259" s="14">
        <f t="shared" ref="X259:X322" si="97">_xlfn.STDEV.P(O259:V259)/W259*100</f>
        <v>1.1470535149462719</v>
      </c>
      <c r="Y259" s="99"/>
    </row>
    <row r="260" spans="1:25" ht="14.4" customHeight="1" x14ac:dyDescent="0.3">
      <c r="A260" s="82"/>
      <c r="B260" s="83"/>
      <c r="C260" s="84"/>
      <c r="D260" s="85"/>
      <c r="E260" s="86"/>
      <c r="F260" s="87"/>
      <c r="G260" s="88"/>
      <c r="H260" s="89"/>
      <c r="I260" s="80"/>
      <c r="J260" s="81"/>
      <c r="K260" s="90"/>
      <c r="L260" s="91"/>
      <c r="M260" s="92"/>
      <c r="N260" s="15" t="s">
        <v>24</v>
      </c>
      <c r="O260" s="16">
        <f t="shared" ref="O260:V260" si="98">O258/O259/1000</f>
        <v>0.1986842105263158</v>
      </c>
      <c r="P260" s="16">
        <f t="shared" si="98"/>
        <v>0.20162162162162162</v>
      </c>
      <c r="Q260" s="16">
        <f t="shared" si="98"/>
        <v>0.20189189189189188</v>
      </c>
      <c r="R260" s="16">
        <f t="shared" si="98"/>
        <v>0.18842105263157896</v>
      </c>
      <c r="S260" s="16">
        <f t="shared" si="98"/>
        <v>0.19236842105263158</v>
      </c>
      <c r="T260" s="16">
        <f t="shared" si="98"/>
        <v>0.19131578947368422</v>
      </c>
      <c r="U260" s="16">
        <f t="shared" si="98"/>
        <v>0.19157894736842107</v>
      </c>
      <c r="V260" s="16">
        <f t="shared" si="98"/>
        <v>0.18921052631578947</v>
      </c>
      <c r="W260" s="16">
        <f t="shared" si="83"/>
        <v>0.19438655761024182</v>
      </c>
      <c r="X260" s="16">
        <f t="shared" si="97"/>
        <v>2.6414177200921944</v>
      </c>
      <c r="Y260" s="99"/>
    </row>
    <row r="261" spans="1:25" ht="14.4" customHeight="1" x14ac:dyDescent="0.3">
      <c r="A261" s="82"/>
      <c r="B261" s="83"/>
      <c r="C261" s="84"/>
      <c r="D261" s="85">
        <f>D258+1</f>
        <v>148</v>
      </c>
      <c r="E261" s="86">
        <v>12</v>
      </c>
      <c r="F261" s="87"/>
      <c r="G261" s="88">
        <v>260</v>
      </c>
      <c r="H261" s="89">
        <v>162</v>
      </c>
      <c r="I261" s="80">
        <f>G261*H261/100</f>
        <v>421.2</v>
      </c>
      <c r="J261" s="81">
        <f>I261*W261/1000</f>
        <v>310.31909999999999</v>
      </c>
      <c r="K261" s="90"/>
      <c r="L261" s="91" t="s">
        <v>19</v>
      </c>
      <c r="M261" s="92" t="s">
        <v>45</v>
      </c>
      <c r="N261" s="8" t="s">
        <v>21</v>
      </c>
      <c r="O261" s="9">
        <v>726</v>
      </c>
      <c r="P261" s="9">
        <v>735</v>
      </c>
      <c r="Q261" s="9">
        <v>728</v>
      </c>
      <c r="R261" s="9">
        <v>733</v>
      </c>
      <c r="S261" s="9">
        <v>741</v>
      </c>
      <c r="T261" s="9">
        <v>737</v>
      </c>
      <c r="U261" s="9">
        <v>735</v>
      </c>
      <c r="V261" s="9">
        <v>759</v>
      </c>
      <c r="W261" s="17">
        <f t="shared" si="83"/>
        <v>736.75</v>
      </c>
      <c r="X261" s="10">
        <f t="shared" si="97"/>
        <v>1.2925685072779716</v>
      </c>
      <c r="Y261" s="99" t="s">
        <v>22</v>
      </c>
    </row>
    <row r="262" spans="1:25" ht="14.4" customHeight="1" x14ac:dyDescent="0.3">
      <c r="A262" s="82"/>
      <c r="B262" s="83"/>
      <c r="C262" s="84"/>
      <c r="D262" s="85"/>
      <c r="E262" s="86"/>
      <c r="F262" s="87"/>
      <c r="G262" s="88"/>
      <c r="H262" s="89"/>
      <c r="I262" s="80"/>
      <c r="J262" s="81"/>
      <c r="K262" s="90"/>
      <c r="L262" s="91"/>
      <c r="M262" s="92"/>
      <c r="N262" s="11" t="s">
        <v>23</v>
      </c>
      <c r="O262" s="12">
        <v>3.8</v>
      </c>
      <c r="P262" s="12">
        <v>3.7</v>
      </c>
      <c r="Q262" s="12">
        <v>3.7</v>
      </c>
      <c r="R262" s="12">
        <v>3.8</v>
      </c>
      <c r="S262" s="12">
        <v>3.8</v>
      </c>
      <c r="T262" s="12">
        <v>3.8</v>
      </c>
      <c r="U262" s="12">
        <v>3.7</v>
      </c>
      <c r="V262" s="12">
        <v>3.7</v>
      </c>
      <c r="W262" s="13">
        <f t="shared" si="83"/>
        <v>3.75</v>
      </c>
      <c r="X262" s="14">
        <f t="shared" si="97"/>
        <v>1.3333333333333284</v>
      </c>
      <c r="Y262" s="99"/>
    </row>
    <row r="263" spans="1:25" ht="14.4" customHeight="1" x14ac:dyDescent="0.3">
      <c r="A263" s="82"/>
      <c r="B263" s="83"/>
      <c r="C263" s="84"/>
      <c r="D263" s="85"/>
      <c r="E263" s="86"/>
      <c r="F263" s="87"/>
      <c r="G263" s="88"/>
      <c r="H263" s="89"/>
      <c r="I263" s="80"/>
      <c r="J263" s="81"/>
      <c r="K263" s="90"/>
      <c r="L263" s="91"/>
      <c r="M263" s="92"/>
      <c r="N263" s="15" t="s">
        <v>24</v>
      </c>
      <c r="O263" s="16">
        <f t="shared" ref="O263:V263" si="99">O261/O262/1000</f>
        <v>0.19105263157894736</v>
      </c>
      <c r="P263" s="16">
        <f t="shared" si="99"/>
        <v>0.19864864864864865</v>
      </c>
      <c r="Q263" s="16">
        <f t="shared" si="99"/>
        <v>0.19675675675675675</v>
      </c>
      <c r="R263" s="16">
        <f t="shared" si="99"/>
        <v>0.19289473684210526</v>
      </c>
      <c r="S263" s="16">
        <f t="shared" si="99"/>
        <v>0.19500000000000001</v>
      </c>
      <c r="T263" s="16">
        <f t="shared" si="99"/>
        <v>0.19394736842105262</v>
      </c>
      <c r="U263" s="16">
        <f t="shared" si="99"/>
        <v>0.19864864864864865</v>
      </c>
      <c r="V263" s="16">
        <f t="shared" si="99"/>
        <v>0.20513513513513512</v>
      </c>
      <c r="W263" s="16">
        <f t="shared" si="83"/>
        <v>0.1965104907539118</v>
      </c>
      <c r="X263" s="16">
        <f t="shared" si="97"/>
        <v>2.0927667413337727</v>
      </c>
      <c r="Y263" s="99"/>
    </row>
    <row r="264" spans="1:25" ht="14.4" customHeight="1" x14ac:dyDescent="0.3">
      <c r="A264" s="82"/>
      <c r="B264" s="83"/>
      <c r="C264" s="84"/>
      <c r="D264" s="85">
        <f>D261+1</f>
        <v>149</v>
      </c>
      <c r="E264" s="86">
        <v>13</v>
      </c>
      <c r="F264" s="87"/>
      <c r="G264" s="88">
        <v>260</v>
      </c>
      <c r="H264" s="89">
        <v>162</v>
      </c>
      <c r="I264" s="80">
        <f>G264*H264/100</f>
        <v>421.2</v>
      </c>
      <c r="J264" s="81">
        <f>I264*W264/1000</f>
        <v>332.32679999999999</v>
      </c>
      <c r="K264" s="90"/>
      <c r="L264" s="91" t="s">
        <v>19</v>
      </c>
      <c r="M264" s="92" t="s">
        <v>45</v>
      </c>
      <c r="N264" s="8" t="s">
        <v>21</v>
      </c>
      <c r="O264" s="9">
        <v>807</v>
      </c>
      <c r="P264" s="9">
        <v>788</v>
      </c>
      <c r="Q264" s="9">
        <v>793</v>
      </c>
      <c r="R264" s="9">
        <v>786</v>
      </c>
      <c r="S264" s="9">
        <v>783</v>
      </c>
      <c r="T264" s="9">
        <v>787</v>
      </c>
      <c r="U264" s="9">
        <v>785</v>
      </c>
      <c r="V264" s="9">
        <v>783</v>
      </c>
      <c r="W264" s="17">
        <f t="shared" si="83"/>
        <v>789</v>
      </c>
      <c r="X264" s="10">
        <f t="shared" si="97"/>
        <v>0.94208293709242741</v>
      </c>
      <c r="Y264" s="99" t="s">
        <v>22</v>
      </c>
    </row>
    <row r="265" spans="1:25" ht="14.4" customHeight="1" x14ac:dyDescent="0.3">
      <c r="A265" s="82"/>
      <c r="B265" s="83"/>
      <c r="C265" s="84"/>
      <c r="D265" s="85"/>
      <c r="E265" s="86"/>
      <c r="F265" s="87"/>
      <c r="G265" s="88"/>
      <c r="H265" s="89"/>
      <c r="I265" s="80"/>
      <c r="J265" s="81"/>
      <c r="K265" s="90"/>
      <c r="L265" s="91"/>
      <c r="M265" s="92"/>
      <c r="N265" s="11" t="s">
        <v>23</v>
      </c>
      <c r="O265" s="12">
        <v>3.8</v>
      </c>
      <c r="P265" s="12">
        <v>3.8</v>
      </c>
      <c r="Q265" s="12">
        <v>3.8</v>
      </c>
      <c r="R265" s="12">
        <v>4</v>
      </c>
      <c r="S265" s="12">
        <v>4</v>
      </c>
      <c r="T265" s="12">
        <v>3.9</v>
      </c>
      <c r="U265" s="12">
        <v>3.9</v>
      </c>
      <c r="V265" s="12">
        <v>3.9</v>
      </c>
      <c r="W265" s="13">
        <f t="shared" si="83"/>
        <v>3.8874999999999993</v>
      </c>
      <c r="X265" s="14">
        <f t="shared" si="97"/>
        <v>2.0080379416072041</v>
      </c>
      <c r="Y265" s="99"/>
    </row>
    <row r="266" spans="1:25" ht="14.4" customHeight="1" x14ac:dyDescent="0.3">
      <c r="A266" s="82"/>
      <c r="B266" s="83"/>
      <c r="C266" s="84"/>
      <c r="D266" s="85"/>
      <c r="E266" s="86"/>
      <c r="F266" s="87"/>
      <c r="G266" s="88"/>
      <c r="H266" s="89"/>
      <c r="I266" s="80"/>
      <c r="J266" s="81"/>
      <c r="K266" s="90"/>
      <c r="L266" s="91"/>
      <c r="M266" s="92"/>
      <c r="N266" s="15" t="s">
        <v>24</v>
      </c>
      <c r="O266" s="16">
        <f t="shared" ref="O266:V266" si="100">O264/O265/1000</f>
        <v>0.2123684210526316</v>
      </c>
      <c r="P266" s="16">
        <f t="shared" si="100"/>
        <v>0.20736842105263159</v>
      </c>
      <c r="Q266" s="16">
        <f t="shared" si="100"/>
        <v>0.20868421052631581</v>
      </c>
      <c r="R266" s="16">
        <f t="shared" si="100"/>
        <v>0.19650000000000001</v>
      </c>
      <c r="S266" s="16">
        <f t="shared" si="100"/>
        <v>0.19575000000000001</v>
      </c>
      <c r="T266" s="16">
        <f t="shared" si="100"/>
        <v>0.20179487179487179</v>
      </c>
      <c r="U266" s="16">
        <f t="shared" si="100"/>
        <v>0.20128205128205129</v>
      </c>
      <c r="V266" s="16">
        <f t="shared" si="100"/>
        <v>0.20076923076923078</v>
      </c>
      <c r="W266" s="16">
        <f t="shared" si="83"/>
        <v>0.20306465080971661</v>
      </c>
      <c r="X266" s="16">
        <f t="shared" si="97"/>
        <v>2.7158723265011089</v>
      </c>
      <c r="Y266" s="99"/>
    </row>
    <row r="267" spans="1:25" ht="14.4" customHeight="1" x14ac:dyDescent="0.3">
      <c r="A267" s="82"/>
      <c r="B267" s="83"/>
      <c r="C267" s="84"/>
      <c r="D267" s="85">
        <f>D264+1</f>
        <v>150</v>
      </c>
      <c r="E267" s="86">
        <v>14</v>
      </c>
      <c r="F267" s="87"/>
      <c r="G267" s="88">
        <v>260</v>
      </c>
      <c r="H267" s="89">
        <v>162</v>
      </c>
      <c r="I267" s="80">
        <f>G267*H267/100</f>
        <v>421.2</v>
      </c>
      <c r="J267" s="81">
        <f>I267*W267/1000</f>
        <v>334.53809999999999</v>
      </c>
      <c r="K267" s="90"/>
      <c r="L267" s="91" t="s">
        <v>19</v>
      </c>
      <c r="M267" s="92" t="s">
        <v>45</v>
      </c>
      <c r="N267" s="8" t="s">
        <v>21</v>
      </c>
      <c r="O267" s="9">
        <v>797</v>
      </c>
      <c r="P267" s="9">
        <v>808</v>
      </c>
      <c r="Q267" s="9">
        <v>793</v>
      </c>
      <c r="R267" s="9">
        <v>781</v>
      </c>
      <c r="S267" s="9">
        <v>795</v>
      </c>
      <c r="T267" s="9">
        <v>790</v>
      </c>
      <c r="U267" s="9">
        <v>798</v>
      </c>
      <c r="V267" s="9">
        <v>792</v>
      </c>
      <c r="W267" s="17">
        <f t="shared" si="83"/>
        <v>794.25</v>
      </c>
      <c r="X267" s="10">
        <f t="shared" si="97"/>
        <v>0.90298950505389064</v>
      </c>
      <c r="Y267" s="99" t="s">
        <v>22</v>
      </c>
    </row>
    <row r="268" spans="1:25" ht="14.4" customHeight="1" x14ac:dyDescent="0.3">
      <c r="A268" s="82"/>
      <c r="B268" s="83"/>
      <c r="C268" s="84"/>
      <c r="D268" s="85"/>
      <c r="E268" s="86"/>
      <c r="F268" s="87"/>
      <c r="G268" s="88"/>
      <c r="H268" s="89"/>
      <c r="I268" s="80"/>
      <c r="J268" s="81"/>
      <c r="K268" s="90"/>
      <c r="L268" s="91"/>
      <c r="M268" s="92"/>
      <c r="N268" s="11" t="s">
        <v>23</v>
      </c>
      <c r="O268" s="12">
        <v>4</v>
      </c>
      <c r="P268" s="12">
        <v>4</v>
      </c>
      <c r="Q268" s="12">
        <v>3.9</v>
      </c>
      <c r="R268" s="12">
        <v>4</v>
      </c>
      <c r="S268" s="12">
        <v>3.9</v>
      </c>
      <c r="T268" s="12">
        <v>3.9</v>
      </c>
      <c r="U268" s="12">
        <v>3.9</v>
      </c>
      <c r="V268" s="12">
        <v>3.8</v>
      </c>
      <c r="W268" s="13">
        <f t="shared" si="83"/>
        <v>3.9249999999999998</v>
      </c>
      <c r="X268" s="14">
        <f t="shared" si="97"/>
        <v>1.6851919178755372</v>
      </c>
      <c r="Y268" s="99"/>
    </row>
    <row r="269" spans="1:25" ht="14.4" customHeight="1" x14ac:dyDescent="0.3">
      <c r="A269" s="82"/>
      <c r="B269" s="83"/>
      <c r="C269" s="84"/>
      <c r="D269" s="85"/>
      <c r="E269" s="86"/>
      <c r="F269" s="87"/>
      <c r="G269" s="88"/>
      <c r="H269" s="89"/>
      <c r="I269" s="80"/>
      <c r="J269" s="81"/>
      <c r="K269" s="90"/>
      <c r="L269" s="91"/>
      <c r="M269" s="92"/>
      <c r="N269" s="15" t="s">
        <v>24</v>
      </c>
      <c r="O269" s="16">
        <f t="shared" ref="O269:V269" si="101">O267/O268/1000</f>
        <v>0.19925000000000001</v>
      </c>
      <c r="P269" s="16">
        <f t="shared" si="101"/>
        <v>0.20200000000000001</v>
      </c>
      <c r="Q269" s="16">
        <f t="shared" si="101"/>
        <v>0.20333333333333334</v>
      </c>
      <c r="R269" s="16">
        <f t="shared" si="101"/>
        <v>0.19525000000000001</v>
      </c>
      <c r="S269" s="16">
        <f t="shared" si="101"/>
        <v>0.20384615384615384</v>
      </c>
      <c r="T269" s="16">
        <f t="shared" si="101"/>
        <v>0.20256410256410257</v>
      </c>
      <c r="U269" s="16">
        <f t="shared" si="101"/>
        <v>0.20461538461538462</v>
      </c>
      <c r="V269" s="16">
        <f t="shared" si="101"/>
        <v>0.20842105263157895</v>
      </c>
      <c r="W269" s="16">
        <f t="shared" si="83"/>
        <v>0.20241000337381915</v>
      </c>
      <c r="X269" s="16">
        <f t="shared" si="97"/>
        <v>1.7928741101911134</v>
      </c>
      <c r="Y269" s="99"/>
    </row>
    <row r="270" spans="1:25" ht="14.4" customHeight="1" x14ac:dyDescent="0.3">
      <c r="A270" s="82"/>
      <c r="B270" s="83"/>
      <c r="C270" s="84"/>
      <c r="D270" s="85">
        <f>D267+1</f>
        <v>151</v>
      </c>
      <c r="E270" s="86">
        <v>15</v>
      </c>
      <c r="F270" s="87"/>
      <c r="G270" s="88">
        <v>260</v>
      </c>
      <c r="H270" s="89">
        <v>162</v>
      </c>
      <c r="I270" s="80">
        <f>G270*H270/100</f>
        <v>421.2</v>
      </c>
      <c r="J270" s="81">
        <f>I270*W270/1000</f>
        <v>335.48579999999998</v>
      </c>
      <c r="K270" s="90"/>
      <c r="L270" s="91" t="s">
        <v>19</v>
      </c>
      <c r="M270" s="92" t="s">
        <v>45</v>
      </c>
      <c r="N270" s="8" t="s">
        <v>21</v>
      </c>
      <c r="O270" s="9">
        <v>799</v>
      </c>
      <c r="P270" s="9">
        <v>781</v>
      </c>
      <c r="Q270" s="9">
        <v>801</v>
      </c>
      <c r="R270" s="9">
        <v>800</v>
      </c>
      <c r="S270" s="9">
        <v>796</v>
      </c>
      <c r="T270" s="9">
        <v>785</v>
      </c>
      <c r="U270" s="9">
        <v>822</v>
      </c>
      <c r="V270" s="9">
        <v>788</v>
      </c>
      <c r="W270" s="17">
        <f t="shared" si="83"/>
        <v>796.5</v>
      </c>
      <c r="X270" s="10">
        <f t="shared" si="97"/>
        <v>1.494774752013893</v>
      </c>
      <c r="Y270" s="120" t="s">
        <v>22</v>
      </c>
    </row>
    <row r="271" spans="1:25" ht="14.4" customHeight="1" x14ac:dyDescent="0.3">
      <c r="A271" s="82"/>
      <c r="B271" s="83"/>
      <c r="C271" s="84"/>
      <c r="D271" s="85"/>
      <c r="E271" s="86"/>
      <c r="F271" s="87"/>
      <c r="G271" s="88"/>
      <c r="H271" s="89"/>
      <c r="I271" s="80"/>
      <c r="J271" s="81"/>
      <c r="K271" s="90"/>
      <c r="L271" s="91"/>
      <c r="M271" s="92"/>
      <c r="N271" s="11" t="s">
        <v>23</v>
      </c>
      <c r="O271" s="12">
        <v>3.8</v>
      </c>
      <c r="P271" s="12">
        <v>3.9</v>
      </c>
      <c r="Q271" s="12">
        <v>4</v>
      </c>
      <c r="R271" s="12">
        <v>3.95</v>
      </c>
      <c r="S271" s="12">
        <v>3.9</v>
      </c>
      <c r="T271" s="12">
        <v>3.9</v>
      </c>
      <c r="U271" s="12">
        <v>4</v>
      </c>
      <c r="V271" s="12">
        <v>3.9</v>
      </c>
      <c r="W271" s="13">
        <f t="shared" si="83"/>
        <v>3.9187499999999993</v>
      </c>
      <c r="X271" s="14">
        <f t="shared" si="97"/>
        <v>1.5545126546744779</v>
      </c>
      <c r="Y271" s="120"/>
    </row>
    <row r="272" spans="1:25" ht="14.4" customHeight="1" x14ac:dyDescent="0.3">
      <c r="A272" s="82"/>
      <c r="B272" s="83"/>
      <c r="C272" s="84"/>
      <c r="D272" s="85"/>
      <c r="E272" s="86"/>
      <c r="F272" s="87"/>
      <c r="G272" s="88"/>
      <c r="H272" s="89"/>
      <c r="I272" s="80"/>
      <c r="J272" s="81"/>
      <c r="K272" s="90"/>
      <c r="L272" s="91"/>
      <c r="M272" s="92"/>
      <c r="N272" s="15" t="s">
        <v>24</v>
      </c>
      <c r="O272" s="16">
        <f t="shared" ref="O272:V272" si="102">O270/O271/1000</f>
        <v>0.21026315789473685</v>
      </c>
      <c r="P272" s="16">
        <f t="shared" si="102"/>
        <v>0.20025641025641025</v>
      </c>
      <c r="Q272" s="16">
        <f t="shared" si="102"/>
        <v>0.20025000000000001</v>
      </c>
      <c r="R272" s="16">
        <f t="shared" si="102"/>
        <v>0.20253164556962025</v>
      </c>
      <c r="S272" s="16">
        <f t="shared" si="102"/>
        <v>0.20410256410256411</v>
      </c>
      <c r="T272" s="16">
        <f t="shared" si="102"/>
        <v>0.20128205128205129</v>
      </c>
      <c r="U272" s="16">
        <f t="shared" si="102"/>
        <v>0.20549999999999999</v>
      </c>
      <c r="V272" s="16">
        <f t="shared" si="102"/>
        <v>0.20205128205128203</v>
      </c>
      <c r="W272" s="16">
        <f t="shared" si="83"/>
        <v>0.20327963889458309</v>
      </c>
      <c r="X272" s="16">
        <f t="shared" si="97"/>
        <v>1.5434681068833127</v>
      </c>
      <c r="Y272" s="120"/>
    </row>
    <row r="273" spans="1:25" ht="14.4" customHeight="1" x14ac:dyDescent="0.3">
      <c r="A273" s="82"/>
      <c r="B273" s="83"/>
      <c r="C273" s="84"/>
      <c r="D273" s="85">
        <f>D270+1</f>
        <v>152</v>
      </c>
      <c r="E273" s="86">
        <v>16</v>
      </c>
      <c r="F273" s="87"/>
      <c r="G273" s="88">
        <v>260</v>
      </c>
      <c r="H273" s="89">
        <v>162</v>
      </c>
      <c r="I273" s="80">
        <f>G273*H273/100</f>
        <v>421.2</v>
      </c>
      <c r="J273" s="81">
        <f>I273*W273/1000</f>
        <v>336.48614999999995</v>
      </c>
      <c r="K273" s="90"/>
      <c r="L273" s="91" t="s">
        <v>19</v>
      </c>
      <c r="M273" s="92" t="s">
        <v>45</v>
      </c>
      <c r="N273" s="8" t="s">
        <v>21</v>
      </c>
      <c r="O273" s="9">
        <v>841</v>
      </c>
      <c r="P273" s="9">
        <v>790</v>
      </c>
      <c r="Q273" s="9">
        <v>812</v>
      </c>
      <c r="R273" s="9">
        <v>803</v>
      </c>
      <c r="S273" s="9">
        <v>790</v>
      </c>
      <c r="T273" s="9">
        <v>784</v>
      </c>
      <c r="U273" s="9">
        <v>792</v>
      </c>
      <c r="V273" s="9">
        <v>779</v>
      </c>
      <c r="W273" s="17">
        <f t="shared" si="83"/>
        <v>798.875</v>
      </c>
      <c r="X273" s="10">
        <f t="shared" si="97"/>
        <v>2.3354954697020274</v>
      </c>
      <c r="Y273" s="120" t="s">
        <v>22</v>
      </c>
    </row>
    <row r="274" spans="1:25" ht="14.4" customHeight="1" x14ac:dyDescent="0.3">
      <c r="A274" s="82"/>
      <c r="B274" s="83"/>
      <c r="C274" s="84"/>
      <c r="D274" s="85"/>
      <c r="E274" s="86"/>
      <c r="F274" s="87"/>
      <c r="G274" s="88"/>
      <c r="H274" s="89"/>
      <c r="I274" s="80"/>
      <c r="J274" s="81"/>
      <c r="K274" s="90"/>
      <c r="L274" s="91"/>
      <c r="M274" s="92"/>
      <c r="N274" s="11" t="s">
        <v>23</v>
      </c>
      <c r="O274" s="12">
        <v>4</v>
      </c>
      <c r="P274" s="12">
        <v>3.9</v>
      </c>
      <c r="Q274" s="12">
        <v>4</v>
      </c>
      <c r="R274" s="12">
        <v>4</v>
      </c>
      <c r="S274" s="12">
        <v>4</v>
      </c>
      <c r="T274" s="12">
        <v>3.9</v>
      </c>
      <c r="U274" s="12">
        <v>3.9</v>
      </c>
      <c r="V274" s="12">
        <v>3.8</v>
      </c>
      <c r="W274" s="13">
        <f t="shared" si="83"/>
        <v>3.9374999999999996</v>
      </c>
      <c r="X274" s="14">
        <f t="shared" si="97"/>
        <v>1.7675442421682626</v>
      </c>
      <c r="Y274" s="120"/>
    </row>
    <row r="275" spans="1:25" ht="14.4" customHeight="1" x14ac:dyDescent="0.3">
      <c r="A275" s="82"/>
      <c r="B275" s="83"/>
      <c r="C275" s="84"/>
      <c r="D275" s="85"/>
      <c r="E275" s="86"/>
      <c r="F275" s="87"/>
      <c r="G275" s="88"/>
      <c r="H275" s="89"/>
      <c r="I275" s="80"/>
      <c r="J275" s="81"/>
      <c r="K275" s="90"/>
      <c r="L275" s="91"/>
      <c r="M275" s="92"/>
      <c r="N275" s="15" t="s">
        <v>24</v>
      </c>
      <c r="O275" s="16">
        <f t="shared" ref="O275:V275" si="103">O273/O274/1000</f>
        <v>0.21024999999999999</v>
      </c>
      <c r="P275" s="16">
        <f t="shared" si="103"/>
        <v>0.20256410256410257</v>
      </c>
      <c r="Q275" s="16">
        <f t="shared" si="103"/>
        <v>0.20300000000000001</v>
      </c>
      <c r="R275" s="16">
        <f t="shared" si="103"/>
        <v>0.20075000000000001</v>
      </c>
      <c r="S275" s="16">
        <f t="shared" si="103"/>
        <v>0.19750000000000001</v>
      </c>
      <c r="T275" s="16">
        <f t="shared" si="103"/>
        <v>0.20102564102564102</v>
      </c>
      <c r="U275" s="16">
        <f t="shared" si="103"/>
        <v>0.2030769230769231</v>
      </c>
      <c r="V275" s="16">
        <f t="shared" si="103"/>
        <v>0.20499999999999999</v>
      </c>
      <c r="W275" s="16">
        <f t="shared" si="83"/>
        <v>0.20289583333333336</v>
      </c>
      <c r="X275" s="16">
        <f t="shared" si="97"/>
        <v>1.7062823536038996</v>
      </c>
      <c r="Y275" s="120"/>
    </row>
    <row r="276" spans="1:25" ht="14.4" customHeight="1" x14ac:dyDescent="0.3">
      <c r="A276" s="96">
        <v>44251</v>
      </c>
      <c r="B276" s="97">
        <v>21001572</v>
      </c>
      <c r="C276" s="97">
        <v>9945893</v>
      </c>
      <c r="D276" s="97">
        <f>D273+1</f>
        <v>153</v>
      </c>
      <c r="E276" s="97">
        <v>1</v>
      </c>
      <c r="F276" s="97" t="s">
        <v>106</v>
      </c>
      <c r="G276" s="97">
        <v>0</v>
      </c>
      <c r="H276" s="97">
        <v>222</v>
      </c>
      <c r="I276" s="98">
        <f>G276*H276/100</f>
        <v>0</v>
      </c>
      <c r="J276" s="98">
        <f>I276*W276/1000</f>
        <v>0</v>
      </c>
      <c r="K276" s="97"/>
      <c r="L276" s="97" t="s">
        <v>47</v>
      </c>
      <c r="M276" s="97" t="s">
        <v>20</v>
      </c>
      <c r="N276" s="2" t="s">
        <v>21</v>
      </c>
      <c r="O276" s="3">
        <v>787</v>
      </c>
      <c r="P276" s="3">
        <v>781</v>
      </c>
      <c r="Q276" s="3">
        <v>783</v>
      </c>
      <c r="R276" s="3">
        <v>776</v>
      </c>
      <c r="S276" s="3">
        <v>781</v>
      </c>
      <c r="T276" s="3">
        <v>772</v>
      </c>
      <c r="U276" s="3">
        <v>776</v>
      </c>
      <c r="V276" s="3">
        <v>771</v>
      </c>
      <c r="W276" s="6">
        <f t="shared" si="83"/>
        <v>778.375</v>
      </c>
      <c r="X276" s="5">
        <f t="shared" si="97"/>
        <v>0.66737095728858675</v>
      </c>
      <c r="Y276" s="93" t="s">
        <v>22</v>
      </c>
    </row>
    <row r="277" spans="1:25" ht="14.4" customHeight="1" x14ac:dyDescent="0.3">
      <c r="A277" s="96"/>
      <c r="B277" s="97"/>
      <c r="C277" s="97"/>
      <c r="D277" s="97"/>
      <c r="E277" s="97"/>
      <c r="F277" s="97"/>
      <c r="G277" s="97"/>
      <c r="H277" s="97"/>
      <c r="I277" s="98"/>
      <c r="J277" s="98"/>
      <c r="K277" s="97"/>
      <c r="L277" s="97"/>
      <c r="M277" s="97"/>
      <c r="N277" s="2" t="s">
        <v>23</v>
      </c>
      <c r="O277" s="3">
        <v>3.9</v>
      </c>
      <c r="P277" s="3">
        <v>3.9</v>
      </c>
      <c r="Q277" s="3">
        <v>3.85</v>
      </c>
      <c r="R277" s="3">
        <v>3.85</v>
      </c>
      <c r="S277" s="3">
        <v>3.8</v>
      </c>
      <c r="T277" s="3">
        <v>3.8</v>
      </c>
      <c r="U277" s="3">
        <v>3.8</v>
      </c>
      <c r="V277" s="3">
        <v>3.85</v>
      </c>
      <c r="W277" s="6">
        <f t="shared" si="83"/>
        <v>3.8437500000000004</v>
      </c>
      <c r="X277" s="5">
        <f t="shared" si="97"/>
        <v>1.0154468290078706</v>
      </c>
      <c r="Y277" s="93"/>
    </row>
    <row r="278" spans="1:25" ht="14.4" customHeight="1" x14ac:dyDescent="0.3">
      <c r="A278" s="96"/>
      <c r="B278" s="97"/>
      <c r="C278" s="97"/>
      <c r="D278" s="97"/>
      <c r="E278" s="97"/>
      <c r="F278" s="97"/>
      <c r="G278" s="97"/>
      <c r="H278" s="97"/>
      <c r="I278" s="98"/>
      <c r="J278" s="98"/>
      <c r="K278" s="97"/>
      <c r="L278" s="97"/>
      <c r="M278" s="97"/>
      <c r="N278" s="2" t="s">
        <v>24</v>
      </c>
      <c r="O278" s="5">
        <f t="shared" ref="O278:V278" si="104">O276/O277/1000</f>
        <v>0.20179487179487179</v>
      </c>
      <c r="P278" s="5">
        <f t="shared" si="104"/>
        <v>0.20025641025641025</v>
      </c>
      <c r="Q278" s="5">
        <f t="shared" si="104"/>
        <v>0.20337662337662338</v>
      </c>
      <c r="R278" s="5">
        <f t="shared" si="104"/>
        <v>0.20155844155844155</v>
      </c>
      <c r="S278" s="5">
        <f t="shared" si="104"/>
        <v>0.2055263157894737</v>
      </c>
      <c r="T278" s="5">
        <f t="shared" si="104"/>
        <v>0.20315789473684212</v>
      </c>
      <c r="U278" s="5">
        <f t="shared" si="104"/>
        <v>0.20421052631578948</v>
      </c>
      <c r="V278" s="5">
        <f t="shared" si="104"/>
        <v>0.20025974025974025</v>
      </c>
      <c r="W278" s="5">
        <f t="shared" si="83"/>
        <v>0.20251760301102406</v>
      </c>
      <c r="X278" s="5">
        <f t="shared" si="97"/>
        <v>0.8679846871101391</v>
      </c>
      <c r="Y278" s="93"/>
    </row>
    <row r="279" spans="1:25" s="62" customFormat="1" ht="14.4" customHeight="1" x14ac:dyDescent="0.3">
      <c r="A279" s="156"/>
      <c r="B279" s="157"/>
      <c r="C279" s="158"/>
      <c r="D279" s="172">
        <v>153</v>
      </c>
      <c r="E279" s="172">
        <v>1</v>
      </c>
      <c r="F279" s="172" t="s">
        <v>106</v>
      </c>
      <c r="G279" s="172">
        <v>270</v>
      </c>
      <c r="H279" s="172">
        <v>222</v>
      </c>
      <c r="I279" s="164">
        <f>G279*H279/100</f>
        <v>599.4</v>
      </c>
      <c r="J279" s="165">
        <f>I279*W279/1000</f>
        <v>464.08544999999998</v>
      </c>
      <c r="K279" s="166"/>
      <c r="L279" s="166" t="s">
        <v>293</v>
      </c>
      <c r="M279" s="167" t="s">
        <v>83</v>
      </c>
      <c r="N279" s="58" t="s">
        <v>21</v>
      </c>
      <c r="O279" s="59">
        <v>763</v>
      </c>
      <c r="P279" s="59">
        <v>777</v>
      </c>
      <c r="Q279" s="59">
        <v>767</v>
      </c>
      <c r="R279" s="59">
        <v>776</v>
      </c>
      <c r="S279" s="59">
        <v>773</v>
      </c>
      <c r="T279" s="59">
        <v>779</v>
      </c>
      <c r="U279" s="59">
        <v>778</v>
      </c>
      <c r="V279" s="59">
        <v>781</v>
      </c>
      <c r="W279" s="60">
        <f t="shared" si="83"/>
        <v>774.25</v>
      </c>
      <c r="X279" s="61">
        <f t="shared" si="97"/>
        <v>0.75518343968527613</v>
      </c>
      <c r="Y279" s="173" t="s">
        <v>22</v>
      </c>
    </row>
    <row r="280" spans="1:25" s="62" customFormat="1" ht="14.4" customHeight="1" x14ac:dyDescent="0.3">
      <c r="A280" s="156"/>
      <c r="B280" s="157"/>
      <c r="C280" s="158"/>
      <c r="D280" s="172"/>
      <c r="E280" s="172"/>
      <c r="F280" s="172"/>
      <c r="G280" s="172"/>
      <c r="H280" s="172"/>
      <c r="I280" s="164"/>
      <c r="J280" s="165"/>
      <c r="K280" s="166"/>
      <c r="L280" s="166"/>
      <c r="M280" s="167"/>
      <c r="N280" s="63" t="s">
        <v>23</v>
      </c>
      <c r="O280" s="64">
        <v>3.8</v>
      </c>
      <c r="P280" s="64">
        <v>3.8</v>
      </c>
      <c r="Q280" s="64">
        <v>3.9</v>
      </c>
      <c r="R280" s="64">
        <v>3.9</v>
      </c>
      <c r="S280" s="64">
        <v>3.9</v>
      </c>
      <c r="T280" s="64">
        <v>3.85</v>
      </c>
      <c r="U280" s="64">
        <v>3.9</v>
      </c>
      <c r="V280" s="64">
        <v>3.85</v>
      </c>
      <c r="W280" s="65">
        <f t="shared" si="83"/>
        <v>3.8625000000000003</v>
      </c>
      <c r="X280" s="66">
        <f t="shared" si="97"/>
        <v>1.0733413561020715</v>
      </c>
      <c r="Y280" s="173"/>
    </row>
    <row r="281" spans="1:25" s="62" customFormat="1" ht="14.4" customHeight="1" x14ac:dyDescent="0.3">
      <c r="A281" s="156"/>
      <c r="B281" s="157"/>
      <c r="C281" s="158"/>
      <c r="D281" s="172"/>
      <c r="E281" s="172"/>
      <c r="F281" s="172"/>
      <c r="G281" s="172"/>
      <c r="H281" s="172"/>
      <c r="I281" s="164"/>
      <c r="J281" s="165"/>
      <c r="K281" s="166"/>
      <c r="L281" s="166"/>
      <c r="M281" s="167"/>
      <c r="N281" s="67" t="s">
        <v>24</v>
      </c>
      <c r="O281" s="68">
        <f t="shared" ref="O281:V281" si="105">O279/O280/1000</f>
        <v>0.20078947368421055</v>
      </c>
      <c r="P281" s="68">
        <f t="shared" si="105"/>
        <v>0.20447368421052634</v>
      </c>
      <c r="Q281" s="68">
        <f t="shared" si="105"/>
        <v>0.19666666666666666</v>
      </c>
      <c r="R281" s="68">
        <f t="shared" si="105"/>
        <v>0.19897435897435897</v>
      </c>
      <c r="S281" s="68">
        <f t="shared" si="105"/>
        <v>0.1982051282051282</v>
      </c>
      <c r="T281" s="68">
        <f t="shared" si="105"/>
        <v>0.20233766233766232</v>
      </c>
      <c r="U281" s="68">
        <f t="shared" si="105"/>
        <v>0.19948717948717951</v>
      </c>
      <c r="V281" s="68">
        <f t="shared" si="105"/>
        <v>0.20285714285714287</v>
      </c>
      <c r="W281" s="68">
        <f t="shared" si="83"/>
        <v>0.20047391205285942</v>
      </c>
      <c r="X281" s="68">
        <f t="shared" si="97"/>
        <v>1.2233239766413733</v>
      </c>
      <c r="Y281" s="173"/>
    </row>
    <row r="282" spans="1:25" ht="14.4" customHeight="1" x14ac:dyDescent="0.3">
      <c r="A282" s="96"/>
      <c r="B282" s="97">
        <v>21001716</v>
      </c>
      <c r="C282" s="97">
        <v>9945966</v>
      </c>
      <c r="D282" s="97">
        <f>D279+1</f>
        <v>154</v>
      </c>
      <c r="E282" s="97">
        <v>1</v>
      </c>
      <c r="F282" s="97" t="s">
        <v>91</v>
      </c>
      <c r="G282" s="97">
        <v>210</v>
      </c>
      <c r="H282" s="97">
        <v>172</v>
      </c>
      <c r="I282" s="98">
        <f>G282*H282/100</f>
        <v>361.2</v>
      </c>
      <c r="J282" s="98">
        <f>I282*W282/1000</f>
        <v>273.97020000000003</v>
      </c>
      <c r="K282" s="97"/>
      <c r="L282" s="97" t="s">
        <v>50</v>
      </c>
      <c r="M282" s="97" t="s">
        <v>85</v>
      </c>
      <c r="N282" s="2" t="s">
        <v>21</v>
      </c>
      <c r="O282" s="3">
        <v>745</v>
      </c>
      <c r="P282" s="3">
        <v>752</v>
      </c>
      <c r="Q282" s="3">
        <v>762</v>
      </c>
      <c r="R282" s="3">
        <v>798</v>
      </c>
      <c r="S282" s="3">
        <v>746</v>
      </c>
      <c r="T282" s="3">
        <v>777</v>
      </c>
      <c r="U282" s="3">
        <v>740</v>
      </c>
      <c r="V282" s="3">
        <v>748</v>
      </c>
      <c r="W282" s="6">
        <f t="shared" ref="W282:W338" si="106">AVERAGE(O282:V282)</f>
        <v>758.5</v>
      </c>
      <c r="X282" s="5">
        <f t="shared" si="97"/>
        <v>2.4434743563415471</v>
      </c>
      <c r="Y282" s="121" t="s">
        <v>22</v>
      </c>
    </row>
    <row r="283" spans="1:25" ht="14.4" customHeight="1" x14ac:dyDescent="0.3">
      <c r="A283" s="96"/>
      <c r="B283" s="97"/>
      <c r="C283" s="97"/>
      <c r="D283" s="97"/>
      <c r="E283" s="97"/>
      <c r="F283" s="97"/>
      <c r="G283" s="97"/>
      <c r="H283" s="97"/>
      <c r="I283" s="98"/>
      <c r="J283" s="98"/>
      <c r="K283" s="97"/>
      <c r="L283" s="97"/>
      <c r="M283" s="97"/>
      <c r="N283" s="2" t="s">
        <v>23</v>
      </c>
      <c r="O283" s="3">
        <v>3.5</v>
      </c>
      <c r="P283" s="3">
        <v>3.7</v>
      </c>
      <c r="Q283" s="3">
        <v>3.7</v>
      </c>
      <c r="R283" s="3">
        <v>3.6</v>
      </c>
      <c r="S283" s="3">
        <v>3.8</v>
      </c>
      <c r="T283" s="3">
        <v>3.5</v>
      </c>
      <c r="U283" s="3">
        <v>3.5</v>
      </c>
      <c r="V283" s="3">
        <v>3.7</v>
      </c>
      <c r="W283" s="6">
        <f t="shared" si="106"/>
        <v>3.625</v>
      </c>
      <c r="X283" s="5">
        <f t="shared" si="97"/>
        <v>3.006137202441844</v>
      </c>
      <c r="Y283" s="121"/>
    </row>
    <row r="284" spans="1:25" ht="14.4" customHeight="1" x14ac:dyDescent="0.3">
      <c r="A284" s="96"/>
      <c r="B284" s="97"/>
      <c r="C284" s="97"/>
      <c r="D284" s="97"/>
      <c r="E284" s="97"/>
      <c r="F284" s="97"/>
      <c r="G284" s="97"/>
      <c r="H284" s="97"/>
      <c r="I284" s="98"/>
      <c r="J284" s="98"/>
      <c r="K284" s="97"/>
      <c r="L284" s="97"/>
      <c r="M284" s="97"/>
      <c r="N284" s="2" t="s">
        <v>24</v>
      </c>
      <c r="O284" s="5">
        <f t="shared" ref="O284:V284" si="107">O282/O283/1000</f>
        <v>0.21285714285714286</v>
      </c>
      <c r="P284" s="5">
        <f t="shared" si="107"/>
        <v>0.20324324324324322</v>
      </c>
      <c r="Q284" s="5">
        <f t="shared" si="107"/>
        <v>0.20594594594594592</v>
      </c>
      <c r="R284" s="5">
        <f t="shared" si="107"/>
        <v>0.22166666666666665</v>
      </c>
      <c r="S284" s="5">
        <f t="shared" si="107"/>
        <v>0.19631578947368422</v>
      </c>
      <c r="T284" s="5">
        <f t="shared" si="107"/>
        <v>0.222</v>
      </c>
      <c r="U284" s="5">
        <f t="shared" si="107"/>
        <v>0.21142857142857141</v>
      </c>
      <c r="V284" s="5">
        <f t="shared" si="107"/>
        <v>0.20216216216216215</v>
      </c>
      <c r="W284" s="5">
        <f t="shared" si="106"/>
        <v>0.20945244022217704</v>
      </c>
      <c r="X284" s="5">
        <f t="shared" si="97"/>
        <v>4.1302126976656321</v>
      </c>
      <c r="Y284" s="121"/>
    </row>
    <row r="285" spans="1:25" ht="14.4" customHeight="1" x14ac:dyDescent="0.3">
      <c r="A285" s="82"/>
      <c r="B285" s="83"/>
      <c r="C285" s="84"/>
      <c r="D285" s="85">
        <f>D282+1</f>
        <v>155</v>
      </c>
      <c r="E285" s="86">
        <v>2</v>
      </c>
      <c r="F285" s="87"/>
      <c r="G285" s="88">
        <v>210</v>
      </c>
      <c r="H285" s="89">
        <v>172</v>
      </c>
      <c r="I285" s="80">
        <f>G285*H285/100</f>
        <v>361.2</v>
      </c>
      <c r="J285" s="81">
        <f>I285*W285/1000</f>
        <v>271.62239999999997</v>
      </c>
      <c r="K285" s="90"/>
      <c r="L285" s="91" t="s">
        <v>50</v>
      </c>
      <c r="M285" s="92" t="s">
        <v>85</v>
      </c>
      <c r="N285" s="8" t="s">
        <v>21</v>
      </c>
      <c r="O285" s="9">
        <v>729</v>
      </c>
      <c r="P285" s="9">
        <v>741</v>
      </c>
      <c r="Q285" s="9">
        <v>738</v>
      </c>
      <c r="R285" s="9">
        <v>746</v>
      </c>
      <c r="S285" s="9">
        <v>744</v>
      </c>
      <c r="T285" s="9">
        <v>756</v>
      </c>
      <c r="U285" s="9">
        <v>787</v>
      </c>
      <c r="V285" s="9">
        <v>775</v>
      </c>
      <c r="W285" s="17">
        <f t="shared" si="106"/>
        <v>752</v>
      </c>
      <c r="X285" s="10">
        <f t="shared" si="97"/>
        <v>2.4502028953042925</v>
      </c>
      <c r="Y285" s="93" t="s">
        <v>22</v>
      </c>
    </row>
    <row r="286" spans="1:25" ht="14.4" customHeight="1" x14ac:dyDescent="0.3">
      <c r="A286" s="82"/>
      <c r="B286" s="83"/>
      <c r="C286" s="84"/>
      <c r="D286" s="85"/>
      <c r="E286" s="86"/>
      <c r="F286" s="87"/>
      <c r="G286" s="88"/>
      <c r="H286" s="89"/>
      <c r="I286" s="80"/>
      <c r="J286" s="81"/>
      <c r="K286" s="90"/>
      <c r="L286" s="91"/>
      <c r="M286" s="92"/>
      <c r="N286" s="11" t="s">
        <v>23</v>
      </c>
      <c r="O286" s="12">
        <v>3.7</v>
      </c>
      <c r="P286" s="12">
        <v>3.7</v>
      </c>
      <c r="Q286" s="12">
        <v>3.9</v>
      </c>
      <c r="R286" s="12">
        <v>3.8</v>
      </c>
      <c r="S286" s="12">
        <v>3.9</v>
      </c>
      <c r="T286" s="12">
        <v>3.6</v>
      </c>
      <c r="U286" s="12">
        <v>3.7</v>
      </c>
      <c r="V286" s="12">
        <v>3.8</v>
      </c>
      <c r="W286" s="13">
        <f t="shared" si="106"/>
        <v>3.7625000000000002</v>
      </c>
      <c r="X286" s="14">
        <f t="shared" si="97"/>
        <v>2.6369614395992569</v>
      </c>
      <c r="Y286" s="93"/>
    </row>
    <row r="287" spans="1:25" ht="14.4" customHeight="1" x14ac:dyDescent="0.3">
      <c r="A287" s="82"/>
      <c r="B287" s="83"/>
      <c r="C287" s="84"/>
      <c r="D287" s="85"/>
      <c r="E287" s="86"/>
      <c r="F287" s="87"/>
      <c r="G287" s="88"/>
      <c r="H287" s="89"/>
      <c r="I287" s="80"/>
      <c r="J287" s="81"/>
      <c r="K287" s="90"/>
      <c r="L287" s="91"/>
      <c r="M287" s="92"/>
      <c r="N287" s="15" t="s">
        <v>24</v>
      </c>
      <c r="O287" s="16">
        <f t="shared" ref="O287:V287" si="108">O285/O286/1000</f>
        <v>0.19702702702702704</v>
      </c>
      <c r="P287" s="16">
        <f t="shared" si="108"/>
        <v>0.20027027027027025</v>
      </c>
      <c r="Q287" s="16">
        <f t="shared" si="108"/>
        <v>0.18923076923076923</v>
      </c>
      <c r="R287" s="16">
        <f t="shared" si="108"/>
        <v>0.19631578947368422</v>
      </c>
      <c r="S287" s="16">
        <f t="shared" si="108"/>
        <v>0.19076923076923077</v>
      </c>
      <c r="T287" s="16">
        <f t="shared" si="108"/>
        <v>0.21</v>
      </c>
      <c r="U287" s="16">
        <f t="shared" si="108"/>
        <v>0.21270270270270267</v>
      </c>
      <c r="V287" s="16">
        <f t="shared" si="108"/>
        <v>0.20394736842105263</v>
      </c>
      <c r="W287" s="16">
        <f t="shared" si="106"/>
        <v>0.2000328947368421</v>
      </c>
      <c r="X287" s="16">
        <f t="shared" si="97"/>
        <v>3.9545683229790201</v>
      </c>
      <c r="Y287" s="93"/>
    </row>
    <row r="288" spans="1:25" ht="14.4" customHeight="1" x14ac:dyDescent="0.3">
      <c r="A288" s="82"/>
      <c r="B288" s="83"/>
      <c r="C288" s="84"/>
      <c r="D288" s="85">
        <f>D285+1</f>
        <v>156</v>
      </c>
      <c r="E288" s="86">
        <v>3</v>
      </c>
      <c r="F288" s="87"/>
      <c r="G288" s="88">
        <v>210</v>
      </c>
      <c r="H288" s="89">
        <v>172</v>
      </c>
      <c r="I288" s="80">
        <f>G288*H288/100</f>
        <v>361.2</v>
      </c>
      <c r="J288" s="81">
        <f>I288*W288/1000</f>
        <v>280.15575000000001</v>
      </c>
      <c r="K288" s="90"/>
      <c r="L288" s="91" t="s">
        <v>50</v>
      </c>
      <c r="M288" s="92" t="s">
        <v>85</v>
      </c>
      <c r="N288" s="8" t="s">
        <v>21</v>
      </c>
      <c r="O288" s="9">
        <v>799</v>
      </c>
      <c r="P288" s="9">
        <v>786</v>
      </c>
      <c r="Q288" s="9">
        <v>763</v>
      </c>
      <c r="R288" s="9">
        <v>761</v>
      </c>
      <c r="S288" s="9">
        <v>770</v>
      </c>
      <c r="T288" s="9">
        <v>783</v>
      </c>
      <c r="U288" s="9">
        <v>775</v>
      </c>
      <c r="V288" s="9">
        <v>768</v>
      </c>
      <c r="W288" s="17">
        <f t="shared" si="106"/>
        <v>775.625</v>
      </c>
      <c r="X288" s="10">
        <f t="shared" si="97"/>
        <v>1.5604284231294991</v>
      </c>
      <c r="Y288" s="93" t="s">
        <v>22</v>
      </c>
    </row>
    <row r="289" spans="1:25" ht="14.4" customHeight="1" x14ac:dyDescent="0.3">
      <c r="A289" s="82"/>
      <c r="B289" s="83"/>
      <c r="C289" s="84"/>
      <c r="D289" s="85"/>
      <c r="E289" s="86"/>
      <c r="F289" s="87"/>
      <c r="G289" s="88"/>
      <c r="H289" s="89"/>
      <c r="I289" s="80"/>
      <c r="J289" s="81"/>
      <c r="K289" s="90"/>
      <c r="L289" s="91"/>
      <c r="M289" s="92"/>
      <c r="N289" s="11" t="s">
        <v>23</v>
      </c>
      <c r="O289" s="12">
        <v>3.6</v>
      </c>
      <c r="P289" s="12">
        <v>3.8</v>
      </c>
      <c r="Q289" s="12">
        <v>3.8</v>
      </c>
      <c r="R289" s="12">
        <v>3.7</v>
      </c>
      <c r="S289" s="12">
        <v>3.7</v>
      </c>
      <c r="T289" s="12">
        <v>3.7</v>
      </c>
      <c r="U289" s="12">
        <v>3.8</v>
      </c>
      <c r="V289" s="12">
        <v>3.6</v>
      </c>
      <c r="W289" s="13">
        <f t="shared" si="106"/>
        <v>3.7124999999999999</v>
      </c>
      <c r="X289" s="14">
        <f t="shared" si="97"/>
        <v>2.1026929287536662</v>
      </c>
      <c r="Y289" s="93"/>
    </row>
    <row r="290" spans="1:25" ht="14.4" customHeight="1" x14ac:dyDescent="0.3">
      <c r="A290" s="82"/>
      <c r="B290" s="83"/>
      <c r="C290" s="84"/>
      <c r="D290" s="85"/>
      <c r="E290" s="86"/>
      <c r="F290" s="87"/>
      <c r="G290" s="88"/>
      <c r="H290" s="89"/>
      <c r="I290" s="80"/>
      <c r="J290" s="81"/>
      <c r="K290" s="90"/>
      <c r="L290" s="91"/>
      <c r="M290" s="92"/>
      <c r="N290" s="15" t="s">
        <v>24</v>
      </c>
      <c r="O290" s="16">
        <f t="shared" ref="O290:V290" si="109">O288/O289/1000</f>
        <v>0.22194444444444442</v>
      </c>
      <c r="P290" s="16">
        <f t="shared" si="109"/>
        <v>0.20684210526315788</v>
      </c>
      <c r="Q290" s="16">
        <f t="shared" si="109"/>
        <v>0.20078947368421055</v>
      </c>
      <c r="R290" s="16">
        <f t="shared" si="109"/>
        <v>0.20567567567567568</v>
      </c>
      <c r="S290" s="16">
        <f t="shared" si="109"/>
        <v>0.20810810810810809</v>
      </c>
      <c r="T290" s="16">
        <f t="shared" si="109"/>
        <v>0.21162162162162163</v>
      </c>
      <c r="U290" s="16">
        <f t="shared" si="109"/>
        <v>0.20394736842105263</v>
      </c>
      <c r="V290" s="16">
        <f t="shared" si="109"/>
        <v>0.21333333333333332</v>
      </c>
      <c r="W290" s="16">
        <f t="shared" si="106"/>
        <v>0.20903276631895054</v>
      </c>
      <c r="X290" s="16">
        <f t="shared" si="97"/>
        <v>2.942441737646095</v>
      </c>
      <c r="Y290" s="93"/>
    </row>
    <row r="291" spans="1:25" ht="14.4" customHeight="1" x14ac:dyDescent="0.3">
      <c r="A291" s="82"/>
      <c r="B291" s="83"/>
      <c r="C291" s="84"/>
      <c r="D291" s="85">
        <f>D288+1</f>
        <v>157</v>
      </c>
      <c r="E291" s="86">
        <v>4</v>
      </c>
      <c r="F291" s="87"/>
      <c r="G291" s="88">
        <v>195</v>
      </c>
      <c r="H291" s="89">
        <v>172</v>
      </c>
      <c r="I291" s="80">
        <f>G291*H291/100</f>
        <v>335.4</v>
      </c>
      <c r="J291" s="81">
        <f>I291*W291/1000</f>
        <v>245.76434999999998</v>
      </c>
      <c r="K291" s="90"/>
      <c r="L291" s="91" t="s">
        <v>50</v>
      </c>
      <c r="M291" s="92" t="s">
        <v>85</v>
      </c>
      <c r="N291" s="8" t="s">
        <v>21</v>
      </c>
      <c r="O291" s="9">
        <v>733</v>
      </c>
      <c r="P291" s="9">
        <v>739</v>
      </c>
      <c r="Q291" s="9">
        <v>735</v>
      </c>
      <c r="R291" s="9">
        <v>743</v>
      </c>
      <c r="S291" s="9">
        <v>732</v>
      </c>
      <c r="T291" s="9">
        <v>726</v>
      </c>
      <c r="U291" s="9">
        <v>732</v>
      </c>
      <c r="V291" s="9">
        <v>722</v>
      </c>
      <c r="W291" s="17">
        <f t="shared" si="106"/>
        <v>732.75</v>
      </c>
      <c r="X291" s="10">
        <f t="shared" si="97"/>
        <v>0.85158539572491887</v>
      </c>
      <c r="Y291" s="93" t="s">
        <v>22</v>
      </c>
    </row>
    <row r="292" spans="1:25" ht="14.4" customHeight="1" x14ac:dyDescent="0.3">
      <c r="A292" s="82"/>
      <c r="B292" s="83"/>
      <c r="C292" s="84"/>
      <c r="D292" s="85"/>
      <c r="E292" s="86"/>
      <c r="F292" s="87"/>
      <c r="G292" s="88"/>
      <c r="H292" s="89"/>
      <c r="I292" s="80"/>
      <c r="J292" s="81"/>
      <c r="K292" s="90"/>
      <c r="L292" s="91"/>
      <c r="M292" s="92"/>
      <c r="N292" s="11" t="s">
        <v>23</v>
      </c>
      <c r="O292" s="12">
        <v>3.7</v>
      </c>
      <c r="P292" s="12">
        <v>3.7</v>
      </c>
      <c r="Q292" s="12">
        <v>3.7</v>
      </c>
      <c r="R292" s="12">
        <v>3.8</v>
      </c>
      <c r="S292" s="12">
        <v>3.7</v>
      </c>
      <c r="T292" s="12">
        <v>3.7</v>
      </c>
      <c r="U292" s="12">
        <v>3.7</v>
      </c>
      <c r="V292" s="12">
        <v>3.7</v>
      </c>
      <c r="W292" s="13">
        <f t="shared" si="106"/>
        <v>3.7124999999999999</v>
      </c>
      <c r="X292" s="14">
        <f t="shared" si="97"/>
        <v>0.89082535726080159</v>
      </c>
      <c r="Y292" s="93"/>
    </row>
    <row r="293" spans="1:25" ht="14.4" customHeight="1" x14ac:dyDescent="0.3">
      <c r="A293" s="82"/>
      <c r="B293" s="83"/>
      <c r="C293" s="84"/>
      <c r="D293" s="85"/>
      <c r="E293" s="86"/>
      <c r="F293" s="87"/>
      <c r="G293" s="88"/>
      <c r="H293" s="89"/>
      <c r="I293" s="80"/>
      <c r="J293" s="81"/>
      <c r="K293" s="90"/>
      <c r="L293" s="91"/>
      <c r="M293" s="92"/>
      <c r="N293" s="15" t="s">
        <v>24</v>
      </c>
      <c r="O293" s="16">
        <f t="shared" ref="O293:V293" si="110">O291/O292/1000</f>
        <v>0.19810810810810811</v>
      </c>
      <c r="P293" s="16">
        <f t="shared" si="110"/>
        <v>0.19972972972972972</v>
      </c>
      <c r="Q293" s="16">
        <f t="shared" si="110"/>
        <v>0.19864864864864865</v>
      </c>
      <c r="R293" s="16">
        <f t="shared" si="110"/>
        <v>0.19552631578947369</v>
      </c>
      <c r="S293" s="16">
        <f t="shared" si="110"/>
        <v>0.19783783783783784</v>
      </c>
      <c r="T293" s="16">
        <f t="shared" si="110"/>
        <v>0.19621621621621618</v>
      </c>
      <c r="U293" s="16">
        <f t="shared" si="110"/>
        <v>0.19783783783783784</v>
      </c>
      <c r="V293" s="16">
        <f t="shared" si="110"/>
        <v>0.19513513513513514</v>
      </c>
      <c r="W293" s="16">
        <f t="shared" si="106"/>
        <v>0.19737997866287338</v>
      </c>
      <c r="X293" s="16">
        <f t="shared" si="97"/>
        <v>0.75805381455365783</v>
      </c>
      <c r="Y293" s="93"/>
    </row>
    <row r="294" spans="1:25" ht="14.4" customHeight="1" x14ac:dyDescent="0.3">
      <c r="A294" s="96">
        <v>44263</v>
      </c>
      <c r="B294" s="97">
        <v>21002062</v>
      </c>
      <c r="C294" s="97">
        <v>9945893</v>
      </c>
      <c r="D294" s="97">
        <f>D291+1</f>
        <v>158</v>
      </c>
      <c r="E294" s="97">
        <v>1</v>
      </c>
      <c r="F294" s="97" t="s">
        <v>107</v>
      </c>
      <c r="G294" s="97">
        <v>260</v>
      </c>
      <c r="H294" s="97">
        <v>178</v>
      </c>
      <c r="I294" s="98">
        <f>G294*H294/100</f>
        <v>462.8</v>
      </c>
      <c r="J294" s="98">
        <f>I294*W294/1000</f>
        <v>340.04230000000001</v>
      </c>
      <c r="K294" s="97"/>
      <c r="L294" s="97" t="s">
        <v>51</v>
      </c>
      <c r="M294" s="97" t="s">
        <v>45</v>
      </c>
      <c r="N294" s="2" t="s">
        <v>21</v>
      </c>
      <c r="O294" s="3">
        <v>726</v>
      </c>
      <c r="P294" s="3">
        <v>713</v>
      </c>
      <c r="Q294" s="3">
        <v>717</v>
      </c>
      <c r="R294" s="3">
        <v>733</v>
      </c>
      <c r="S294" s="3">
        <v>745</v>
      </c>
      <c r="T294" s="3">
        <v>740</v>
      </c>
      <c r="U294" s="3">
        <v>767</v>
      </c>
      <c r="V294" s="3">
        <v>737</v>
      </c>
      <c r="W294" s="6">
        <f t="shared" si="106"/>
        <v>734.75</v>
      </c>
      <c r="X294" s="5">
        <f t="shared" si="97"/>
        <v>2.1762819180602087</v>
      </c>
      <c r="Y294" s="99" t="s">
        <v>22</v>
      </c>
    </row>
    <row r="295" spans="1:25" ht="14.4" customHeight="1" x14ac:dyDescent="0.3">
      <c r="A295" s="96"/>
      <c r="B295" s="97"/>
      <c r="C295" s="97"/>
      <c r="D295" s="97"/>
      <c r="E295" s="97"/>
      <c r="F295" s="97"/>
      <c r="G295" s="97"/>
      <c r="H295" s="97"/>
      <c r="I295" s="98"/>
      <c r="J295" s="98"/>
      <c r="K295" s="97"/>
      <c r="L295" s="97"/>
      <c r="M295" s="97"/>
      <c r="N295" s="2" t="s">
        <v>23</v>
      </c>
      <c r="O295" s="3">
        <v>4.2</v>
      </c>
      <c r="P295" s="3">
        <v>4.0999999999999996</v>
      </c>
      <c r="Q295" s="3">
        <v>4.0999999999999996</v>
      </c>
      <c r="R295" s="3">
        <v>4.2</v>
      </c>
      <c r="S295" s="3">
        <v>4.0999999999999996</v>
      </c>
      <c r="T295" s="3">
        <v>4.3</v>
      </c>
      <c r="U295" s="3">
        <v>4.3</v>
      </c>
      <c r="V295" s="3">
        <v>4.0999999999999996</v>
      </c>
      <c r="W295" s="6">
        <f t="shared" si="106"/>
        <v>4.1750000000000007</v>
      </c>
      <c r="X295" s="5">
        <f t="shared" si="97"/>
        <v>1.9860028684762894</v>
      </c>
      <c r="Y295" s="99"/>
    </row>
    <row r="296" spans="1:25" ht="14.4" customHeight="1" x14ac:dyDescent="0.3">
      <c r="A296" s="96"/>
      <c r="B296" s="97"/>
      <c r="C296" s="97"/>
      <c r="D296" s="97"/>
      <c r="E296" s="97"/>
      <c r="F296" s="97"/>
      <c r="G296" s="97"/>
      <c r="H296" s="97"/>
      <c r="I296" s="98"/>
      <c r="J296" s="98"/>
      <c r="K296" s="97"/>
      <c r="L296" s="97"/>
      <c r="M296" s="97"/>
      <c r="N296" s="2" t="s">
        <v>24</v>
      </c>
      <c r="O296" s="5">
        <f t="shared" ref="O296:V296" si="111">O294/O295/1000</f>
        <v>0.17285714285714285</v>
      </c>
      <c r="P296" s="5">
        <f t="shared" si="111"/>
        <v>0.17390243902439026</v>
      </c>
      <c r="Q296" s="5">
        <f t="shared" si="111"/>
        <v>0.17487804878048782</v>
      </c>
      <c r="R296" s="5">
        <f t="shared" si="111"/>
        <v>0.17452380952380953</v>
      </c>
      <c r="S296" s="5">
        <f t="shared" si="111"/>
        <v>0.18170731707317075</v>
      </c>
      <c r="T296" s="5">
        <f t="shared" si="111"/>
        <v>0.17209302325581396</v>
      </c>
      <c r="U296" s="5">
        <f t="shared" si="111"/>
        <v>0.17837209302325582</v>
      </c>
      <c r="V296" s="5">
        <f t="shared" si="111"/>
        <v>0.17975609756097563</v>
      </c>
      <c r="W296" s="5">
        <f t="shared" si="106"/>
        <v>0.1760112463873808</v>
      </c>
      <c r="X296" s="5">
        <f t="shared" si="97"/>
        <v>1.855054305627164</v>
      </c>
      <c r="Y296" s="99"/>
    </row>
    <row r="297" spans="1:25" ht="14.4" customHeight="1" x14ac:dyDescent="0.3">
      <c r="A297" s="82"/>
      <c r="B297" s="83"/>
      <c r="C297" s="84"/>
      <c r="D297" s="85">
        <f>D294+1</f>
        <v>159</v>
      </c>
      <c r="E297" s="86">
        <v>2</v>
      </c>
      <c r="F297" s="87"/>
      <c r="G297" s="88">
        <v>260</v>
      </c>
      <c r="H297" s="89">
        <v>178</v>
      </c>
      <c r="I297" s="80">
        <f>G297*H297/100</f>
        <v>462.8</v>
      </c>
      <c r="J297" s="81">
        <f>I297*W297/1000</f>
        <v>354.09985000000006</v>
      </c>
      <c r="K297" s="90"/>
      <c r="L297" s="91" t="s">
        <v>47</v>
      </c>
      <c r="M297" s="92" t="s">
        <v>20</v>
      </c>
      <c r="N297" s="8" t="s">
        <v>21</v>
      </c>
      <c r="O297" s="9">
        <v>755</v>
      </c>
      <c r="P297" s="9">
        <v>755</v>
      </c>
      <c r="Q297" s="9">
        <v>772</v>
      </c>
      <c r="R297" s="9">
        <v>766</v>
      </c>
      <c r="S297" s="9">
        <v>760</v>
      </c>
      <c r="T297" s="9">
        <v>761</v>
      </c>
      <c r="U297" s="9">
        <v>760</v>
      </c>
      <c r="V297" s="9">
        <v>792</v>
      </c>
      <c r="W297" s="17">
        <f t="shared" si="106"/>
        <v>765.125</v>
      </c>
      <c r="X297" s="10">
        <f t="shared" si="97"/>
        <v>1.4936704289947389</v>
      </c>
      <c r="Y297" s="99" t="s">
        <v>22</v>
      </c>
    </row>
    <row r="298" spans="1:25" ht="14.4" customHeight="1" x14ac:dyDescent="0.3">
      <c r="A298" s="82"/>
      <c r="B298" s="83"/>
      <c r="C298" s="84"/>
      <c r="D298" s="85"/>
      <c r="E298" s="86"/>
      <c r="F298" s="87"/>
      <c r="G298" s="88"/>
      <c r="H298" s="89"/>
      <c r="I298" s="80"/>
      <c r="J298" s="81"/>
      <c r="K298" s="90"/>
      <c r="L298" s="91"/>
      <c r="M298" s="92"/>
      <c r="N298" s="11" t="s">
        <v>23</v>
      </c>
      <c r="O298" s="12">
        <v>3.6</v>
      </c>
      <c r="P298" s="12">
        <v>3.7</v>
      </c>
      <c r="Q298" s="12">
        <v>3.7</v>
      </c>
      <c r="R298" s="12">
        <v>3.75</v>
      </c>
      <c r="S298" s="12">
        <v>3.7</v>
      </c>
      <c r="T298" s="12">
        <v>3.75</v>
      </c>
      <c r="U298" s="12">
        <v>3.65</v>
      </c>
      <c r="V298" s="12">
        <v>3.65</v>
      </c>
      <c r="W298" s="13">
        <f t="shared" si="106"/>
        <v>3.6874999999999996</v>
      </c>
      <c r="X298" s="14">
        <f t="shared" si="97"/>
        <v>1.3128757105787858</v>
      </c>
      <c r="Y298" s="99"/>
    </row>
    <row r="299" spans="1:25" ht="14.4" customHeight="1" x14ac:dyDescent="0.3">
      <c r="A299" s="82"/>
      <c r="B299" s="83"/>
      <c r="C299" s="84"/>
      <c r="D299" s="85"/>
      <c r="E299" s="86"/>
      <c r="F299" s="87"/>
      <c r="G299" s="88"/>
      <c r="H299" s="89"/>
      <c r="I299" s="80"/>
      <c r="J299" s="81"/>
      <c r="K299" s="90"/>
      <c r="L299" s="91"/>
      <c r="M299" s="92"/>
      <c r="N299" s="15" t="s">
        <v>24</v>
      </c>
      <c r="O299" s="16">
        <f t="shared" ref="O299:V299" si="112">O297/O298/1000</f>
        <v>0.20972222222222223</v>
      </c>
      <c r="P299" s="16">
        <f t="shared" si="112"/>
        <v>0.20405405405405402</v>
      </c>
      <c r="Q299" s="16">
        <f t="shared" si="112"/>
        <v>0.20864864864864865</v>
      </c>
      <c r="R299" s="16">
        <f t="shared" si="112"/>
        <v>0.20426666666666668</v>
      </c>
      <c r="S299" s="16">
        <f t="shared" si="112"/>
        <v>0.20540540540540539</v>
      </c>
      <c r="T299" s="16">
        <f t="shared" si="112"/>
        <v>0.20293333333333333</v>
      </c>
      <c r="U299" s="16">
        <f t="shared" si="112"/>
        <v>0.20821917808219179</v>
      </c>
      <c r="V299" s="16">
        <f t="shared" si="112"/>
        <v>0.21698630136986302</v>
      </c>
      <c r="W299" s="16">
        <f t="shared" si="106"/>
        <v>0.20752947622279813</v>
      </c>
      <c r="X299" s="16">
        <f t="shared" si="97"/>
        <v>2.0466869588866543</v>
      </c>
      <c r="Y299" s="99"/>
    </row>
    <row r="300" spans="1:25" ht="14.4" customHeight="1" x14ac:dyDescent="0.3">
      <c r="A300" s="82"/>
      <c r="B300" s="83"/>
      <c r="C300" s="84"/>
      <c r="D300" s="85">
        <f>D297+1</f>
        <v>160</v>
      </c>
      <c r="E300" s="86">
        <v>3</v>
      </c>
      <c r="F300" s="87"/>
      <c r="G300" s="88">
        <v>260</v>
      </c>
      <c r="H300" s="89">
        <v>178</v>
      </c>
      <c r="I300" s="80">
        <f>G300*H300/100</f>
        <v>462.8</v>
      </c>
      <c r="J300" s="81">
        <f>I300*W300/1000</f>
        <v>355.54610000000002</v>
      </c>
      <c r="K300" s="90"/>
      <c r="L300" s="91" t="s">
        <v>47</v>
      </c>
      <c r="M300" s="92" t="s">
        <v>20</v>
      </c>
      <c r="N300" s="8" t="s">
        <v>21</v>
      </c>
      <c r="O300" s="9">
        <v>778</v>
      </c>
      <c r="P300" s="9">
        <v>769</v>
      </c>
      <c r="Q300" s="9">
        <v>752</v>
      </c>
      <c r="R300" s="9">
        <v>767</v>
      </c>
      <c r="S300" s="9">
        <v>759</v>
      </c>
      <c r="T300" s="9">
        <v>766</v>
      </c>
      <c r="U300" s="9">
        <v>755</v>
      </c>
      <c r="V300" s="9">
        <v>800</v>
      </c>
      <c r="W300" s="17">
        <f t="shared" si="106"/>
        <v>768.25</v>
      </c>
      <c r="X300" s="10">
        <f t="shared" si="97"/>
        <v>1.8611342945432874</v>
      </c>
      <c r="Y300" s="99" t="s">
        <v>22</v>
      </c>
    </row>
    <row r="301" spans="1:25" ht="14.4" customHeight="1" x14ac:dyDescent="0.3">
      <c r="A301" s="82"/>
      <c r="B301" s="83"/>
      <c r="C301" s="84"/>
      <c r="D301" s="85"/>
      <c r="E301" s="86"/>
      <c r="F301" s="87"/>
      <c r="G301" s="88"/>
      <c r="H301" s="89"/>
      <c r="I301" s="80"/>
      <c r="J301" s="81"/>
      <c r="K301" s="90"/>
      <c r="L301" s="91"/>
      <c r="M301" s="92"/>
      <c r="N301" s="11" t="s">
        <v>23</v>
      </c>
      <c r="O301" s="12">
        <v>3.65</v>
      </c>
      <c r="P301" s="12">
        <v>3.6</v>
      </c>
      <c r="Q301" s="12">
        <v>3.7</v>
      </c>
      <c r="R301" s="12">
        <v>3.7</v>
      </c>
      <c r="S301" s="12">
        <v>3.7</v>
      </c>
      <c r="T301" s="12">
        <v>3.8</v>
      </c>
      <c r="U301" s="12">
        <v>3.7</v>
      </c>
      <c r="V301" s="12">
        <v>3.7</v>
      </c>
      <c r="W301" s="13">
        <f t="shared" si="106"/>
        <v>3.6937499999999996</v>
      </c>
      <c r="X301" s="14">
        <f t="shared" si="97"/>
        <v>1.425744462466388</v>
      </c>
      <c r="Y301" s="99"/>
    </row>
    <row r="302" spans="1:25" ht="14.4" customHeight="1" x14ac:dyDescent="0.3">
      <c r="A302" s="82"/>
      <c r="B302" s="83"/>
      <c r="C302" s="84"/>
      <c r="D302" s="85"/>
      <c r="E302" s="86"/>
      <c r="F302" s="87"/>
      <c r="G302" s="88"/>
      <c r="H302" s="89"/>
      <c r="I302" s="80"/>
      <c r="J302" s="81"/>
      <c r="K302" s="90"/>
      <c r="L302" s="91"/>
      <c r="M302" s="92"/>
      <c r="N302" s="15" t="s">
        <v>24</v>
      </c>
      <c r="O302" s="16">
        <f t="shared" ref="O302:V302" si="113">O300/O301/1000</f>
        <v>0.21315068493150685</v>
      </c>
      <c r="P302" s="16">
        <f t="shared" si="113"/>
        <v>0.21361111111111111</v>
      </c>
      <c r="Q302" s="16">
        <f t="shared" si="113"/>
        <v>0.20324324324324322</v>
      </c>
      <c r="R302" s="16">
        <f t="shared" si="113"/>
        <v>0.20729729729729729</v>
      </c>
      <c r="S302" s="16">
        <f t="shared" si="113"/>
        <v>0.20513513513513512</v>
      </c>
      <c r="T302" s="16">
        <f t="shared" si="113"/>
        <v>0.20157894736842108</v>
      </c>
      <c r="U302" s="16">
        <f t="shared" si="113"/>
        <v>0.20405405405405402</v>
      </c>
      <c r="V302" s="16">
        <f t="shared" si="113"/>
        <v>0.2162162162162162</v>
      </c>
      <c r="W302" s="16">
        <f t="shared" si="106"/>
        <v>0.20803583616962312</v>
      </c>
      <c r="X302" s="16">
        <f t="shared" si="97"/>
        <v>2.4840283832712151</v>
      </c>
      <c r="Y302" s="99"/>
    </row>
    <row r="303" spans="1:25" ht="15" customHeight="1" x14ac:dyDescent="0.3">
      <c r="A303" s="82"/>
      <c r="B303" s="83"/>
      <c r="C303" s="84"/>
      <c r="D303" s="85">
        <f>D300+1</f>
        <v>161</v>
      </c>
      <c r="E303" s="86">
        <v>4</v>
      </c>
      <c r="F303" s="87"/>
      <c r="G303" s="88">
        <v>260</v>
      </c>
      <c r="H303" s="89">
        <v>178</v>
      </c>
      <c r="I303" s="80">
        <f>G303*H303/100</f>
        <v>462.8</v>
      </c>
      <c r="J303" s="81">
        <f>I303*W303/1000</f>
        <v>363.24015000000003</v>
      </c>
      <c r="K303" s="90" t="s">
        <v>108</v>
      </c>
      <c r="L303" s="91" t="s">
        <v>47</v>
      </c>
      <c r="M303" s="92" t="s">
        <v>20</v>
      </c>
      <c r="N303" s="8" t="s">
        <v>21</v>
      </c>
      <c r="O303" s="9">
        <v>798</v>
      </c>
      <c r="P303" s="9">
        <v>780</v>
      </c>
      <c r="Q303" s="9">
        <v>790</v>
      </c>
      <c r="R303" s="9">
        <v>791</v>
      </c>
      <c r="S303" s="9">
        <v>780</v>
      </c>
      <c r="T303" s="9">
        <v>766</v>
      </c>
      <c r="U303" s="9">
        <v>772</v>
      </c>
      <c r="V303" s="9">
        <v>802</v>
      </c>
      <c r="W303" s="17">
        <f t="shared" si="106"/>
        <v>784.875</v>
      </c>
      <c r="X303" s="10">
        <f t="shared" si="97"/>
        <v>1.4932367059072245</v>
      </c>
      <c r="Y303" s="99" t="s">
        <v>22</v>
      </c>
    </row>
    <row r="304" spans="1:25" ht="15" customHeight="1" x14ac:dyDescent="0.3">
      <c r="A304" s="82"/>
      <c r="B304" s="83"/>
      <c r="C304" s="84"/>
      <c r="D304" s="85"/>
      <c r="E304" s="86"/>
      <c r="F304" s="87"/>
      <c r="G304" s="88"/>
      <c r="H304" s="89"/>
      <c r="I304" s="80"/>
      <c r="J304" s="81"/>
      <c r="K304" s="90"/>
      <c r="L304" s="91"/>
      <c r="M304" s="92"/>
      <c r="N304" s="11" t="s">
        <v>23</v>
      </c>
      <c r="O304" s="12">
        <v>3.75</v>
      </c>
      <c r="P304" s="12">
        <v>3.7</v>
      </c>
      <c r="Q304" s="12">
        <v>3.8</v>
      </c>
      <c r="R304" s="12">
        <v>3.8</v>
      </c>
      <c r="S304" s="12">
        <v>3.8</v>
      </c>
      <c r="T304" s="12">
        <v>3.8</v>
      </c>
      <c r="U304" s="12">
        <v>3.7</v>
      </c>
      <c r="V304" s="12">
        <v>3.7</v>
      </c>
      <c r="W304" s="13">
        <f t="shared" si="106"/>
        <v>3.7562500000000001</v>
      </c>
      <c r="X304" s="14">
        <f t="shared" si="97"/>
        <v>1.2339764537596731</v>
      </c>
      <c r="Y304" s="99"/>
    </row>
    <row r="305" spans="1:25" ht="15" customHeight="1" x14ac:dyDescent="0.3">
      <c r="A305" s="82"/>
      <c r="B305" s="83"/>
      <c r="C305" s="84"/>
      <c r="D305" s="85"/>
      <c r="E305" s="86"/>
      <c r="F305" s="87"/>
      <c r="G305" s="88"/>
      <c r="H305" s="89"/>
      <c r="I305" s="80"/>
      <c r="J305" s="81"/>
      <c r="K305" s="90"/>
      <c r="L305" s="91"/>
      <c r="M305" s="92"/>
      <c r="N305" s="15" t="s">
        <v>24</v>
      </c>
      <c r="O305" s="16">
        <f t="shared" ref="O305:V305" si="114">O303/O304/1000</f>
        <v>0.21280000000000002</v>
      </c>
      <c r="P305" s="16">
        <f t="shared" si="114"/>
        <v>0.21081081081081079</v>
      </c>
      <c r="Q305" s="16">
        <f t="shared" si="114"/>
        <v>0.20789473684210527</v>
      </c>
      <c r="R305" s="16">
        <f t="shared" si="114"/>
        <v>0.2081578947368421</v>
      </c>
      <c r="S305" s="16">
        <f t="shared" si="114"/>
        <v>0.20526315789473684</v>
      </c>
      <c r="T305" s="16">
        <f t="shared" si="114"/>
        <v>0.20157894736842108</v>
      </c>
      <c r="U305" s="16">
        <f t="shared" si="114"/>
        <v>0.20864864864864865</v>
      </c>
      <c r="V305" s="16">
        <f t="shared" si="114"/>
        <v>0.21675675675675674</v>
      </c>
      <c r="W305" s="16">
        <f t="shared" si="106"/>
        <v>0.2089888691322902</v>
      </c>
      <c r="X305" s="16">
        <f t="shared" si="97"/>
        <v>2.0648538388168052</v>
      </c>
      <c r="Y305" s="99"/>
    </row>
    <row r="306" spans="1:25" x14ac:dyDescent="0.3">
      <c r="A306" s="82"/>
      <c r="B306" s="83"/>
      <c r="C306" s="84"/>
      <c r="D306" s="85">
        <f>D303+1</f>
        <v>162</v>
      </c>
      <c r="E306" s="86">
        <v>5</v>
      </c>
      <c r="F306" s="87"/>
      <c r="G306" s="88">
        <v>260</v>
      </c>
      <c r="H306" s="89">
        <v>178</v>
      </c>
      <c r="I306" s="80">
        <f>G306*H306/100</f>
        <v>462.8</v>
      </c>
      <c r="J306" s="81">
        <f>I306*W306/1000</f>
        <v>356.4717</v>
      </c>
      <c r="K306" s="90"/>
      <c r="L306" s="91" t="s">
        <v>19</v>
      </c>
      <c r="M306" s="92" t="s">
        <v>27</v>
      </c>
      <c r="N306" s="8" t="s">
        <v>21</v>
      </c>
      <c r="O306" s="9">
        <v>771</v>
      </c>
      <c r="P306" s="9">
        <v>766</v>
      </c>
      <c r="Q306" s="9">
        <v>766</v>
      </c>
      <c r="R306" s="9">
        <v>771</v>
      </c>
      <c r="S306" s="9">
        <v>770</v>
      </c>
      <c r="T306" s="9">
        <v>773</v>
      </c>
      <c r="U306" s="9">
        <v>774</v>
      </c>
      <c r="V306" s="9">
        <v>771</v>
      </c>
      <c r="W306" s="17">
        <f t="shared" si="106"/>
        <v>770.25</v>
      </c>
      <c r="X306" s="10">
        <f t="shared" si="97"/>
        <v>0.35406400891384987</v>
      </c>
      <c r="Y306" s="99" t="s">
        <v>22</v>
      </c>
    </row>
    <row r="307" spans="1:25" x14ac:dyDescent="0.3">
      <c r="A307" s="82"/>
      <c r="B307" s="83"/>
      <c r="C307" s="84"/>
      <c r="D307" s="85"/>
      <c r="E307" s="86"/>
      <c r="F307" s="87"/>
      <c r="G307" s="88"/>
      <c r="H307" s="89"/>
      <c r="I307" s="80"/>
      <c r="J307" s="81"/>
      <c r="K307" s="90"/>
      <c r="L307" s="91"/>
      <c r="M307" s="92"/>
      <c r="N307" s="11" t="s">
        <v>23</v>
      </c>
      <c r="O307" s="12">
        <v>3.7</v>
      </c>
      <c r="P307" s="12">
        <v>3.7</v>
      </c>
      <c r="Q307" s="12">
        <v>3.7</v>
      </c>
      <c r="R307" s="12">
        <v>3.75</v>
      </c>
      <c r="S307" s="12">
        <v>3.8</v>
      </c>
      <c r="T307" s="12">
        <v>3.8</v>
      </c>
      <c r="U307" s="12">
        <v>3.7</v>
      </c>
      <c r="V307" s="12">
        <v>3.7</v>
      </c>
      <c r="W307" s="13">
        <f t="shared" si="106"/>
        <v>3.7312500000000002</v>
      </c>
      <c r="X307" s="14">
        <f t="shared" si="97"/>
        <v>1.1483508543385292</v>
      </c>
      <c r="Y307" s="99"/>
    </row>
    <row r="308" spans="1:25" x14ac:dyDescent="0.3">
      <c r="A308" s="82"/>
      <c r="B308" s="83"/>
      <c r="C308" s="84"/>
      <c r="D308" s="85"/>
      <c r="E308" s="86"/>
      <c r="F308" s="87"/>
      <c r="G308" s="88"/>
      <c r="H308" s="89"/>
      <c r="I308" s="80"/>
      <c r="J308" s="81"/>
      <c r="K308" s="90"/>
      <c r="L308" s="91"/>
      <c r="M308" s="92"/>
      <c r="N308" s="15" t="s">
        <v>24</v>
      </c>
      <c r="O308" s="16">
        <f t="shared" ref="O308:V308" si="115">O306/O307/1000</f>
        <v>0.20837837837837836</v>
      </c>
      <c r="P308" s="16">
        <f t="shared" si="115"/>
        <v>0.20702702702702699</v>
      </c>
      <c r="Q308" s="16">
        <f t="shared" si="115"/>
        <v>0.20702702702702699</v>
      </c>
      <c r="R308" s="16">
        <f t="shared" si="115"/>
        <v>0.2056</v>
      </c>
      <c r="S308" s="16">
        <f t="shared" si="115"/>
        <v>0.20263157894736844</v>
      </c>
      <c r="T308" s="16">
        <f t="shared" si="115"/>
        <v>0.20342105263157895</v>
      </c>
      <c r="U308" s="16">
        <f t="shared" si="115"/>
        <v>0.20918918918918919</v>
      </c>
      <c r="V308" s="16">
        <f t="shared" si="115"/>
        <v>0.20837837837837836</v>
      </c>
      <c r="W308" s="16">
        <f t="shared" si="106"/>
        <v>0.20645657894736844</v>
      </c>
      <c r="X308" s="16">
        <f t="shared" si="97"/>
        <v>1.0841976070357804</v>
      </c>
      <c r="Y308" s="99"/>
    </row>
    <row r="309" spans="1:25" x14ac:dyDescent="0.3">
      <c r="A309" s="82"/>
      <c r="B309" s="83"/>
      <c r="C309" s="84"/>
      <c r="D309" s="85">
        <f>D306+1</f>
        <v>163</v>
      </c>
      <c r="E309" s="86">
        <v>6</v>
      </c>
      <c r="F309" s="87"/>
      <c r="G309" s="88">
        <v>260</v>
      </c>
      <c r="H309" s="89">
        <v>178</v>
      </c>
      <c r="I309" s="80">
        <f>G309*H309/100</f>
        <v>462.8</v>
      </c>
      <c r="J309" s="81">
        <f>I309*W309/1000</f>
        <v>365.43844999999999</v>
      </c>
      <c r="K309" s="90"/>
      <c r="L309" s="91" t="s">
        <v>19</v>
      </c>
      <c r="M309" s="92" t="s">
        <v>27</v>
      </c>
      <c r="N309" s="8" t="s">
        <v>21</v>
      </c>
      <c r="O309" s="9">
        <v>787</v>
      </c>
      <c r="P309" s="9">
        <v>797</v>
      </c>
      <c r="Q309" s="9">
        <v>795</v>
      </c>
      <c r="R309" s="9">
        <v>784</v>
      </c>
      <c r="S309" s="9">
        <v>784</v>
      </c>
      <c r="T309" s="9">
        <v>787</v>
      </c>
      <c r="U309" s="9">
        <v>797</v>
      </c>
      <c r="V309" s="9">
        <v>786</v>
      </c>
      <c r="W309" s="17">
        <f t="shared" si="106"/>
        <v>789.625</v>
      </c>
      <c r="X309" s="10">
        <f t="shared" si="97"/>
        <v>0.67590001710334635</v>
      </c>
      <c r="Y309" s="99" t="s">
        <v>22</v>
      </c>
    </row>
    <row r="310" spans="1:25" x14ac:dyDescent="0.3">
      <c r="A310" s="82"/>
      <c r="B310" s="83"/>
      <c r="C310" s="84"/>
      <c r="D310" s="85"/>
      <c r="E310" s="86"/>
      <c r="F310" s="87"/>
      <c r="G310" s="88"/>
      <c r="H310" s="89"/>
      <c r="I310" s="80"/>
      <c r="J310" s="81"/>
      <c r="K310" s="90"/>
      <c r="L310" s="91"/>
      <c r="M310" s="92"/>
      <c r="N310" s="11" t="s">
        <v>23</v>
      </c>
      <c r="O310" s="12">
        <v>3.8</v>
      </c>
      <c r="P310" s="12">
        <v>3.8</v>
      </c>
      <c r="Q310" s="12">
        <v>3.85</v>
      </c>
      <c r="R310" s="12">
        <v>3.8</v>
      </c>
      <c r="S310" s="12">
        <v>3.9</v>
      </c>
      <c r="T310" s="12">
        <v>3.8</v>
      </c>
      <c r="U310" s="12">
        <v>3.8</v>
      </c>
      <c r="V310" s="12">
        <v>3.85</v>
      </c>
      <c r="W310" s="13">
        <f t="shared" si="106"/>
        <v>3.8250000000000002</v>
      </c>
      <c r="X310" s="14">
        <f t="shared" si="97"/>
        <v>0.9243225897863383</v>
      </c>
      <c r="Y310" s="99"/>
    </row>
    <row r="311" spans="1:25" x14ac:dyDescent="0.3">
      <c r="A311" s="82"/>
      <c r="B311" s="83"/>
      <c r="C311" s="84"/>
      <c r="D311" s="85"/>
      <c r="E311" s="86"/>
      <c r="F311" s="87"/>
      <c r="G311" s="88"/>
      <c r="H311" s="89"/>
      <c r="I311" s="80"/>
      <c r="J311" s="81"/>
      <c r="K311" s="90"/>
      <c r="L311" s="91"/>
      <c r="M311" s="92"/>
      <c r="N311" s="15" t="s">
        <v>24</v>
      </c>
      <c r="O311" s="16">
        <f t="shared" ref="O311:V311" si="116">O309/O310/1000</f>
        <v>0.20710526315789474</v>
      </c>
      <c r="P311" s="16">
        <f t="shared" si="116"/>
        <v>0.20973684210526317</v>
      </c>
      <c r="Q311" s="16">
        <f t="shared" si="116"/>
        <v>0.20649350649350648</v>
      </c>
      <c r="R311" s="16">
        <f t="shared" si="116"/>
        <v>0.20631578947368423</v>
      </c>
      <c r="S311" s="16">
        <f t="shared" si="116"/>
        <v>0.20102564102564102</v>
      </c>
      <c r="T311" s="16">
        <f t="shared" si="116"/>
        <v>0.20710526315789474</v>
      </c>
      <c r="U311" s="16">
        <f t="shared" si="116"/>
        <v>0.20973684210526317</v>
      </c>
      <c r="V311" s="16">
        <f t="shared" si="116"/>
        <v>0.20415584415584417</v>
      </c>
      <c r="W311" s="16">
        <f t="shared" si="106"/>
        <v>0.20645937395937397</v>
      </c>
      <c r="X311" s="16">
        <f t="shared" si="97"/>
        <v>1.2948215238799001</v>
      </c>
      <c r="Y311" s="99"/>
    </row>
    <row r="312" spans="1:25" x14ac:dyDescent="0.3">
      <c r="A312" s="82"/>
      <c r="B312" s="83"/>
      <c r="C312" s="84"/>
      <c r="D312" s="85">
        <f>D309+1</f>
        <v>164</v>
      </c>
      <c r="E312" s="86">
        <v>7</v>
      </c>
      <c r="F312" s="87"/>
      <c r="G312" s="88">
        <v>258</v>
      </c>
      <c r="H312" s="89">
        <v>178</v>
      </c>
      <c r="I312" s="80">
        <f>G312*H312/100</f>
        <v>459.24</v>
      </c>
      <c r="J312" s="81">
        <f>I312*W312/1000</f>
        <v>374.33800500000001</v>
      </c>
      <c r="K312" s="90" t="s">
        <v>109</v>
      </c>
      <c r="L312" s="91" t="s">
        <v>19</v>
      </c>
      <c r="M312" s="92" t="s">
        <v>27</v>
      </c>
      <c r="N312" s="8" t="s">
        <v>21</v>
      </c>
      <c r="O312" s="9">
        <v>800</v>
      </c>
      <c r="P312" s="9">
        <v>815</v>
      </c>
      <c r="Q312" s="9">
        <v>816</v>
      </c>
      <c r="R312" s="9">
        <v>822</v>
      </c>
      <c r="S312" s="9">
        <v>825</v>
      </c>
      <c r="T312" s="9">
        <v>818</v>
      </c>
      <c r="U312" s="9">
        <v>816</v>
      </c>
      <c r="V312" s="9">
        <v>809</v>
      </c>
      <c r="W312" s="17">
        <f t="shared" si="106"/>
        <v>815.125</v>
      </c>
      <c r="X312" s="10">
        <f t="shared" si="97"/>
        <v>0.88983064415911717</v>
      </c>
      <c r="Y312" s="99" t="s">
        <v>22</v>
      </c>
    </row>
    <row r="313" spans="1:25" x14ac:dyDescent="0.3">
      <c r="A313" s="82"/>
      <c r="B313" s="83"/>
      <c r="C313" s="84"/>
      <c r="D313" s="85"/>
      <c r="E313" s="86"/>
      <c r="F313" s="87"/>
      <c r="G313" s="88"/>
      <c r="H313" s="89"/>
      <c r="I313" s="80"/>
      <c r="J313" s="81"/>
      <c r="K313" s="90"/>
      <c r="L313" s="91"/>
      <c r="M313" s="92"/>
      <c r="N313" s="11" t="s">
        <v>23</v>
      </c>
      <c r="O313" s="12">
        <v>3.8</v>
      </c>
      <c r="P313" s="12">
        <v>3.9</v>
      </c>
      <c r="Q313" s="12">
        <v>3.9</v>
      </c>
      <c r="R313" s="12">
        <v>3.9</v>
      </c>
      <c r="S313" s="12">
        <v>4</v>
      </c>
      <c r="T313" s="12">
        <v>3.9</v>
      </c>
      <c r="U313" s="12">
        <v>3.9</v>
      </c>
      <c r="V313" s="12">
        <v>3.85</v>
      </c>
      <c r="W313" s="13">
        <f t="shared" si="106"/>
        <v>3.8937499999999998</v>
      </c>
      <c r="X313" s="14">
        <f t="shared" si="97"/>
        <v>1.3525120021149861</v>
      </c>
      <c r="Y313" s="99"/>
    </row>
    <row r="314" spans="1:25" x14ac:dyDescent="0.3">
      <c r="A314" s="82"/>
      <c r="B314" s="83"/>
      <c r="C314" s="84"/>
      <c r="D314" s="85"/>
      <c r="E314" s="86"/>
      <c r="F314" s="87"/>
      <c r="G314" s="88"/>
      <c r="H314" s="89"/>
      <c r="I314" s="80"/>
      <c r="J314" s="81"/>
      <c r="K314" s="90"/>
      <c r="L314" s="91"/>
      <c r="M314" s="92"/>
      <c r="N314" s="15" t="s">
        <v>24</v>
      </c>
      <c r="O314" s="16">
        <f t="shared" ref="O314:V314" si="117">O312/O313/1000</f>
        <v>0.2105263157894737</v>
      </c>
      <c r="P314" s="16">
        <f t="shared" si="117"/>
        <v>0.20897435897435898</v>
      </c>
      <c r="Q314" s="16">
        <f t="shared" si="117"/>
        <v>0.20923076923076922</v>
      </c>
      <c r="R314" s="16">
        <f t="shared" si="117"/>
        <v>0.21076923076923076</v>
      </c>
      <c r="S314" s="16">
        <f t="shared" si="117"/>
        <v>0.20624999999999999</v>
      </c>
      <c r="T314" s="16">
        <f t="shared" si="117"/>
        <v>0.20974358974358975</v>
      </c>
      <c r="U314" s="16">
        <f t="shared" si="117"/>
        <v>0.20923076923076922</v>
      </c>
      <c r="V314" s="16">
        <f t="shared" si="117"/>
        <v>0.21012987012987011</v>
      </c>
      <c r="W314" s="16">
        <f t="shared" si="106"/>
        <v>0.20935686298350775</v>
      </c>
      <c r="X314" s="16">
        <f t="shared" si="97"/>
        <v>0.63052513974114088</v>
      </c>
      <c r="Y314" s="99"/>
    </row>
    <row r="315" spans="1:25" x14ac:dyDescent="0.3">
      <c r="A315" s="96">
        <v>44263</v>
      </c>
      <c r="B315" s="97">
        <v>21002082</v>
      </c>
      <c r="C315" s="97">
        <v>9946407</v>
      </c>
      <c r="D315" s="97">
        <f>D312+1</f>
        <v>165</v>
      </c>
      <c r="E315" s="97">
        <v>1</v>
      </c>
      <c r="F315" s="97" t="s">
        <v>110</v>
      </c>
      <c r="G315" s="97">
        <v>310</v>
      </c>
      <c r="H315" s="97">
        <v>170</v>
      </c>
      <c r="I315" s="98">
        <f>G315*H315/100</f>
        <v>527</v>
      </c>
      <c r="J315" s="98">
        <f>I315*W315/1000</f>
        <v>329.375</v>
      </c>
      <c r="K315" s="119" t="s">
        <v>111</v>
      </c>
      <c r="L315" s="97" t="s">
        <v>67</v>
      </c>
      <c r="M315" s="97" t="s">
        <v>77</v>
      </c>
      <c r="N315" s="2" t="s">
        <v>21</v>
      </c>
      <c r="O315" s="3">
        <v>613</v>
      </c>
      <c r="P315" s="3">
        <v>606</v>
      </c>
      <c r="Q315" s="3">
        <v>614</v>
      </c>
      <c r="R315" s="3">
        <v>617</v>
      </c>
      <c r="S315" s="3">
        <v>631</v>
      </c>
      <c r="T315" s="3">
        <v>670</v>
      </c>
      <c r="U315" s="3">
        <v>615</v>
      </c>
      <c r="V315" s="3">
        <v>634</v>
      </c>
      <c r="W315" s="6">
        <f t="shared" si="106"/>
        <v>625</v>
      </c>
      <c r="X315" s="5">
        <f t="shared" si="97"/>
        <v>3.0630703550522633</v>
      </c>
      <c r="Y315" s="93" t="s">
        <v>22</v>
      </c>
    </row>
    <row r="316" spans="1:25" x14ac:dyDescent="0.3">
      <c r="A316" s="96"/>
      <c r="B316" s="97"/>
      <c r="C316" s="97"/>
      <c r="D316" s="97"/>
      <c r="E316" s="97"/>
      <c r="F316" s="97"/>
      <c r="G316" s="97"/>
      <c r="H316" s="97"/>
      <c r="I316" s="98"/>
      <c r="J316" s="98"/>
      <c r="K316" s="119"/>
      <c r="L316" s="119"/>
      <c r="M316" s="119"/>
      <c r="N316" s="2" t="s">
        <v>23</v>
      </c>
      <c r="O316" s="3">
        <v>4.3</v>
      </c>
      <c r="P316" s="3">
        <v>4.3</v>
      </c>
      <c r="Q316" s="3">
        <v>4.5</v>
      </c>
      <c r="R316" s="3">
        <v>4.4000000000000004</v>
      </c>
      <c r="S316" s="3">
        <v>4.5</v>
      </c>
      <c r="T316" s="3">
        <v>4.5</v>
      </c>
      <c r="U316" s="3">
        <v>4.4000000000000004</v>
      </c>
      <c r="V316" s="3">
        <v>4.3</v>
      </c>
      <c r="W316" s="6">
        <f t="shared" si="106"/>
        <v>4.3999999999999995</v>
      </c>
      <c r="X316" s="5">
        <f t="shared" si="97"/>
        <v>1.9682395540555446</v>
      </c>
      <c r="Y316" s="93"/>
    </row>
    <row r="317" spans="1:25" x14ac:dyDescent="0.3">
      <c r="A317" s="96"/>
      <c r="B317" s="97"/>
      <c r="C317" s="97"/>
      <c r="D317" s="97"/>
      <c r="E317" s="97"/>
      <c r="F317" s="97"/>
      <c r="G317" s="97"/>
      <c r="H317" s="97"/>
      <c r="I317" s="98"/>
      <c r="J317" s="98"/>
      <c r="K317" s="119"/>
      <c r="L317" s="119"/>
      <c r="M317" s="119"/>
      <c r="N317" s="2" t="s">
        <v>24</v>
      </c>
      <c r="O317" s="5">
        <f t="shared" ref="O317:V317" si="118">O315/O316/1000</f>
        <v>0.14255813953488375</v>
      </c>
      <c r="P317" s="5">
        <f t="shared" si="118"/>
        <v>0.14093023255813955</v>
      </c>
      <c r="Q317" s="5">
        <f t="shared" si="118"/>
        <v>0.13644444444444445</v>
      </c>
      <c r="R317" s="5">
        <f t="shared" si="118"/>
        <v>0.14022727272727273</v>
      </c>
      <c r="S317" s="5">
        <f t="shared" si="118"/>
        <v>0.14022222222222222</v>
      </c>
      <c r="T317" s="5">
        <f t="shared" si="118"/>
        <v>0.14888888888888888</v>
      </c>
      <c r="U317" s="5">
        <f t="shared" si="118"/>
        <v>0.13977272727272724</v>
      </c>
      <c r="V317" s="5">
        <f t="shared" si="118"/>
        <v>0.14744186046511629</v>
      </c>
      <c r="W317" s="5">
        <f t="shared" si="106"/>
        <v>0.1420607235142119</v>
      </c>
      <c r="X317" s="5">
        <f t="shared" si="97"/>
        <v>2.7333783372313794</v>
      </c>
      <c r="Y317" s="93"/>
    </row>
    <row r="318" spans="1:25" x14ac:dyDescent="0.3">
      <c r="A318" s="82"/>
      <c r="B318" s="83"/>
      <c r="C318" s="84"/>
      <c r="D318" s="85">
        <f>D315+1</f>
        <v>166</v>
      </c>
      <c r="E318" s="86">
        <v>2</v>
      </c>
      <c r="F318" s="87"/>
      <c r="G318" s="88">
        <v>310</v>
      </c>
      <c r="H318" s="89">
        <v>170</v>
      </c>
      <c r="I318" s="80">
        <f>G318*H318/100</f>
        <v>527</v>
      </c>
      <c r="J318" s="81">
        <f>I318*W318/1000</f>
        <v>326.60825</v>
      </c>
      <c r="K318" s="90"/>
      <c r="L318" s="91" t="s">
        <v>50</v>
      </c>
      <c r="M318" s="92" t="s">
        <v>33</v>
      </c>
      <c r="N318" s="8" t="s">
        <v>21</v>
      </c>
      <c r="O318" s="9">
        <v>604</v>
      </c>
      <c r="P318" s="9">
        <v>610</v>
      </c>
      <c r="Q318" s="9">
        <v>670</v>
      </c>
      <c r="R318" s="9">
        <v>636</v>
      </c>
      <c r="S318" s="9">
        <v>609</v>
      </c>
      <c r="T318" s="9">
        <v>612</v>
      </c>
      <c r="U318" s="9">
        <v>608</v>
      </c>
      <c r="V318" s="9">
        <v>609</v>
      </c>
      <c r="W318" s="17">
        <f t="shared" si="106"/>
        <v>619.75</v>
      </c>
      <c r="X318" s="10">
        <f t="shared" si="97"/>
        <v>3.4045125966773671</v>
      </c>
      <c r="Y318" s="93" t="s">
        <v>22</v>
      </c>
    </row>
    <row r="319" spans="1:25" x14ac:dyDescent="0.3">
      <c r="A319" s="82"/>
      <c r="B319" s="83"/>
      <c r="C319" s="84"/>
      <c r="D319" s="85"/>
      <c r="E319" s="86"/>
      <c r="F319" s="87"/>
      <c r="G319" s="88"/>
      <c r="H319" s="89"/>
      <c r="I319" s="80"/>
      <c r="J319" s="81"/>
      <c r="K319" s="90"/>
      <c r="L319" s="91"/>
      <c r="M319" s="92"/>
      <c r="N319" s="11" t="s">
        <v>23</v>
      </c>
      <c r="O319" s="12">
        <v>4.3</v>
      </c>
      <c r="P319" s="12">
        <v>4.2</v>
      </c>
      <c r="Q319" s="12">
        <v>4.4000000000000004</v>
      </c>
      <c r="R319" s="12">
        <v>4.5</v>
      </c>
      <c r="S319" s="12">
        <v>4.3</v>
      </c>
      <c r="T319" s="12">
        <v>4.3</v>
      </c>
      <c r="U319" s="12">
        <v>4.4000000000000004</v>
      </c>
      <c r="V319" s="12">
        <v>4.3</v>
      </c>
      <c r="W319" s="13">
        <f t="shared" si="106"/>
        <v>4.3374999999999995</v>
      </c>
      <c r="X319" s="14">
        <f t="shared" si="97"/>
        <v>1.975692968415288</v>
      </c>
      <c r="Y319" s="93"/>
    </row>
    <row r="320" spans="1:25" x14ac:dyDescent="0.3">
      <c r="A320" s="82"/>
      <c r="B320" s="83"/>
      <c r="C320" s="84"/>
      <c r="D320" s="85"/>
      <c r="E320" s="86"/>
      <c r="F320" s="87"/>
      <c r="G320" s="88"/>
      <c r="H320" s="89"/>
      <c r="I320" s="80"/>
      <c r="J320" s="81"/>
      <c r="K320" s="90"/>
      <c r="L320" s="91"/>
      <c r="M320" s="92"/>
      <c r="N320" s="15" t="s">
        <v>24</v>
      </c>
      <c r="O320" s="16">
        <f t="shared" ref="O320:V320" si="119">O318/O319/1000</f>
        <v>0.14046511627906977</v>
      </c>
      <c r="P320" s="16">
        <f t="shared" si="119"/>
        <v>0.14523809523809525</v>
      </c>
      <c r="Q320" s="16">
        <f t="shared" si="119"/>
        <v>0.15227272727272725</v>
      </c>
      <c r="R320" s="16">
        <f t="shared" si="119"/>
        <v>0.14133333333333334</v>
      </c>
      <c r="S320" s="16">
        <f t="shared" si="119"/>
        <v>0.14162790697674418</v>
      </c>
      <c r="T320" s="16">
        <f t="shared" si="119"/>
        <v>0.14232558139534884</v>
      </c>
      <c r="U320" s="16">
        <f t="shared" si="119"/>
        <v>0.13818181818181816</v>
      </c>
      <c r="V320" s="16">
        <f t="shared" si="119"/>
        <v>0.14162790697674418</v>
      </c>
      <c r="W320" s="16">
        <f t="shared" si="106"/>
        <v>0.14288406070673512</v>
      </c>
      <c r="X320" s="16">
        <f t="shared" si="97"/>
        <v>2.7942559750392322</v>
      </c>
      <c r="Y320" s="93"/>
    </row>
    <row r="321" spans="1:25" x14ac:dyDescent="0.3">
      <c r="A321" s="82"/>
      <c r="B321" s="83"/>
      <c r="C321" s="84"/>
      <c r="D321" s="85">
        <f>D318+1</f>
        <v>167</v>
      </c>
      <c r="E321" s="86">
        <v>3</v>
      </c>
      <c r="F321" s="87"/>
      <c r="G321" s="88">
        <v>310</v>
      </c>
      <c r="H321" s="89">
        <v>170</v>
      </c>
      <c r="I321" s="80">
        <f>G321*H321/100</f>
        <v>527</v>
      </c>
      <c r="J321" s="81">
        <f>I321*W321/1000</f>
        <v>319.49374999999998</v>
      </c>
      <c r="K321" s="90"/>
      <c r="L321" s="91" t="s">
        <v>51</v>
      </c>
      <c r="M321" s="92" t="s">
        <v>45</v>
      </c>
      <c r="N321" s="8" t="s">
        <v>21</v>
      </c>
      <c r="O321" s="9">
        <v>661</v>
      </c>
      <c r="P321" s="9">
        <v>637</v>
      </c>
      <c r="Q321" s="9">
        <v>586</v>
      </c>
      <c r="R321" s="9">
        <v>583</v>
      </c>
      <c r="S321" s="9">
        <v>600</v>
      </c>
      <c r="T321" s="9">
        <v>599</v>
      </c>
      <c r="U321" s="9">
        <v>591</v>
      </c>
      <c r="V321" s="9">
        <v>593</v>
      </c>
      <c r="W321" s="17">
        <f t="shared" si="106"/>
        <v>606.25</v>
      </c>
      <c r="X321" s="10">
        <f t="shared" si="97"/>
        <v>4.2829065295602886</v>
      </c>
      <c r="Y321" s="93" t="s">
        <v>22</v>
      </c>
    </row>
    <row r="322" spans="1:25" x14ac:dyDescent="0.3">
      <c r="A322" s="82"/>
      <c r="B322" s="83"/>
      <c r="C322" s="84"/>
      <c r="D322" s="85"/>
      <c r="E322" s="86"/>
      <c r="F322" s="87"/>
      <c r="G322" s="88"/>
      <c r="H322" s="89"/>
      <c r="I322" s="80"/>
      <c r="J322" s="81"/>
      <c r="K322" s="90"/>
      <c r="L322" s="91"/>
      <c r="M322" s="92"/>
      <c r="N322" s="11" t="s">
        <v>23</v>
      </c>
      <c r="O322" s="12">
        <v>4.5</v>
      </c>
      <c r="P322" s="12">
        <v>4.4000000000000004</v>
      </c>
      <c r="Q322" s="12">
        <v>4.2</v>
      </c>
      <c r="R322" s="12">
        <v>4.3</v>
      </c>
      <c r="S322" s="12">
        <v>4.3</v>
      </c>
      <c r="T322" s="12">
        <v>4.3</v>
      </c>
      <c r="U322" s="12">
        <v>4.2</v>
      </c>
      <c r="V322" s="12">
        <v>4.2</v>
      </c>
      <c r="W322" s="13">
        <f t="shared" si="106"/>
        <v>4.3000000000000007</v>
      </c>
      <c r="X322" s="14">
        <f t="shared" si="97"/>
        <v>2.325581395348836</v>
      </c>
      <c r="Y322" s="93"/>
    </row>
    <row r="323" spans="1:25" x14ac:dyDescent="0.3">
      <c r="A323" s="82"/>
      <c r="B323" s="83"/>
      <c r="C323" s="84"/>
      <c r="D323" s="85"/>
      <c r="E323" s="86"/>
      <c r="F323" s="87"/>
      <c r="G323" s="88"/>
      <c r="H323" s="89"/>
      <c r="I323" s="80"/>
      <c r="J323" s="81"/>
      <c r="K323" s="90"/>
      <c r="L323" s="91"/>
      <c r="M323" s="92"/>
      <c r="N323" s="15" t="s">
        <v>24</v>
      </c>
      <c r="O323" s="16">
        <f t="shared" ref="O323:V323" si="120">O321/O322/1000</f>
        <v>0.14688888888888887</v>
      </c>
      <c r="P323" s="16">
        <f t="shared" si="120"/>
        <v>0.14477272727272725</v>
      </c>
      <c r="Q323" s="16">
        <f t="shared" si="120"/>
        <v>0.13952380952380952</v>
      </c>
      <c r="R323" s="16">
        <f t="shared" si="120"/>
        <v>0.13558139534883723</v>
      </c>
      <c r="S323" s="16">
        <f t="shared" si="120"/>
        <v>0.13953488372093023</v>
      </c>
      <c r="T323" s="16">
        <f t="shared" si="120"/>
        <v>0.13930232558139535</v>
      </c>
      <c r="U323" s="16">
        <f t="shared" si="120"/>
        <v>0.14071428571428574</v>
      </c>
      <c r="V323" s="16">
        <f t="shared" si="120"/>
        <v>0.14119047619047617</v>
      </c>
      <c r="W323" s="16">
        <f t="shared" si="106"/>
        <v>0.14093859903016878</v>
      </c>
      <c r="X323" s="16">
        <f t="shared" ref="X323:X338" si="121">_xlfn.STDEV.P(O323:V323)/W323*100</f>
        <v>2.3205134242296239</v>
      </c>
      <c r="Y323" s="93"/>
    </row>
    <row r="324" spans="1:25" x14ac:dyDescent="0.3">
      <c r="A324" s="96"/>
      <c r="B324" s="97">
        <v>21002089</v>
      </c>
      <c r="C324" s="97">
        <v>9946406</v>
      </c>
      <c r="D324" s="97">
        <f>D321+1</f>
        <v>168</v>
      </c>
      <c r="E324" s="97">
        <v>1</v>
      </c>
      <c r="F324" s="97" t="s">
        <v>112</v>
      </c>
      <c r="G324" s="97">
        <v>410</v>
      </c>
      <c r="H324" s="97">
        <v>174</v>
      </c>
      <c r="I324" s="98">
        <f>G324*H324/100</f>
        <v>713.4</v>
      </c>
      <c r="J324" s="98">
        <f>I324*W324/1000</f>
        <v>207.06435000000002</v>
      </c>
      <c r="K324" s="97"/>
      <c r="L324" s="97" t="s">
        <v>113</v>
      </c>
      <c r="M324" s="97" t="s">
        <v>45</v>
      </c>
      <c r="N324" s="2" t="s">
        <v>21</v>
      </c>
      <c r="O324" s="3">
        <v>295</v>
      </c>
      <c r="P324" s="3">
        <v>291</v>
      </c>
      <c r="Q324" s="3">
        <v>296</v>
      </c>
      <c r="R324" s="3">
        <v>290</v>
      </c>
      <c r="S324" s="3">
        <v>288</v>
      </c>
      <c r="T324" s="3">
        <v>286</v>
      </c>
      <c r="U324" s="3">
        <v>288</v>
      </c>
      <c r="V324" s="3">
        <v>288</v>
      </c>
      <c r="W324" s="6">
        <f t="shared" si="106"/>
        <v>290.25</v>
      </c>
      <c r="X324" s="5">
        <f t="shared" si="121"/>
        <v>1.1523762411937686</v>
      </c>
      <c r="Y324" s="99" t="s">
        <v>22</v>
      </c>
    </row>
    <row r="325" spans="1:25" x14ac:dyDescent="0.3">
      <c r="A325" s="96"/>
      <c r="B325" s="97"/>
      <c r="C325" s="97"/>
      <c r="D325" s="97"/>
      <c r="E325" s="97"/>
      <c r="F325" s="97"/>
      <c r="G325" s="97"/>
      <c r="H325" s="97"/>
      <c r="I325" s="98"/>
      <c r="J325" s="98"/>
      <c r="K325" s="97"/>
      <c r="L325" s="97"/>
      <c r="M325" s="97"/>
      <c r="N325" s="2" t="s">
        <v>23</v>
      </c>
      <c r="O325" s="3">
        <v>2</v>
      </c>
      <c r="P325" s="3">
        <v>2.0499999999999998</v>
      </c>
      <c r="Q325" s="3">
        <v>2</v>
      </c>
      <c r="R325" s="3">
        <v>2</v>
      </c>
      <c r="S325" s="3">
        <v>2</v>
      </c>
      <c r="T325" s="3">
        <v>1.95</v>
      </c>
      <c r="U325" s="3">
        <v>1.95</v>
      </c>
      <c r="V325" s="3">
        <v>1.95</v>
      </c>
      <c r="W325" s="6">
        <f t="shared" si="106"/>
        <v>1.9874999999999998</v>
      </c>
      <c r="X325" s="5">
        <f t="shared" si="121"/>
        <v>1.6639945352607477</v>
      </c>
      <c r="Y325" s="99"/>
    </row>
    <row r="326" spans="1:25" x14ac:dyDescent="0.3">
      <c r="A326" s="96"/>
      <c r="B326" s="97"/>
      <c r="C326" s="97"/>
      <c r="D326" s="97"/>
      <c r="E326" s="97"/>
      <c r="F326" s="97"/>
      <c r="G326" s="97"/>
      <c r="H326" s="97"/>
      <c r="I326" s="98"/>
      <c r="J326" s="98"/>
      <c r="K326" s="97"/>
      <c r="L326" s="97"/>
      <c r="M326" s="97"/>
      <c r="N326" s="2" t="s">
        <v>24</v>
      </c>
      <c r="O326" s="5">
        <f t="shared" ref="O326:V326" si="122">O324/O325/1000</f>
        <v>0.14749999999999999</v>
      </c>
      <c r="P326" s="5">
        <f t="shared" si="122"/>
        <v>0.14195121951219514</v>
      </c>
      <c r="Q326" s="5">
        <f t="shared" si="122"/>
        <v>0.14799999999999999</v>
      </c>
      <c r="R326" s="5">
        <f t="shared" si="122"/>
        <v>0.14499999999999999</v>
      </c>
      <c r="S326" s="5">
        <f t="shared" si="122"/>
        <v>0.14399999999999999</v>
      </c>
      <c r="T326" s="5">
        <f t="shared" si="122"/>
        <v>0.14666666666666667</v>
      </c>
      <c r="U326" s="5">
        <f t="shared" si="122"/>
        <v>0.14769230769230771</v>
      </c>
      <c r="V326" s="5">
        <f t="shared" si="122"/>
        <v>0.14769230769230771</v>
      </c>
      <c r="W326" s="5">
        <f t="shared" si="106"/>
        <v>0.14606281269543467</v>
      </c>
      <c r="X326" s="5">
        <f t="shared" si="121"/>
        <v>1.4069105253754777</v>
      </c>
      <c r="Y326" s="99"/>
    </row>
    <row r="327" spans="1:25" ht="15" customHeight="1" x14ac:dyDescent="0.3">
      <c r="A327" s="82"/>
      <c r="B327" s="83"/>
      <c r="C327" s="84"/>
      <c r="D327" s="85">
        <f>D324+1</f>
        <v>169</v>
      </c>
      <c r="E327" s="86">
        <v>2</v>
      </c>
      <c r="F327" s="87"/>
      <c r="G327" s="88">
        <v>410</v>
      </c>
      <c r="H327" s="89">
        <v>174</v>
      </c>
      <c r="I327" s="80">
        <f>G327*H327/100</f>
        <v>713.4</v>
      </c>
      <c r="J327" s="81">
        <f>I327*W327/1000</f>
        <v>215.26844999999997</v>
      </c>
      <c r="K327" s="90"/>
      <c r="L327" s="91" t="s">
        <v>47</v>
      </c>
      <c r="M327" s="92" t="s">
        <v>20</v>
      </c>
      <c r="N327" s="8" t="s">
        <v>21</v>
      </c>
      <c r="O327" s="9">
        <v>300</v>
      </c>
      <c r="P327" s="9">
        <v>288</v>
      </c>
      <c r="Q327" s="9">
        <v>299</v>
      </c>
      <c r="R327" s="9">
        <v>292</v>
      </c>
      <c r="S327" s="9">
        <v>295</v>
      </c>
      <c r="T327" s="9">
        <v>299</v>
      </c>
      <c r="U327" s="9">
        <v>297</v>
      </c>
      <c r="V327" s="9">
        <v>344</v>
      </c>
      <c r="W327" s="17">
        <f t="shared" si="106"/>
        <v>301.75</v>
      </c>
      <c r="X327" s="10">
        <f t="shared" si="121"/>
        <v>5.4397850774414138</v>
      </c>
      <c r="Y327" s="99" t="s">
        <v>22</v>
      </c>
    </row>
    <row r="328" spans="1:25" ht="15" customHeight="1" x14ac:dyDescent="0.3">
      <c r="A328" s="82"/>
      <c r="B328" s="83"/>
      <c r="C328" s="84"/>
      <c r="D328" s="85"/>
      <c r="E328" s="86"/>
      <c r="F328" s="87"/>
      <c r="G328" s="88"/>
      <c r="H328" s="89"/>
      <c r="I328" s="80"/>
      <c r="J328" s="81"/>
      <c r="K328" s="90"/>
      <c r="L328" s="91"/>
      <c r="M328" s="92"/>
      <c r="N328" s="11" t="s">
        <v>23</v>
      </c>
      <c r="O328" s="12">
        <v>2</v>
      </c>
      <c r="P328" s="12">
        <v>1.8</v>
      </c>
      <c r="Q328" s="12">
        <v>2</v>
      </c>
      <c r="R328" s="12">
        <v>1.9</v>
      </c>
      <c r="S328" s="12">
        <v>1.9</v>
      </c>
      <c r="T328" s="12">
        <v>2</v>
      </c>
      <c r="U328" s="12">
        <v>2</v>
      </c>
      <c r="V328" s="12">
        <v>2.1</v>
      </c>
      <c r="W328" s="13">
        <f t="shared" si="106"/>
        <v>1.9624999999999999</v>
      </c>
      <c r="X328" s="14">
        <f t="shared" si="121"/>
        <v>4.3666589811471628</v>
      </c>
      <c r="Y328" s="99"/>
    </row>
    <row r="329" spans="1:25" ht="15" customHeight="1" x14ac:dyDescent="0.3">
      <c r="A329" s="82"/>
      <c r="B329" s="83"/>
      <c r="C329" s="84"/>
      <c r="D329" s="85"/>
      <c r="E329" s="86"/>
      <c r="F329" s="87"/>
      <c r="G329" s="88"/>
      <c r="H329" s="89"/>
      <c r="I329" s="80"/>
      <c r="J329" s="81"/>
      <c r="K329" s="90"/>
      <c r="L329" s="91"/>
      <c r="M329" s="92"/>
      <c r="N329" s="15" t="s">
        <v>24</v>
      </c>
      <c r="O329" s="16">
        <f t="shared" ref="O329:V329" si="123">O327/O328/1000</f>
        <v>0.15</v>
      </c>
      <c r="P329" s="16">
        <f t="shared" si="123"/>
        <v>0.16</v>
      </c>
      <c r="Q329" s="16">
        <f t="shared" si="123"/>
        <v>0.14949999999999999</v>
      </c>
      <c r="R329" s="16">
        <f t="shared" si="123"/>
        <v>0.15368421052631581</v>
      </c>
      <c r="S329" s="16">
        <f t="shared" si="123"/>
        <v>0.15526315789473685</v>
      </c>
      <c r="T329" s="16">
        <f t="shared" si="123"/>
        <v>0.14949999999999999</v>
      </c>
      <c r="U329" s="16">
        <f t="shared" si="123"/>
        <v>0.14849999999999999</v>
      </c>
      <c r="V329" s="16">
        <f t="shared" si="123"/>
        <v>0.16380952380952379</v>
      </c>
      <c r="W329" s="16">
        <f t="shared" si="106"/>
        <v>0.15378211152882207</v>
      </c>
      <c r="X329" s="16">
        <f t="shared" si="121"/>
        <v>3.4123124548440553</v>
      </c>
      <c r="Y329" s="99"/>
    </row>
    <row r="330" spans="1:25" ht="15" customHeight="1" x14ac:dyDescent="0.3">
      <c r="A330" s="82"/>
      <c r="B330" s="83"/>
      <c r="C330" s="84"/>
      <c r="D330" s="85">
        <f>D327+1</f>
        <v>170</v>
      </c>
      <c r="E330" s="86">
        <v>3</v>
      </c>
      <c r="F330" s="87"/>
      <c r="G330" s="88">
        <v>410</v>
      </c>
      <c r="H330" s="89">
        <v>174</v>
      </c>
      <c r="I330" s="80">
        <f>G330*H330/100</f>
        <v>713.4</v>
      </c>
      <c r="J330" s="81">
        <f>I330*W330/1000</f>
        <v>204.38910000000001</v>
      </c>
      <c r="K330" s="90"/>
      <c r="L330" s="91" t="s">
        <v>47</v>
      </c>
      <c r="M330" s="92" t="s">
        <v>20</v>
      </c>
      <c r="N330" s="8" t="s">
        <v>21</v>
      </c>
      <c r="O330" s="9">
        <v>310</v>
      </c>
      <c r="P330" s="9">
        <v>285</v>
      </c>
      <c r="Q330" s="9">
        <v>288</v>
      </c>
      <c r="R330" s="9">
        <v>271</v>
      </c>
      <c r="S330" s="9">
        <v>265</v>
      </c>
      <c r="T330" s="9">
        <v>271</v>
      </c>
      <c r="U330" s="9">
        <v>282</v>
      </c>
      <c r="V330" s="9">
        <v>320</v>
      </c>
      <c r="W330" s="17">
        <f t="shared" si="106"/>
        <v>286.5</v>
      </c>
      <c r="X330" s="10">
        <f t="shared" si="121"/>
        <v>6.343030312525741</v>
      </c>
      <c r="Y330" s="99" t="s">
        <v>22</v>
      </c>
    </row>
    <row r="331" spans="1:25" ht="15" customHeight="1" x14ac:dyDescent="0.3">
      <c r="A331" s="82"/>
      <c r="B331" s="83"/>
      <c r="C331" s="84"/>
      <c r="D331" s="85"/>
      <c r="E331" s="86"/>
      <c r="F331" s="87"/>
      <c r="G331" s="88"/>
      <c r="H331" s="89"/>
      <c r="I331" s="80"/>
      <c r="J331" s="81"/>
      <c r="K331" s="90"/>
      <c r="L331" s="91"/>
      <c r="M331" s="92"/>
      <c r="N331" s="11" t="s">
        <v>23</v>
      </c>
      <c r="O331" s="12">
        <v>2</v>
      </c>
      <c r="P331" s="12">
        <v>1.8</v>
      </c>
      <c r="Q331" s="12">
        <v>1.8</v>
      </c>
      <c r="R331" s="12">
        <v>1.85</v>
      </c>
      <c r="S331" s="12">
        <v>1.85</v>
      </c>
      <c r="T331" s="12">
        <v>1.8</v>
      </c>
      <c r="U331" s="12">
        <v>1.9</v>
      </c>
      <c r="V331" s="12">
        <v>2</v>
      </c>
      <c r="W331" s="13">
        <f t="shared" si="106"/>
        <v>1.875</v>
      </c>
      <c r="X331" s="14">
        <f t="shared" si="121"/>
        <v>4.2163702135578376</v>
      </c>
      <c r="Y331" s="99"/>
    </row>
    <row r="332" spans="1:25" ht="15" customHeight="1" x14ac:dyDescent="0.3">
      <c r="A332" s="82"/>
      <c r="B332" s="83"/>
      <c r="C332" s="84"/>
      <c r="D332" s="85"/>
      <c r="E332" s="86"/>
      <c r="F332" s="87"/>
      <c r="G332" s="88"/>
      <c r="H332" s="89"/>
      <c r="I332" s="80"/>
      <c r="J332" s="81"/>
      <c r="K332" s="90"/>
      <c r="L332" s="91"/>
      <c r="M332" s="92"/>
      <c r="N332" s="15" t="s">
        <v>24</v>
      </c>
      <c r="O332" s="16">
        <f t="shared" ref="O332:V332" si="124">O330/O331/1000</f>
        <v>0.155</v>
      </c>
      <c r="P332" s="16">
        <f t="shared" si="124"/>
        <v>0.15833333333333335</v>
      </c>
      <c r="Q332" s="16">
        <f t="shared" si="124"/>
        <v>0.16</v>
      </c>
      <c r="R332" s="16">
        <f t="shared" si="124"/>
        <v>0.14648648648648649</v>
      </c>
      <c r="S332" s="16">
        <f t="shared" si="124"/>
        <v>0.14324324324324322</v>
      </c>
      <c r="T332" s="16">
        <f t="shared" si="124"/>
        <v>0.15055555555555555</v>
      </c>
      <c r="U332" s="16">
        <f t="shared" si="124"/>
        <v>0.14842105263157895</v>
      </c>
      <c r="V332" s="16">
        <f t="shared" si="124"/>
        <v>0.16</v>
      </c>
      <c r="W332" s="16">
        <f t="shared" si="106"/>
        <v>0.15275495890627469</v>
      </c>
      <c r="X332" s="16">
        <f t="shared" si="121"/>
        <v>3.9721143102103138</v>
      </c>
      <c r="Y332" s="99"/>
    </row>
    <row r="333" spans="1:25" x14ac:dyDescent="0.3">
      <c r="A333" s="82"/>
      <c r="B333" s="83"/>
      <c r="C333" s="84"/>
      <c r="D333" s="85">
        <f>D330+1</f>
        <v>171</v>
      </c>
      <c r="E333" s="86">
        <v>4</v>
      </c>
      <c r="F333" s="87"/>
      <c r="G333" s="88">
        <v>360</v>
      </c>
      <c r="H333" s="89">
        <v>174</v>
      </c>
      <c r="I333" s="80">
        <f>G333*H333/100</f>
        <v>626.4</v>
      </c>
      <c r="J333" s="81">
        <f>I333*W333/1000</f>
        <v>176.40989999999999</v>
      </c>
      <c r="K333" s="90"/>
      <c r="L333" s="91" t="s">
        <v>47</v>
      </c>
      <c r="M333" s="92" t="s">
        <v>20</v>
      </c>
      <c r="N333" s="8" t="s">
        <v>21</v>
      </c>
      <c r="O333" s="9">
        <v>308</v>
      </c>
      <c r="P333" s="9">
        <v>274</v>
      </c>
      <c r="Q333" s="9">
        <v>265</v>
      </c>
      <c r="R333" s="9">
        <v>291</v>
      </c>
      <c r="S333" s="9">
        <v>280</v>
      </c>
      <c r="T333" s="9">
        <v>275</v>
      </c>
      <c r="U333" s="9">
        <v>260</v>
      </c>
      <c r="V333" s="9">
        <v>300</v>
      </c>
      <c r="W333" s="17">
        <f t="shared" si="106"/>
        <v>281.625</v>
      </c>
      <c r="X333" s="10">
        <f t="shared" si="121"/>
        <v>5.5718977238103005</v>
      </c>
      <c r="Y333" s="93" t="s">
        <v>22</v>
      </c>
    </row>
    <row r="334" spans="1:25" x14ac:dyDescent="0.3">
      <c r="A334" s="82"/>
      <c r="B334" s="83"/>
      <c r="C334" s="84"/>
      <c r="D334" s="85"/>
      <c r="E334" s="86"/>
      <c r="F334" s="87"/>
      <c r="G334" s="88"/>
      <c r="H334" s="89"/>
      <c r="I334" s="80"/>
      <c r="J334" s="81"/>
      <c r="K334" s="90"/>
      <c r="L334" s="91"/>
      <c r="M334" s="92"/>
      <c r="N334" s="11" t="s">
        <v>23</v>
      </c>
      <c r="O334" s="12">
        <v>2</v>
      </c>
      <c r="P334" s="12">
        <v>1.8</v>
      </c>
      <c r="Q334" s="12">
        <v>1.8</v>
      </c>
      <c r="R334" s="12">
        <v>1.9</v>
      </c>
      <c r="S334" s="12">
        <v>1.9</v>
      </c>
      <c r="T334" s="12">
        <v>1.8</v>
      </c>
      <c r="U334" s="12">
        <v>1.8</v>
      </c>
      <c r="V334" s="12">
        <v>2</v>
      </c>
      <c r="W334" s="13">
        <f t="shared" si="106"/>
        <v>1.8750000000000002</v>
      </c>
      <c r="X334" s="14">
        <f t="shared" si="121"/>
        <v>4.422166387140531</v>
      </c>
      <c r="Y334" s="93"/>
    </row>
    <row r="335" spans="1:25" x14ac:dyDescent="0.3">
      <c r="A335" s="82"/>
      <c r="B335" s="83"/>
      <c r="C335" s="84"/>
      <c r="D335" s="85"/>
      <c r="E335" s="86"/>
      <c r="F335" s="87"/>
      <c r="G335" s="88"/>
      <c r="H335" s="89"/>
      <c r="I335" s="80"/>
      <c r="J335" s="81"/>
      <c r="K335" s="90"/>
      <c r="L335" s="91"/>
      <c r="M335" s="92"/>
      <c r="N335" s="15" t="s">
        <v>24</v>
      </c>
      <c r="O335" s="16">
        <f t="shared" ref="O335:V335" si="125">O333/O334/1000</f>
        <v>0.154</v>
      </c>
      <c r="P335" s="16">
        <f t="shared" si="125"/>
        <v>0.15222222222222223</v>
      </c>
      <c r="Q335" s="16">
        <f t="shared" si="125"/>
        <v>0.14722222222222223</v>
      </c>
      <c r="R335" s="16">
        <f t="shared" si="125"/>
        <v>0.1531578947368421</v>
      </c>
      <c r="S335" s="16">
        <f t="shared" si="125"/>
        <v>0.14736842105263159</v>
      </c>
      <c r="T335" s="16">
        <f t="shared" si="125"/>
        <v>0.15277777777777776</v>
      </c>
      <c r="U335" s="16">
        <f t="shared" si="125"/>
        <v>0.14444444444444443</v>
      </c>
      <c r="V335" s="16">
        <f t="shared" si="125"/>
        <v>0.15</v>
      </c>
      <c r="W335" s="16">
        <f t="shared" si="106"/>
        <v>0.15014912280701753</v>
      </c>
      <c r="X335" s="16">
        <f t="shared" si="121"/>
        <v>2.1575126638224948</v>
      </c>
      <c r="Y335" s="93"/>
    </row>
    <row r="336" spans="1:25" x14ac:dyDescent="0.3">
      <c r="A336" s="96">
        <v>44267</v>
      </c>
      <c r="B336" s="97">
        <v>21002228</v>
      </c>
      <c r="C336" s="97">
        <v>9945893</v>
      </c>
      <c r="D336" s="97">
        <f>D333+1</f>
        <v>172</v>
      </c>
      <c r="E336" s="97">
        <v>1</v>
      </c>
      <c r="F336" s="97" t="s">
        <v>79</v>
      </c>
      <c r="G336" s="97"/>
      <c r="H336" s="97">
        <v>165</v>
      </c>
      <c r="I336" s="98">
        <f>G336*H336/100</f>
        <v>0</v>
      </c>
      <c r="J336" s="98" t="e">
        <f>I336*W336/1000</f>
        <v>#DIV/0!</v>
      </c>
      <c r="K336" s="97"/>
      <c r="L336" s="97" t="s">
        <v>51</v>
      </c>
      <c r="M336" s="97" t="s">
        <v>45</v>
      </c>
      <c r="N336" s="2" t="s">
        <v>21</v>
      </c>
      <c r="O336" s="3"/>
      <c r="P336" s="3"/>
      <c r="Q336" s="3"/>
      <c r="R336" s="3"/>
      <c r="S336" s="3"/>
      <c r="T336" s="3"/>
      <c r="U336" s="3"/>
      <c r="V336" s="3"/>
      <c r="W336" s="6" t="e">
        <f t="shared" si="106"/>
        <v>#DIV/0!</v>
      </c>
      <c r="X336" s="5" t="e">
        <f t="shared" si="121"/>
        <v>#DIV/0!</v>
      </c>
      <c r="Y336" s="93" t="s">
        <v>22</v>
      </c>
    </row>
    <row r="337" spans="1:25" x14ac:dyDescent="0.3">
      <c r="A337" s="96"/>
      <c r="B337" s="97"/>
      <c r="C337" s="97"/>
      <c r="D337" s="97"/>
      <c r="E337" s="97"/>
      <c r="F337" s="97"/>
      <c r="G337" s="97"/>
      <c r="H337" s="97"/>
      <c r="I337" s="98"/>
      <c r="J337" s="98"/>
      <c r="K337" s="97"/>
      <c r="L337" s="97"/>
      <c r="M337" s="97"/>
      <c r="N337" s="2" t="s">
        <v>23</v>
      </c>
      <c r="O337" s="3"/>
      <c r="P337" s="3"/>
      <c r="Q337" s="3"/>
      <c r="R337" s="3"/>
      <c r="S337" s="3"/>
      <c r="T337" s="3"/>
      <c r="U337" s="3"/>
      <c r="V337" s="3"/>
      <c r="W337" s="6" t="e">
        <f t="shared" si="106"/>
        <v>#DIV/0!</v>
      </c>
      <c r="X337" s="5" t="e">
        <f t="shared" si="121"/>
        <v>#DIV/0!</v>
      </c>
      <c r="Y337" s="93"/>
    </row>
    <row r="338" spans="1:25" x14ac:dyDescent="0.3">
      <c r="A338" s="96"/>
      <c r="B338" s="97"/>
      <c r="C338" s="97"/>
      <c r="D338" s="97"/>
      <c r="E338" s="97"/>
      <c r="F338" s="97"/>
      <c r="G338" s="97"/>
      <c r="H338" s="97"/>
      <c r="I338" s="98"/>
      <c r="J338" s="98"/>
      <c r="K338" s="97"/>
      <c r="L338" s="97"/>
      <c r="M338" s="97"/>
      <c r="N338" s="2" t="s">
        <v>24</v>
      </c>
      <c r="O338" s="5" t="e">
        <f t="shared" ref="O338:V338" si="126">O336/O337/1000</f>
        <v>#DIV/0!</v>
      </c>
      <c r="P338" s="5" t="e">
        <f t="shared" si="126"/>
        <v>#DIV/0!</v>
      </c>
      <c r="Q338" s="5" t="e">
        <f t="shared" si="126"/>
        <v>#DIV/0!</v>
      </c>
      <c r="R338" s="5" t="e">
        <f t="shared" si="126"/>
        <v>#DIV/0!</v>
      </c>
      <c r="S338" s="5" t="e">
        <f t="shared" si="126"/>
        <v>#DIV/0!</v>
      </c>
      <c r="T338" s="5" t="e">
        <f t="shared" si="126"/>
        <v>#DIV/0!</v>
      </c>
      <c r="U338" s="5" t="e">
        <f t="shared" si="126"/>
        <v>#DIV/0!</v>
      </c>
      <c r="V338" s="5" t="e">
        <f t="shared" si="126"/>
        <v>#DIV/0!</v>
      </c>
      <c r="W338" s="5" t="e">
        <f t="shared" si="106"/>
        <v>#DIV/0!</v>
      </c>
      <c r="X338" s="5" t="e">
        <f t="shared" si="121"/>
        <v>#DIV/0!</v>
      </c>
      <c r="Y338" s="93"/>
    </row>
  </sheetData>
  <mergeCells count="1586">
    <mergeCell ref="Y3:Y5"/>
    <mergeCell ref="A6:A8"/>
    <mergeCell ref="B6:B8"/>
    <mergeCell ref="C6:C8"/>
    <mergeCell ref="D6:D8"/>
    <mergeCell ref="E6:E8"/>
    <mergeCell ref="F6:F8"/>
    <mergeCell ref="G6:G8"/>
    <mergeCell ref="H6:H8"/>
    <mergeCell ref="I6:I8"/>
    <mergeCell ref="J6:J8"/>
    <mergeCell ref="K6:K8"/>
    <mergeCell ref="L6:L8"/>
    <mergeCell ref="M6:M8"/>
    <mergeCell ref="Y6:Y8"/>
    <mergeCell ref="D1:D2"/>
    <mergeCell ref="E1:E2"/>
    <mergeCell ref="F1:F2"/>
    <mergeCell ref="G1:G2"/>
    <mergeCell ref="H1:H2"/>
    <mergeCell ref="I1:I2"/>
    <mergeCell ref="J1:J2"/>
    <mergeCell ref="K1:K2"/>
    <mergeCell ref="L1:L2"/>
    <mergeCell ref="M1:M2"/>
    <mergeCell ref="N1:N2"/>
    <mergeCell ref="O1:V1"/>
    <mergeCell ref="W1:W2"/>
    <mergeCell ref="X1:X2"/>
    <mergeCell ref="A3:A5"/>
    <mergeCell ref="B3:B5"/>
    <mergeCell ref="C3:C5"/>
    <mergeCell ref="D3:D5"/>
    <mergeCell ref="E3:E5"/>
    <mergeCell ref="F3:F5"/>
    <mergeCell ref="G3:G5"/>
    <mergeCell ref="H3:H5"/>
    <mergeCell ref="I3:I5"/>
    <mergeCell ref="J3:J5"/>
    <mergeCell ref="K3:K5"/>
    <mergeCell ref="L3:L5"/>
    <mergeCell ref="M3:M5"/>
    <mergeCell ref="Y1:Y2"/>
    <mergeCell ref="A9:A11"/>
    <mergeCell ref="B9:B11"/>
    <mergeCell ref="C9:C11"/>
    <mergeCell ref="D9:D11"/>
    <mergeCell ref="E9:E11"/>
    <mergeCell ref="F9:F11"/>
    <mergeCell ref="G9:G11"/>
    <mergeCell ref="H9:H11"/>
    <mergeCell ref="I9:I11"/>
    <mergeCell ref="J9:J11"/>
    <mergeCell ref="K9:K11"/>
    <mergeCell ref="L9:L11"/>
    <mergeCell ref="M9:M11"/>
    <mergeCell ref="Y9:Y11"/>
    <mergeCell ref="A12:A14"/>
    <mergeCell ref="B12:B14"/>
    <mergeCell ref="C12:C14"/>
    <mergeCell ref="D12:D14"/>
    <mergeCell ref="E12:E14"/>
    <mergeCell ref="F12:F14"/>
    <mergeCell ref="G12:G14"/>
    <mergeCell ref="H12:H14"/>
    <mergeCell ref="I12:I14"/>
    <mergeCell ref="J12:J14"/>
    <mergeCell ref="K12:K14"/>
    <mergeCell ref="L12:L14"/>
    <mergeCell ref="M12:M14"/>
    <mergeCell ref="Y12:Y14"/>
    <mergeCell ref="A1:A2"/>
    <mergeCell ref="B1:B2"/>
    <mergeCell ref="C1:C2"/>
    <mergeCell ref="A15:A17"/>
    <mergeCell ref="B15:B17"/>
    <mergeCell ref="C15:C17"/>
    <mergeCell ref="D15:D17"/>
    <mergeCell ref="E15:E17"/>
    <mergeCell ref="F15:F17"/>
    <mergeCell ref="G15:G17"/>
    <mergeCell ref="H15:H17"/>
    <mergeCell ref="I15:I17"/>
    <mergeCell ref="J15:J17"/>
    <mergeCell ref="K15:K17"/>
    <mergeCell ref="L15:L17"/>
    <mergeCell ref="M15:M17"/>
    <mergeCell ref="Y15:Y17"/>
    <mergeCell ref="A18:A20"/>
    <mergeCell ref="B18:B20"/>
    <mergeCell ref="C18:C20"/>
    <mergeCell ref="D18:D20"/>
    <mergeCell ref="E18:E20"/>
    <mergeCell ref="F18:F20"/>
    <mergeCell ref="G18:G20"/>
    <mergeCell ref="H18:H20"/>
    <mergeCell ref="I18:I20"/>
    <mergeCell ref="J18:J20"/>
    <mergeCell ref="K18:K20"/>
    <mergeCell ref="L18:L20"/>
    <mergeCell ref="M18:M20"/>
    <mergeCell ref="Y18:Y20"/>
    <mergeCell ref="A21:A23"/>
    <mergeCell ref="B21:B23"/>
    <mergeCell ref="C21:C23"/>
    <mergeCell ref="D21:D23"/>
    <mergeCell ref="E21:E23"/>
    <mergeCell ref="F21:F23"/>
    <mergeCell ref="G21:G23"/>
    <mergeCell ref="H21:H23"/>
    <mergeCell ref="I21:I23"/>
    <mergeCell ref="J21:J23"/>
    <mergeCell ref="K21:K23"/>
    <mergeCell ref="L21:L23"/>
    <mergeCell ref="M21:M23"/>
    <mergeCell ref="Y21:Y23"/>
    <mergeCell ref="A24:A26"/>
    <mergeCell ref="B24:B26"/>
    <mergeCell ref="C24:C26"/>
    <mergeCell ref="D24:D26"/>
    <mergeCell ref="E24:E26"/>
    <mergeCell ref="F24:F26"/>
    <mergeCell ref="G24:G26"/>
    <mergeCell ref="H24:H26"/>
    <mergeCell ref="I24:I26"/>
    <mergeCell ref="J24:J26"/>
    <mergeCell ref="K24:K26"/>
    <mergeCell ref="L24:L26"/>
    <mergeCell ref="M24:M26"/>
    <mergeCell ref="Y24:Y26"/>
    <mergeCell ref="A27:A29"/>
    <mergeCell ref="B27:B29"/>
    <mergeCell ref="C27:C29"/>
    <mergeCell ref="D27:D29"/>
    <mergeCell ref="E27:E29"/>
    <mergeCell ref="F27:F29"/>
    <mergeCell ref="G27:G29"/>
    <mergeCell ref="H27:H29"/>
    <mergeCell ref="I27:I29"/>
    <mergeCell ref="J27:J29"/>
    <mergeCell ref="K27:K29"/>
    <mergeCell ref="L27:L29"/>
    <mergeCell ref="M27:M29"/>
    <mergeCell ref="Y27:Y29"/>
    <mergeCell ref="A30:A32"/>
    <mergeCell ref="B30:B32"/>
    <mergeCell ref="C30:C32"/>
    <mergeCell ref="D30:D32"/>
    <mergeCell ref="E30:E32"/>
    <mergeCell ref="F30:F32"/>
    <mergeCell ref="G30:G32"/>
    <mergeCell ref="H30:H32"/>
    <mergeCell ref="I30:I32"/>
    <mergeCell ref="J30:J32"/>
    <mergeCell ref="K30:K32"/>
    <mergeCell ref="L30:L32"/>
    <mergeCell ref="M30:M32"/>
    <mergeCell ref="Y30:Y32"/>
    <mergeCell ref="A33:A35"/>
    <mergeCell ref="B33:B35"/>
    <mergeCell ref="C33:C35"/>
    <mergeCell ref="D33:D35"/>
    <mergeCell ref="E33:E35"/>
    <mergeCell ref="F33:F35"/>
    <mergeCell ref="G33:G35"/>
    <mergeCell ref="H33:H35"/>
    <mergeCell ref="I33:I35"/>
    <mergeCell ref="J33:J35"/>
    <mergeCell ref="K33:K35"/>
    <mergeCell ref="L33:L35"/>
    <mergeCell ref="M33:M35"/>
    <mergeCell ref="Y33:Y35"/>
    <mergeCell ref="A36:A38"/>
    <mergeCell ref="B36:B38"/>
    <mergeCell ref="C36:C38"/>
    <mergeCell ref="D36:D38"/>
    <mergeCell ref="E36:E38"/>
    <mergeCell ref="F36:F38"/>
    <mergeCell ref="G36:G38"/>
    <mergeCell ref="H36:H38"/>
    <mergeCell ref="I36:I38"/>
    <mergeCell ref="J36:J38"/>
    <mergeCell ref="K36:K38"/>
    <mergeCell ref="L36:L38"/>
    <mergeCell ref="M36:M38"/>
    <mergeCell ref="Y36:Y38"/>
    <mergeCell ref="A39:A41"/>
    <mergeCell ref="B39:B41"/>
    <mergeCell ref="C39:C41"/>
    <mergeCell ref="D39:D41"/>
    <mergeCell ref="E39:E41"/>
    <mergeCell ref="F39:F41"/>
    <mergeCell ref="G39:G41"/>
    <mergeCell ref="H39:H41"/>
    <mergeCell ref="I39:I41"/>
    <mergeCell ref="J39:J41"/>
    <mergeCell ref="K39:K41"/>
    <mergeCell ref="L39:L41"/>
    <mergeCell ref="M39:M41"/>
    <mergeCell ref="Y39:Y41"/>
    <mergeCell ref="A42:A44"/>
    <mergeCell ref="B42:B44"/>
    <mergeCell ref="C42:C44"/>
    <mergeCell ref="D42:D44"/>
    <mergeCell ref="E42:E44"/>
    <mergeCell ref="F42:F44"/>
    <mergeCell ref="G42:G44"/>
    <mergeCell ref="H42:H44"/>
    <mergeCell ref="I42:I44"/>
    <mergeCell ref="J42:J44"/>
    <mergeCell ref="K42:K44"/>
    <mergeCell ref="L42:L44"/>
    <mergeCell ref="M42:M44"/>
    <mergeCell ref="Y42:Y44"/>
    <mergeCell ref="A45:A47"/>
    <mergeCell ref="B45:B47"/>
    <mergeCell ref="C45:C47"/>
    <mergeCell ref="D45:D47"/>
    <mergeCell ref="E45:E47"/>
    <mergeCell ref="F45:F47"/>
    <mergeCell ref="G45:G47"/>
    <mergeCell ref="H45:H47"/>
    <mergeCell ref="I45:I47"/>
    <mergeCell ref="J45:J47"/>
    <mergeCell ref="K45:K47"/>
    <mergeCell ref="L45:L47"/>
    <mergeCell ref="M45:M47"/>
    <mergeCell ref="Y45:Y47"/>
    <mergeCell ref="A48:A50"/>
    <mergeCell ref="B48:B50"/>
    <mergeCell ref="C48:C50"/>
    <mergeCell ref="D48:D50"/>
    <mergeCell ref="E48:E50"/>
    <mergeCell ref="F48:F50"/>
    <mergeCell ref="G48:G50"/>
    <mergeCell ref="H48:H50"/>
    <mergeCell ref="I48:I50"/>
    <mergeCell ref="J48:J50"/>
    <mergeCell ref="K48:K50"/>
    <mergeCell ref="L48:L50"/>
    <mergeCell ref="M48:M50"/>
    <mergeCell ref="Y48:Y50"/>
    <mergeCell ref="A51:A53"/>
    <mergeCell ref="B51:B53"/>
    <mergeCell ref="C51:C53"/>
    <mergeCell ref="D51:D53"/>
    <mergeCell ref="E51:E53"/>
    <mergeCell ref="F51:F53"/>
    <mergeCell ref="G51:G53"/>
    <mergeCell ref="H51:H53"/>
    <mergeCell ref="I51:I53"/>
    <mergeCell ref="J51:J53"/>
    <mergeCell ref="K51:K53"/>
    <mergeCell ref="L51:L53"/>
    <mergeCell ref="M51:M53"/>
    <mergeCell ref="Y51:Y53"/>
    <mergeCell ref="A54:A56"/>
    <mergeCell ref="B54:B56"/>
    <mergeCell ref="C54:C56"/>
    <mergeCell ref="D54:D56"/>
    <mergeCell ref="E54:E56"/>
    <mergeCell ref="F54:F56"/>
    <mergeCell ref="G54:G56"/>
    <mergeCell ref="H54:H56"/>
    <mergeCell ref="I54:I56"/>
    <mergeCell ref="J54:J56"/>
    <mergeCell ref="K54:K56"/>
    <mergeCell ref="L54:L56"/>
    <mergeCell ref="M54:M56"/>
    <mergeCell ref="Y54:Y56"/>
    <mergeCell ref="A57:A59"/>
    <mergeCell ref="B57:B59"/>
    <mergeCell ref="C57:C59"/>
    <mergeCell ref="D57:D59"/>
    <mergeCell ref="E57:E59"/>
    <mergeCell ref="F57:F59"/>
    <mergeCell ref="G57:G59"/>
    <mergeCell ref="H57:H59"/>
    <mergeCell ref="I57:I59"/>
    <mergeCell ref="J57:J59"/>
    <mergeCell ref="K57:K59"/>
    <mergeCell ref="L57:L59"/>
    <mergeCell ref="M57:M59"/>
    <mergeCell ref="Y57:Y59"/>
    <mergeCell ref="A60:A62"/>
    <mergeCell ref="B60:B62"/>
    <mergeCell ref="C60:C62"/>
    <mergeCell ref="D60:D62"/>
    <mergeCell ref="E60:E62"/>
    <mergeCell ref="F60:F62"/>
    <mergeCell ref="G60:G62"/>
    <mergeCell ref="H60:H62"/>
    <mergeCell ref="I60:I62"/>
    <mergeCell ref="J60:J62"/>
    <mergeCell ref="K60:K62"/>
    <mergeCell ref="L60:L62"/>
    <mergeCell ref="M60:M62"/>
    <mergeCell ref="Y60:Y62"/>
    <mergeCell ref="A63:A65"/>
    <mergeCell ref="B63:B65"/>
    <mergeCell ref="C63:C65"/>
    <mergeCell ref="D63:D65"/>
    <mergeCell ref="E63:E65"/>
    <mergeCell ref="F63:F65"/>
    <mergeCell ref="G63:G65"/>
    <mergeCell ref="H63:H65"/>
    <mergeCell ref="I63:I65"/>
    <mergeCell ref="J63:J65"/>
    <mergeCell ref="K63:K65"/>
    <mergeCell ref="L63:L65"/>
    <mergeCell ref="M63:M65"/>
    <mergeCell ref="Y63:Y65"/>
    <mergeCell ref="A66:A68"/>
    <mergeCell ref="B66:B68"/>
    <mergeCell ref="C66:C68"/>
    <mergeCell ref="D66:D68"/>
    <mergeCell ref="E66:E68"/>
    <mergeCell ref="F66:F68"/>
    <mergeCell ref="G66:G68"/>
    <mergeCell ref="H66:H68"/>
    <mergeCell ref="I66:I68"/>
    <mergeCell ref="J66:J68"/>
    <mergeCell ref="K66:K68"/>
    <mergeCell ref="L66:L68"/>
    <mergeCell ref="M66:M68"/>
    <mergeCell ref="Y66:Y68"/>
    <mergeCell ref="A69:A71"/>
    <mergeCell ref="B69:B71"/>
    <mergeCell ref="C69:C71"/>
    <mergeCell ref="D69:D71"/>
    <mergeCell ref="E69:E71"/>
    <mergeCell ref="F69:F71"/>
    <mergeCell ref="G69:G71"/>
    <mergeCell ref="H69:H71"/>
    <mergeCell ref="I69:I71"/>
    <mergeCell ref="J69:J71"/>
    <mergeCell ref="K69:K71"/>
    <mergeCell ref="L69:L71"/>
    <mergeCell ref="M69:M71"/>
    <mergeCell ref="Y69:Y71"/>
    <mergeCell ref="A72:A74"/>
    <mergeCell ref="B72:B74"/>
    <mergeCell ref="C72:C74"/>
    <mergeCell ref="D72:D74"/>
    <mergeCell ref="E72:E74"/>
    <mergeCell ref="F72:F74"/>
    <mergeCell ref="G72:G74"/>
    <mergeCell ref="H72:H74"/>
    <mergeCell ref="I72:I74"/>
    <mergeCell ref="J72:J74"/>
    <mergeCell ref="K72:K74"/>
    <mergeCell ref="L72:L74"/>
    <mergeCell ref="M72:M74"/>
    <mergeCell ref="Y72:Y74"/>
    <mergeCell ref="A75:A77"/>
    <mergeCell ref="B75:B77"/>
    <mergeCell ref="C75:C77"/>
    <mergeCell ref="D75:D77"/>
    <mergeCell ref="E75:E77"/>
    <mergeCell ref="F75:F77"/>
    <mergeCell ref="G75:G77"/>
    <mergeCell ref="H75:H77"/>
    <mergeCell ref="I75:I77"/>
    <mergeCell ref="J75:J77"/>
    <mergeCell ref="K75:K77"/>
    <mergeCell ref="L75:L77"/>
    <mergeCell ref="M75:M77"/>
    <mergeCell ref="Y75:Y77"/>
    <mergeCell ref="A78:A80"/>
    <mergeCell ref="B78:B80"/>
    <mergeCell ref="C78:C80"/>
    <mergeCell ref="D78:D80"/>
    <mergeCell ref="E78:E80"/>
    <mergeCell ref="F78:F80"/>
    <mergeCell ref="G78:G80"/>
    <mergeCell ref="H78:H80"/>
    <mergeCell ref="I78:I80"/>
    <mergeCell ref="J78:J80"/>
    <mergeCell ref="K78:K80"/>
    <mergeCell ref="L78:L80"/>
    <mergeCell ref="M78:M80"/>
    <mergeCell ref="Y78:Y80"/>
    <mergeCell ref="A81:A83"/>
    <mergeCell ref="B81:B83"/>
    <mergeCell ref="C81:C83"/>
    <mergeCell ref="D81:D83"/>
    <mergeCell ref="E81:E83"/>
    <mergeCell ref="F81:F83"/>
    <mergeCell ref="G81:G83"/>
    <mergeCell ref="H81:H83"/>
    <mergeCell ref="I81:I83"/>
    <mergeCell ref="J81:J83"/>
    <mergeCell ref="K81:K83"/>
    <mergeCell ref="L81:L83"/>
    <mergeCell ref="M81:M83"/>
    <mergeCell ref="Y81:Y83"/>
    <mergeCell ref="A84:A86"/>
    <mergeCell ref="B84:B86"/>
    <mergeCell ref="C84:C86"/>
    <mergeCell ref="D84:D86"/>
    <mergeCell ref="E84:E86"/>
    <mergeCell ref="F84:F86"/>
    <mergeCell ref="G84:G86"/>
    <mergeCell ref="H84:H86"/>
    <mergeCell ref="I84:I86"/>
    <mergeCell ref="J84:J86"/>
    <mergeCell ref="K84:K86"/>
    <mergeCell ref="L84:L86"/>
    <mergeCell ref="M84:M86"/>
    <mergeCell ref="Y84:Y86"/>
    <mergeCell ref="A87:A89"/>
    <mergeCell ref="B87:B89"/>
    <mergeCell ref="C87:C89"/>
    <mergeCell ref="D87:D89"/>
    <mergeCell ref="E87:E89"/>
    <mergeCell ref="F87:F89"/>
    <mergeCell ref="G87:G89"/>
    <mergeCell ref="H87:H89"/>
    <mergeCell ref="I87:I89"/>
    <mergeCell ref="J87:J89"/>
    <mergeCell ref="K87:K89"/>
    <mergeCell ref="L87:L89"/>
    <mergeCell ref="M87:M89"/>
    <mergeCell ref="Y87:Y89"/>
    <mergeCell ref="A90:A92"/>
    <mergeCell ref="B90:B92"/>
    <mergeCell ref="C90:C92"/>
    <mergeCell ref="D90:D92"/>
    <mergeCell ref="E90:E92"/>
    <mergeCell ref="F90:F92"/>
    <mergeCell ref="G90:G92"/>
    <mergeCell ref="H90:H92"/>
    <mergeCell ref="I90:I92"/>
    <mergeCell ref="J90:J92"/>
    <mergeCell ref="K90:K92"/>
    <mergeCell ref="L90:L92"/>
    <mergeCell ref="M90:M92"/>
    <mergeCell ref="Y90:Y92"/>
    <mergeCell ref="A93:A95"/>
    <mergeCell ref="B93:B95"/>
    <mergeCell ref="C93:C95"/>
    <mergeCell ref="D93:D95"/>
    <mergeCell ref="E93:E95"/>
    <mergeCell ref="F93:F95"/>
    <mergeCell ref="G93:G95"/>
    <mergeCell ref="H93:H95"/>
    <mergeCell ref="I93:I95"/>
    <mergeCell ref="J93:J95"/>
    <mergeCell ref="K93:K95"/>
    <mergeCell ref="L93:L95"/>
    <mergeCell ref="M93:M95"/>
    <mergeCell ref="Y93:Y95"/>
    <mergeCell ref="A96:A98"/>
    <mergeCell ref="B96:B98"/>
    <mergeCell ref="C96:C98"/>
    <mergeCell ref="D96:D98"/>
    <mergeCell ref="E96:E98"/>
    <mergeCell ref="F96:F98"/>
    <mergeCell ref="G96:G98"/>
    <mergeCell ref="H96:H98"/>
    <mergeCell ref="I96:I98"/>
    <mergeCell ref="J96:J98"/>
    <mergeCell ref="K96:K98"/>
    <mergeCell ref="L96:L98"/>
    <mergeCell ref="M96:M98"/>
    <mergeCell ref="Y96:Y98"/>
    <mergeCell ref="A99:A101"/>
    <mergeCell ref="B99:B101"/>
    <mergeCell ref="C99:C101"/>
    <mergeCell ref="D99:D101"/>
    <mergeCell ref="E99:E101"/>
    <mergeCell ref="F99:F101"/>
    <mergeCell ref="G99:G101"/>
    <mergeCell ref="H99:H101"/>
    <mergeCell ref="I99:I101"/>
    <mergeCell ref="J99:J101"/>
    <mergeCell ref="K99:K101"/>
    <mergeCell ref="L99:L101"/>
    <mergeCell ref="M99:M101"/>
    <mergeCell ref="Y99:Y101"/>
    <mergeCell ref="A102:A104"/>
    <mergeCell ref="B102:B104"/>
    <mergeCell ref="C102:C104"/>
    <mergeCell ref="D102:D104"/>
    <mergeCell ref="E102:E104"/>
    <mergeCell ref="F102:F104"/>
    <mergeCell ref="G102:G104"/>
    <mergeCell ref="H102:H104"/>
    <mergeCell ref="I102:I104"/>
    <mergeCell ref="J102:J104"/>
    <mergeCell ref="K102:K104"/>
    <mergeCell ref="L102:L104"/>
    <mergeCell ref="M102:M104"/>
    <mergeCell ref="Y102:Y104"/>
    <mergeCell ref="A105:A107"/>
    <mergeCell ref="B105:B107"/>
    <mergeCell ref="C105:C107"/>
    <mergeCell ref="D105:D107"/>
    <mergeCell ref="E105:E107"/>
    <mergeCell ref="F105:F107"/>
    <mergeCell ref="G105:G107"/>
    <mergeCell ref="H105:H107"/>
    <mergeCell ref="I105:I107"/>
    <mergeCell ref="J105:J107"/>
    <mergeCell ref="K105:K107"/>
    <mergeCell ref="L105:L107"/>
    <mergeCell ref="M105:M107"/>
    <mergeCell ref="Y105:Y107"/>
    <mergeCell ref="A108:A110"/>
    <mergeCell ref="B108:B110"/>
    <mergeCell ref="C108:C110"/>
    <mergeCell ref="D108:D110"/>
    <mergeCell ref="E108:E110"/>
    <mergeCell ref="F108:F110"/>
    <mergeCell ref="G108:G110"/>
    <mergeCell ref="H108:H110"/>
    <mergeCell ref="I108:I110"/>
    <mergeCell ref="J108:J110"/>
    <mergeCell ref="K108:K110"/>
    <mergeCell ref="L108:L110"/>
    <mergeCell ref="M108:M110"/>
    <mergeCell ref="Y108:Y110"/>
    <mergeCell ref="A111:A113"/>
    <mergeCell ref="B111:B113"/>
    <mergeCell ref="C111:C113"/>
    <mergeCell ref="D111:D113"/>
    <mergeCell ref="E111:E113"/>
    <mergeCell ref="F111:F113"/>
    <mergeCell ref="G111:G113"/>
    <mergeCell ref="H111:H113"/>
    <mergeCell ref="I111:I113"/>
    <mergeCell ref="J111:J113"/>
    <mergeCell ref="K111:K113"/>
    <mergeCell ref="L111:L113"/>
    <mergeCell ref="M111:M113"/>
    <mergeCell ref="Y111:Y113"/>
    <mergeCell ref="A114:A116"/>
    <mergeCell ref="B114:B116"/>
    <mergeCell ref="C114:C116"/>
    <mergeCell ref="D114:D116"/>
    <mergeCell ref="E114:E116"/>
    <mergeCell ref="F114:F116"/>
    <mergeCell ref="G114:G116"/>
    <mergeCell ref="H114:H116"/>
    <mergeCell ref="I114:I116"/>
    <mergeCell ref="J114:J116"/>
    <mergeCell ref="K114:K116"/>
    <mergeCell ref="L114:L116"/>
    <mergeCell ref="M114:M116"/>
    <mergeCell ref="Y114:Y116"/>
    <mergeCell ref="A117:A119"/>
    <mergeCell ref="B117:B119"/>
    <mergeCell ref="C117:C119"/>
    <mergeCell ref="D117:D119"/>
    <mergeCell ref="E117:E119"/>
    <mergeCell ref="F117:F119"/>
    <mergeCell ref="G117:G119"/>
    <mergeCell ref="H117:H119"/>
    <mergeCell ref="I117:I119"/>
    <mergeCell ref="J117:J119"/>
    <mergeCell ref="K117:K119"/>
    <mergeCell ref="L117:L119"/>
    <mergeCell ref="M117:M119"/>
    <mergeCell ref="Y117:Y119"/>
    <mergeCell ref="A120:A122"/>
    <mergeCell ref="B120:B122"/>
    <mergeCell ref="C120:C122"/>
    <mergeCell ref="D120:D122"/>
    <mergeCell ref="E120:E122"/>
    <mergeCell ref="F120:F122"/>
    <mergeCell ref="G120:G122"/>
    <mergeCell ref="H120:H122"/>
    <mergeCell ref="I120:I122"/>
    <mergeCell ref="J120:J122"/>
    <mergeCell ref="K120:K122"/>
    <mergeCell ref="L120:L122"/>
    <mergeCell ref="M120:M122"/>
    <mergeCell ref="Y120:Y122"/>
    <mergeCell ref="A123:A125"/>
    <mergeCell ref="B123:B125"/>
    <mergeCell ref="C123:C125"/>
    <mergeCell ref="D123:D125"/>
    <mergeCell ref="E123:E125"/>
    <mergeCell ref="F123:F125"/>
    <mergeCell ref="G123:G125"/>
    <mergeCell ref="H123:H125"/>
    <mergeCell ref="I123:I125"/>
    <mergeCell ref="J123:J125"/>
    <mergeCell ref="K123:K125"/>
    <mergeCell ref="L123:L125"/>
    <mergeCell ref="M123:M125"/>
    <mergeCell ref="Y123:Y125"/>
    <mergeCell ref="A126:A128"/>
    <mergeCell ref="B126:B128"/>
    <mergeCell ref="C126:C128"/>
    <mergeCell ref="D126:D128"/>
    <mergeCell ref="E126:E128"/>
    <mergeCell ref="F126:F128"/>
    <mergeCell ref="G126:G128"/>
    <mergeCell ref="H126:H128"/>
    <mergeCell ref="I126:I128"/>
    <mergeCell ref="J126:J128"/>
    <mergeCell ref="K126:K128"/>
    <mergeCell ref="L126:L128"/>
    <mergeCell ref="M126:M128"/>
    <mergeCell ref="Y126:Y128"/>
    <mergeCell ref="A129:A131"/>
    <mergeCell ref="B129:B131"/>
    <mergeCell ref="C129:C131"/>
    <mergeCell ref="D129:D131"/>
    <mergeCell ref="E129:E131"/>
    <mergeCell ref="F129:F131"/>
    <mergeCell ref="G129:G131"/>
    <mergeCell ref="H129:H131"/>
    <mergeCell ref="I129:I131"/>
    <mergeCell ref="J129:J131"/>
    <mergeCell ref="K129:K131"/>
    <mergeCell ref="L129:L131"/>
    <mergeCell ref="M129:M131"/>
    <mergeCell ref="Y129:Y131"/>
    <mergeCell ref="A132:A134"/>
    <mergeCell ref="B132:B134"/>
    <mergeCell ref="C132:C134"/>
    <mergeCell ref="D132:D134"/>
    <mergeCell ref="E132:E134"/>
    <mergeCell ref="F132:F134"/>
    <mergeCell ref="G132:G134"/>
    <mergeCell ref="H132:H134"/>
    <mergeCell ref="I132:I134"/>
    <mergeCell ref="J132:J134"/>
    <mergeCell ref="K132:K134"/>
    <mergeCell ref="L132:L134"/>
    <mergeCell ref="M132:M134"/>
    <mergeCell ref="Y132:Y134"/>
    <mergeCell ref="A135:A137"/>
    <mergeCell ref="B135:B137"/>
    <mergeCell ref="C135:C137"/>
    <mergeCell ref="D135:D137"/>
    <mergeCell ref="E135:E137"/>
    <mergeCell ref="F135:F137"/>
    <mergeCell ref="G135:G137"/>
    <mergeCell ref="H135:H137"/>
    <mergeCell ref="I135:I137"/>
    <mergeCell ref="J135:J137"/>
    <mergeCell ref="K135:K137"/>
    <mergeCell ref="L135:L137"/>
    <mergeCell ref="M135:M137"/>
    <mergeCell ref="Y135:Y137"/>
    <mergeCell ref="A138:A140"/>
    <mergeCell ref="B138:B140"/>
    <mergeCell ref="C138:C140"/>
    <mergeCell ref="D138:D140"/>
    <mergeCell ref="E138:E140"/>
    <mergeCell ref="F138:F140"/>
    <mergeCell ref="G138:G140"/>
    <mergeCell ref="H138:H140"/>
    <mergeCell ref="I138:I140"/>
    <mergeCell ref="J138:J140"/>
    <mergeCell ref="K138:K140"/>
    <mergeCell ref="L138:L140"/>
    <mergeCell ref="M138:M140"/>
    <mergeCell ref="Y138:Y140"/>
    <mergeCell ref="A141:A143"/>
    <mergeCell ref="B141:B143"/>
    <mergeCell ref="C141:C143"/>
    <mergeCell ref="D141:D143"/>
    <mergeCell ref="E141:E143"/>
    <mergeCell ref="F141:F143"/>
    <mergeCell ref="G141:G143"/>
    <mergeCell ref="H141:H143"/>
    <mergeCell ref="I141:I143"/>
    <mergeCell ref="J141:J143"/>
    <mergeCell ref="K141:K143"/>
    <mergeCell ref="L141:L143"/>
    <mergeCell ref="M141:M143"/>
    <mergeCell ref="Y141:Y143"/>
    <mergeCell ref="A144:A146"/>
    <mergeCell ref="B144:B146"/>
    <mergeCell ref="C144:C146"/>
    <mergeCell ref="D144:D146"/>
    <mergeCell ref="E144:E146"/>
    <mergeCell ref="F144:F146"/>
    <mergeCell ref="G144:G146"/>
    <mergeCell ref="H144:H146"/>
    <mergeCell ref="I144:I146"/>
    <mergeCell ref="J144:J146"/>
    <mergeCell ref="K144:K146"/>
    <mergeCell ref="L144:L146"/>
    <mergeCell ref="M144:M146"/>
    <mergeCell ref="Y144:Y146"/>
    <mergeCell ref="A147:A149"/>
    <mergeCell ref="B147:B149"/>
    <mergeCell ref="C147:C149"/>
    <mergeCell ref="D147:D149"/>
    <mergeCell ref="E147:E149"/>
    <mergeCell ref="F147:F149"/>
    <mergeCell ref="G147:G149"/>
    <mergeCell ref="H147:H149"/>
    <mergeCell ref="I147:I149"/>
    <mergeCell ref="J147:J149"/>
    <mergeCell ref="K147:K149"/>
    <mergeCell ref="L147:L149"/>
    <mergeCell ref="M147:M149"/>
    <mergeCell ref="Y147:Y149"/>
    <mergeCell ref="A150:A152"/>
    <mergeCell ref="B150:B152"/>
    <mergeCell ref="C150:C152"/>
    <mergeCell ref="D150:D152"/>
    <mergeCell ref="E150:E152"/>
    <mergeCell ref="F150:F152"/>
    <mergeCell ref="G150:G152"/>
    <mergeCell ref="H150:H152"/>
    <mergeCell ref="I150:I152"/>
    <mergeCell ref="J150:J152"/>
    <mergeCell ref="K150:K152"/>
    <mergeCell ref="L150:L152"/>
    <mergeCell ref="M150:M152"/>
    <mergeCell ref="Y150:Y152"/>
    <mergeCell ref="A153:A155"/>
    <mergeCell ref="B153:B155"/>
    <mergeCell ref="C153:C155"/>
    <mergeCell ref="D153:D155"/>
    <mergeCell ref="E153:E155"/>
    <mergeCell ref="F153:F155"/>
    <mergeCell ref="G153:G155"/>
    <mergeCell ref="H153:H155"/>
    <mergeCell ref="I153:I155"/>
    <mergeCell ref="J153:J155"/>
    <mergeCell ref="K153:K155"/>
    <mergeCell ref="L153:L155"/>
    <mergeCell ref="M153:M155"/>
    <mergeCell ref="Y153:Y155"/>
    <mergeCell ref="A156:A158"/>
    <mergeCell ref="B156:B158"/>
    <mergeCell ref="C156:C158"/>
    <mergeCell ref="D156:D158"/>
    <mergeCell ref="E156:E158"/>
    <mergeCell ref="F156:F158"/>
    <mergeCell ref="G156:G158"/>
    <mergeCell ref="H156:H158"/>
    <mergeCell ref="I156:I158"/>
    <mergeCell ref="J156:J158"/>
    <mergeCell ref="K156:K158"/>
    <mergeCell ref="L156:L158"/>
    <mergeCell ref="M156:M158"/>
    <mergeCell ref="Y156:Y158"/>
    <mergeCell ref="A159:A161"/>
    <mergeCell ref="B159:B161"/>
    <mergeCell ref="C159:C161"/>
    <mergeCell ref="D159:D161"/>
    <mergeCell ref="E159:E161"/>
    <mergeCell ref="F159:F161"/>
    <mergeCell ref="G159:G161"/>
    <mergeCell ref="H159:H161"/>
    <mergeCell ref="I159:I161"/>
    <mergeCell ref="J159:J161"/>
    <mergeCell ref="K159:K161"/>
    <mergeCell ref="L159:L161"/>
    <mergeCell ref="M159:M161"/>
    <mergeCell ref="Y159:Y161"/>
    <mergeCell ref="A162:A164"/>
    <mergeCell ref="B162:B164"/>
    <mergeCell ref="C162:C164"/>
    <mergeCell ref="D162:D164"/>
    <mergeCell ref="E162:E164"/>
    <mergeCell ref="F162:F164"/>
    <mergeCell ref="G162:G164"/>
    <mergeCell ref="H162:H164"/>
    <mergeCell ref="I162:I164"/>
    <mergeCell ref="J162:J164"/>
    <mergeCell ref="K162:K164"/>
    <mergeCell ref="L162:L164"/>
    <mergeCell ref="M162:M164"/>
    <mergeCell ref="Y162:Y164"/>
    <mergeCell ref="A165:A167"/>
    <mergeCell ref="B165:B167"/>
    <mergeCell ref="C165:C167"/>
    <mergeCell ref="D165:D167"/>
    <mergeCell ref="E165:E167"/>
    <mergeCell ref="F165:F167"/>
    <mergeCell ref="G165:G167"/>
    <mergeCell ref="H165:H167"/>
    <mergeCell ref="I165:I167"/>
    <mergeCell ref="J165:J167"/>
    <mergeCell ref="K165:K167"/>
    <mergeCell ref="L165:L167"/>
    <mergeCell ref="M165:M167"/>
    <mergeCell ref="Y165:Y167"/>
    <mergeCell ref="A168:A170"/>
    <mergeCell ref="B168:B170"/>
    <mergeCell ref="C168:C170"/>
    <mergeCell ref="D168:D170"/>
    <mergeCell ref="E168:E170"/>
    <mergeCell ref="F168:F170"/>
    <mergeCell ref="G168:G170"/>
    <mergeCell ref="H168:H170"/>
    <mergeCell ref="I168:I170"/>
    <mergeCell ref="J168:J170"/>
    <mergeCell ref="K168:K170"/>
    <mergeCell ref="L168:L170"/>
    <mergeCell ref="M168:M170"/>
    <mergeCell ref="Y168:Y170"/>
    <mergeCell ref="A171:A173"/>
    <mergeCell ref="B171:B173"/>
    <mergeCell ref="C171:C173"/>
    <mergeCell ref="D171:D173"/>
    <mergeCell ref="E171:E173"/>
    <mergeCell ref="F171:F173"/>
    <mergeCell ref="G171:G173"/>
    <mergeCell ref="H171:H173"/>
    <mergeCell ref="I171:I173"/>
    <mergeCell ref="J171:J173"/>
    <mergeCell ref="K171:K173"/>
    <mergeCell ref="L171:L173"/>
    <mergeCell ref="M171:M173"/>
    <mergeCell ref="Y171:Y173"/>
    <mergeCell ref="A174:A176"/>
    <mergeCell ref="B174:B176"/>
    <mergeCell ref="C174:C176"/>
    <mergeCell ref="D174:D176"/>
    <mergeCell ref="E174:E176"/>
    <mergeCell ref="F174:F176"/>
    <mergeCell ref="G174:G176"/>
    <mergeCell ref="H174:H176"/>
    <mergeCell ref="I174:I176"/>
    <mergeCell ref="J174:J176"/>
    <mergeCell ref="K174:K176"/>
    <mergeCell ref="L174:L176"/>
    <mergeCell ref="M174:M176"/>
    <mergeCell ref="Y174:Y176"/>
    <mergeCell ref="A177:A179"/>
    <mergeCell ref="B177:B179"/>
    <mergeCell ref="C177:C179"/>
    <mergeCell ref="D177:D179"/>
    <mergeCell ref="E177:E179"/>
    <mergeCell ref="F177:F179"/>
    <mergeCell ref="G177:G179"/>
    <mergeCell ref="H177:H179"/>
    <mergeCell ref="I177:I179"/>
    <mergeCell ref="J177:J179"/>
    <mergeCell ref="K177:K179"/>
    <mergeCell ref="L177:L179"/>
    <mergeCell ref="M177:M179"/>
    <mergeCell ref="Y177:Y179"/>
    <mergeCell ref="A180:A182"/>
    <mergeCell ref="B180:B182"/>
    <mergeCell ref="C180:C182"/>
    <mergeCell ref="D180:D182"/>
    <mergeCell ref="E180:E182"/>
    <mergeCell ref="F180:F182"/>
    <mergeCell ref="G180:G182"/>
    <mergeCell ref="H180:H182"/>
    <mergeCell ref="I180:I182"/>
    <mergeCell ref="J180:J182"/>
    <mergeCell ref="K180:K182"/>
    <mergeCell ref="L180:L182"/>
    <mergeCell ref="M180:M182"/>
    <mergeCell ref="Y180:Y182"/>
    <mergeCell ref="A183:A185"/>
    <mergeCell ref="B183:B185"/>
    <mergeCell ref="C183:C185"/>
    <mergeCell ref="D183:D185"/>
    <mergeCell ref="E183:E185"/>
    <mergeCell ref="F183:F185"/>
    <mergeCell ref="G183:G185"/>
    <mergeCell ref="H183:H185"/>
    <mergeCell ref="I183:I185"/>
    <mergeCell ref="J183:J185"/>
    <mergeCell ref="K183:K185"/>
    <mergeCell ref="L183:L185"/>
    <mergeCell ref="M183:M185"/>
    <mergeCell ref="Y183:Y185"/>
    <mergeCell ref="A186:A188"/>
    <mergeCell ref="B186:B188"/>
    <mergeCell ref="C186:C188"/>
    <mergeCell ref="D186:D188"/>
    <mergeCell ref="E186:E188"/>
    <mergeCell ref="F186:F188"/>
    <mergeCell ref="G186:G188"/>
    <mergeCell ref="H186:H188"/>
    <mergeCell ref="I186:I188"/>
    <mergeCell ref="J186:J188"/>
    <mergeCell ref="K186:K188"/>
    <mergeCell ref="L186:L188"/>
    <mergeCell ref="M186:M188"/>
    <mergeCell ref="Y186:Y188"/>
    <mergeCell ref="A189:A191"/>
    <mergeCell ref="B189:B191"/>
    <mergeCell ref="C189:C191"/>
    <mergeCell ref="D189:D191"/>
    <mergeCell ref="E189:E191"/>
    <mergeCell ref="F189:F191"/>
    <mergeCell ref="G189:G191"/>
    <mergeCell ref="H189:H191"/>
    <mergeCell ref="I189:I191"/>
    <mergeCell ref="J189:J191"/>
    <mergeCell ref="K189:K191"/>
    <mergeCell ref="L189:L191"/>
    <mergeCell ref="M189:M191"/>
    <mergeCell ref="Y189:Y191"/>
    <mergeCell ref="A192:A194"/>
    <mergeCell ref="B192:B194"/>
    <mergeCell ref="C192:C194"/>
    <mergeCell ref="D192:D194"/>
    <mergeCell ref="E192:E194"/>
    <mergeCell ref="F192:F194"/>
    <mergeCell ref="G192:G194"/>
    <mergeCell ref="H192:H194"/>
    <mergeCell ref="I192:I194"/>
    <mergeCell ref="J192:J194"/>
    <mergeCell ref="K192:K194"/>
    <mergeCell ref="L192:L194"/>
    <mergeCell ref="M192:M194"/>
    <mergeCell ref="Y192:Y194"/>
    <mergeCell ref="A195:A197"/>
    <mergeCell ref="B195:B197"/>
    <mergeCell ref="C195:C197"/>
    <mergeCell ref="D195:D197"/>
    <mergeCell ref="E195:E197"/>
    <mergeCell ref="F195:F197"/>
    <mergeCell ref="G195:G197"/>
    <mergeCell ref="H195:H197"/>
    <mergeCell ref="I195:I197"/>
    <mergeCell ref="J195:J197"/>
    <mergeCell ref="K195:K197"/>
    <mergeCell ref="L195:L197"/>
    <mergeCell ref="M195:M197"/>
    <mergeCell ref="Y195:Y197"/>
    <mergeCell ref="A198:A200"/>
    <mergeCell ref="B198:B200"/>
    <mergeCell ref="C198:C200"/>
    <mergeCell ref="D198:D200"/>
    <mergeCell ref="E198:E200"/>
    <mergeCell ref="F198:F200"/>
    <mergeCell ref="G198:G200"/>
    <mergeCell ref="H198:H200"/>
    <mergeCell ref="I198:I200"/>
    <mergeCell ref="J198:J200"/>
    <mergeCell ref="K198:K200"/>
    <mergeCell ref="L198:L200"/>
    <mergeCell ref="M198:M200"/>
    <mergeCell ref="Y198:Y200"/>
    <mergeCell ref="A201:A203"/>
    <mergeCell ref="B201:B203"/>
    <mergeCell ref="C201:C203"/>
    <mergeCell ref="D201:D203"/>
    <mergeCell ref="E201:E203"/>
    <mergeCell ref="F201:F203"/>
    <mergeCell ref="G201:G203"/>
    <mergeCell ref="H201:H203"/>
    <mergeCell ref="I201:I203"/>
    <mergeCell ref="J201:J203"/>
    <mergeCell ref="K201:K203"/>
    <mergeCell ref="L201:L203"/>
    <mergeCell ref="M201:M203"/>
    <mergeCell ref="Y201:Y203"/>
    <mergeCell ref="A204:A206"/>
    <mergeCell ref="B204:B206"/>
    <mergeCell ref="C204:C206"/>
    <mergeCell ref="D204:D206"/>
    <mergeCell ref="E204:E206"/>
    <mergeCell ref="F204:F206"/>
    <mergeCell ref="G204:G206"/>
    <mergeCell ref="H204:H206"/>
    <mergeCell ref="I204:I206"/>
    <mergeCell ref="J204:J206"/>
    <mergeCell ref="K204:K206"/>
    <mergeCell ref="L204:L206"/>
    <mergeCell ref="M204:M206"/>
    <mergeCell ref="Y204:Y206"/>
    <mergeCell ref="A207:A209"/>
    <mergeCell ref="B207:B209"/>
    <mergeCell ref="C207:C209"/>
    <mergeCell ref="D207:D209"/>
    <mergeCell ref="E207:E209"/>
    <mergeCell ref="F207:F209"/>
    <mergeCell ref="G207:G209"/>
    <mergeCell ref="H207:H209"/>
    <mergeCell ref="I207:I209"/>
    <mergeCell ref="J207:J209"/>
    <mergeCell ref="K207:K209"/>
    <mergeCell ref="L207:L209"/>
    <mergeCell ref="M207:M209"/>
    <mergeCell ref="Y207:Y209"/>
    <mergeCell ref="A210:A212"/>
    <mergeCell ref="B210:B212"/>
    <mergeCell ref="C210:C212"/>
    <mergeCell ref="D210:D212"/>
    <mergeCell ref="E210:E212"/>
    <mergeCell ref="F210:F212"/>
    <mergeCell ref="G210:G212"/>
    <mergeCell ref="H210:H212"/>
    <mergeCell ref="I210:I212"/>
    <mergeCell ref="J210:J212"/>
    <mergeCell ref="K210:K212"/>
    <mergeCell ref="L210:L212"/>
    <mergeCell ref="M210:M212"/>
    <mergeCell ref="Y210:Y212"/>
    <mergeCell ref="A213:A215"/>
    <mergeCell ref="B213:B215"/>
    <mergeCell ref="C213:C215"/>
    <mergeCell ref="D213:D215"/>
    <mergeCell ref="E213:E215"/>
    <mergeCell ref="F213:F215"/>
    <mergeCell ref="G213:G215"/>
    <mergeCell ref="H213:H215"/>
    <mergeCell ref="I213:I215"/>
    <mergeCell ref="J213:J215"/>
    <mergeCell ref="K213:K215"/>
    <mergeCell ref="L213:L215"/>
    <mergeCell ref="M213:M215"/>
    <mergeCell ref="Y213:Y215"/>
    <mergeCell ref="A216:A218"/>
    <mergeCell ref="B216:B218"/>
    <mergeCell ref="C216:C218"/>
    <mergeCell ref="D216:D218"/>
    <mergeCell ref="E216:E218"/>
    <mergeCell ref="F216:F218"/>
    <mergeCell ref="G216:G218"/>
    <mergeCell ref="H216:H218"/>
    <mergeCell ref="I216:I218"/>
    <mergeCell ref="J216:J218"/>
    <mergeCell ref="K216:K218"/>
    <mergeCell ref="L216:L218"/>
    <mergeCell ref="M216:M218"/>
    <mergeCell ref="Y216:Y218"/>
    <mergeCell ref="A219:A221"/>
    <mergeCell ref="B219:B221"/>
    <mergeCell ref="C219:C221"/>
    <mergeCell ref="D219:D221"/>
    <mergeCell ref="E219:E221"/>
    <mergeCell ref="F219:F221"/>
    <mergeCell ref="G219:G221"/>
    <mergeCell ref="H219:H221"/>
    <mergeCell ref="I219:I221"/>
    <mergeCell ref="J219:J221"/>
    <mergeCell ref="K219:K221"/>
    <mergeCell ref="L219:L221"/>
    <mergeCell ref="M219:M221"/>
    <mergeCell ref="Y219:Y221"/>
    <mergeCell ref="A222:A224"/>
    <mergeCell ref="B222:B224"/>
    <mergeCell ref="C222:C224"/>
    <mergeCell ref="D222:D224"/>
    <mergeCell ref="E222:E224"/>
    <mergeCell ref="F222:F224"/>
    <mergeCell ref="G222:G224"/>
    <mergeCell ref="H222:H224"/>
    <mergeCell ref="I222:I224"/>
    <mergeCell ref="J222:J224"/>
    <mergeCell ref="K222:K224"/>
    <mergeCell ref="L222:L224"/>
    <mergeCell ref="M222:M224"/>
    <mergeCell ref="Y222:Y224"/>
    <mergeCell ref="A225:A227"/>
    <mergeCell ref="B225:B227"/>
    <mergeCell ref="C225:C227"/>
    <mergeCell ref="D225:D227"/>
    <mergeCell ref="E225:E227"/>
    <mergeCell ref="F225:F227"/>
    <mergeCell ref="G225:G227"/>
    <mergeCell ref="H225:H227"/>
    <mergeCell ref="I225:I227"/>
    <mergeCell ref="J225:J227"/>
    <mergeCell ref="K225:K227"/>
    <mergeCell ref="L225:L227"/>
    <mergeCell ref="M225:M227"/>
    <mergeCell ref="Y225:Y227"/>
    <mergeCell ref="A228:A230"/>
    <mergeCell ref="B228:B230"/>
    <mergeCell ref="C228:C230"/>
    <mergeCell ref="D228:D230"/>
    <mergeCell ref="E228:E230"/>
    <mergeCell ref="F228:F230"/>
    <mergeCell ref="G228:G230"/>
    <mergeCell ref="H228:H230"/>
    <mergeCell ref="I228:I230"/>
    <mergeCell ref="J228:J230"/>
    <mergeCell ref="K228:K230"/>
    <mergeCell ref="L228:L230"/>
    <mergeCell ref="M228:M230"/>
    <mergeCell ref="Y228:Y230"/>
    <mergeCell ref="A231:A233"/>
    <mergeCell ref="B231:B233"/>
    <mergeCell ref="C231:C233"/>
    <mergeCell ref="D231:D233"/>
    <mergeCell ref="E231:E233"/>
    <mergeCell ref="F231:F233"/>
    <mergeCell ref="G231:G233"/>
    <mergeCell ref="H231:H233"/>
    <mergeCell ref="I231:I233"/>
    <mergeCell ref="J231:J233"/>
    <mergeCell ref="K231:K233"/>
    <mergeCell ref="L231:L233"/>
    <mergeCell ref="M231:M233"/>
    <mergeCell ref="Y231:Y233"/>
    <mergeCell ref="A234:A236"/>
    <mergeCell ref="B234:B236"/>
    <mergeCell ref="C234:C236"/>
    <mergeCell ref="D234:D236"/>
    <mergeCell ref="E234:E236"/>
    <mergeCell ref="F234:F236"/>
    <mergeCell ref="G234:G236"/>
    <mergeCell ref="H234:H236"/>
    <mergeCell ref="I234:I236"/>
    <mergeCell ref="J234:J236"/>
    <mergeCell ref="K234:K236"/>
    <mergeCell ref="L234:L236"/>
    <mergeCell ref="M234:M236"/>
    <mergeCell ref="Y234:Y236"/>
    <mergeCell ref="A237:A239"/>
    <mergeCell ref="B237:B239"/>
    <mergeCell ref="C237:C239"/>
    <mergeCell ref="D237:D239"/>
    <mergeCell ref="E237:E239"/>
    <mergeCell ref="F237:F239"/>
    <mergeCell ref="G237:G239"/>
    <mergeCell ref="H237:H239"/>
    <mergeCell ref="I237:I239"/>
    <mergeCell ref="J237:J239"/>
    <mergeCell ref="K237:K239"/>
    <mergeCell ref="L237:L239"/>
    <mergeCell ref="M237:M239"/>
    <mergeCell ref="Y237:Y239"/>
    <mergeCell ref="A240:A242"/>
    <mergeCell ref="B240:B242"/>
    <mergeCell ref="C240:C242"/>
    <mergeCell ref="D240:D242"/>
    <mergeCell ref="E240:E242"/>
    <mergeCell ref="F240:F242"/>
    <mergeCell ref="G240:G242"/>
    <mergeCell ref="H240:H242"/>
    <mergeCell ref="I240:I242"/>
    <mergeCell ref="J240:J242"/>
    <mergeCell ref="K240:K242"/>
    <mergeCell ref="L240:L242"/>
    <mergeCell ref="M240:M242"/>
    <mergeCell ref="Y240:Y242"/>
    <mergeCell ref="A243:A245"/>
    <mergeCell ref="B243:B245"/>
    <mergeCell ref="C243:C245"/>
    <mergeCell ref="D243:D245"/>
    <mergeCell ref="E243:E245"/>
    <mergeCell ref="F243:F245"/>
    <mergeCell ref="G243:G245"/>
    <mergeCell ref="H243:H245"/>
    <mergeCell ref="I243:I245"/>
    <mergeCell ref="J243:J245"/>
    <mergeCell ref="K243:K245"/>
    <mergeCell ref="L243:L245"/>
    <mergeCell ref="M243:M245"/>
    <mergeCell ref="Y243:Y245"/>
    <mergeCell ref="A246:A248"/>
    <mergeCell ref="B246:B248"/>
    <mergeCell ref="C246:C248"/>
    <mergeCell ref="D246:D248"/>
    <mergeCell ref="E246:E248"/>
    <mergeCell ref="F246:F248"/>
    <mergeCell ref="G246:G248"/>
    <mergeCell ref="H246:H248"/>
    <mergeCell ref="I246:I248"/>
    <mergeCell ref="J246:J248"/>
    <mergeCell ref="K246:K248"/>
    <mergeCell ref="L246:L248"/>
    <mergeCell ref="M246:M248"/>
    <mergeCell ref="Y246:Y248"/>
    <mergeCell ref="A249:A251"/>
    <mergeCell ref="B249:B251"/>
    <mergeCell ref="C249:C251"/>
    <mergeCell ref="D249:D251"/>
    <mergeCell ref="E249:E251"/>
    <mergeCell ref="F249:F251"/>
    <mergeCell ref="G249:G251"/>
    <mergeCell ref="H249:H251"/>
    <mergeCell ref="I249:I251"/>
    <mergeCell ref="J249:J251"/>
    <mergeCell ref="K249:K251"/>
    <mergeCell ref="L249:L251"/>
    <mergeCell ref="M249:M251"/>
    <mergeCell ref="Y249:Y251"/>
    <mergeCell ref="A252:A254"/>
    <mergeCell ref="B252:B254"/>
    <mergeCell ref="C252:C254"/>
    <mergeCell ref="D252:D254"/>
    <mergeCell ref="E252:E254"/>
    <mergeCell ref="F252:F254"/>
    <mergeCell ref="G252:G254"/>
    <mergeCell ref="H252:H254"/>
    <mergeCell ref="I252:I254"/>
    <mergeCell ref="J252:J254"/>
    <mergeCell ref="K252:K254"/>
    <mergeCell ref="L252:L254"/>
    <mergeCell ref="M252:M254"/>
    <mergeCell ref="Y252:Y254"/>
    <mergeCell ref="A255:A257"/>
    <mergeCell ref="B255:B257"/>
    <mergeCell ref="C255:C257"/>
    <mergeCell ref="D255:D257"/>
    <mergeCell ref="E255:E257"/>
    <mergeCell ref="F255:F257"/>
    <mergeCell ref="G255:G257"/>
    <mergeCell ref="H255:H257"/>
    <mergeCell ref="I255:I257"/>
    <mergeCell ref="J255:J257"/>
    <mergeCell ref="K255:K257"/>
    <mergeCell ref="L255:L257"/>
    <mergeCell ref="M255:M257"/>
    <mergeCell ref="Y255:Y257"/>
    <mergeCell ref="A258:A260"/>
    <mergeCell ref="B258:B260"/>
    <mergeCell ref="C258:C260"/>
    <mergeCell ref="D258:D260"/>
    <mergeCell ref="E258:E260"/>
    <mergeCell ref="F258:F260"/>
    <mergeCell ref="G258:G260"/>
    <mergeCell ref="H258:H260"/>
    <mergeCell ref="I258:I260"/>
    <mergeCell ref="J258:J260"/>
    <mergeCell ref="K258:K260"/>
    <mergeCell ref="L258:L260"/>
    <mergeCell ref="M258:M260"/>
    <mergeCell ref="Y258:Y260"/>
    <mergeCell ref="A261:A263"/>
    <mergeCell ref="B261:B263"/>
    <mergeCell ref="C261:C263"/>
    <mergeCell ref="D261:D263"/>
    <mergeCell ref="E261:E263"/>
    <mergeCell ref="F261:F263"/>
    <mergeCell ref="G261:G263"/>
    <mergeCell ref="H261:H263"/>
    <mergeCell ref="I261:I263"/>
    <mergeCell ref="J261:J263"/>
    <mergeCell ref="K261:K263"/>
    <mergeCell ref="L261:L263"/>
    <mergeCell ref="M261:M263"/>
    <mergeCell ref="Y261:Y263"/>
    <mergeCell ref="A264:A266"/>
    <mergeCell ref="B264:B266"/>
    <mergeCell ref="C264:C266"/>
    <mergeCell ref="D264:D266"/>
    <mergeCell ref="E264:E266"/>
    <mergeCell ref="F264:F266"/>
    <mergeCell ref="G264:G266"/>
    <mergeCell ref="H264:H266"/>
    <mergeCell ref="I264:I266"/>
    <mergeCell ref="J264:J266"/>
    <mergeCell ref="K264:K266"/>
    <mergeCell ref="L264:L266"/>
    <mergeCell ref="M264:M266"/>
    <mergeCell ref="Y264:Y266"/>
    <mergeCell ref="A267:A269"/>
    <mergeCell ref="B267:B269"/>
    <mergeCell ref="C267:C269"/>
    <mergeCell ref="D267:D269"/>
    <mergeCell ref="E267:E269"/>
    <mergeCell ref="F267:F269"/>
    <mergeCell ref="G267:G269"/>
    <mergeCell ref="H267:H269"/>
    <mergeCell ref="I267:I269"/>
    <mergeCell ref="J267:J269"/>
    <mergeCell ref="K267:K269"/>
    <mergeCell ref="L267:L269"/>
    <mergeCell ref="M267:M269"/>
    <mergeCell ref="Y267:Y269"/>
    <mergeCell ref="A270:A272"/>
    <mergeCell ref="B270:B272"/>
    <mergeCell ref="C270:C272"/>
    <mergeCell ref="D270:D272"/>
    <mergeCell ref="E270:E272"/>
    <mergeCell ref="F270:F272"/>
    <mergeCell ref="G270:G272"/>
    <mergeCell ref="H270:H272"/>
    <mergeCell ref="I270:I272"/>
    <mergeCell ref="J270:J272"/>
    <mergeCell ref="K270:K272"/>
    <mergeCell ref="L270:L272"/>
    <mergeCell ref="M270:M272"/>
    <mergeCell ref="Y270:Y272"/>
    <mergeCell ref="A273:A275"/>
    <mergeCell ref="B273:B275"/>
    <mergeCell ref="C273:C275"/>
    <mergeCell ref="D273:D275"/>
    <mergeCell ref="E273:E275"/>
    <mergeCell ref="F273:F275"/>
    <mergeCell ref="G273:G275"/>
    <mergeCell ref="H273:H275"/>
    <mergeCell ref="I273:I275"/>
    <mergeCell ref="J273:J275"/>
    <mergeCell ref="K273:K275"/>
    <mergeCell ref="L273:L275"/>
    <mergeCell ref="M273:M275"/>
    <mergeCell ref="Y273:Y275"/>
    <mergeCell ref="A276:A278"/>
    <mergeCell ref="B276:B278"/>
    <mergeCell ref="C276:C278"/>
    <mergeCell ref="D276:D278"/>
    <mergeCell ref="E276:E278"/>
    <mergeCell ref="F276:F278"/>
    <mergeCell ref="G276:G278"/>
    <mergeCell ref="H276:H278"/>
    <mergeCell ref="I276:I278"/>
    <mergeCell ref="J276:J278"/>
    <mergeCell ref="K276:K278"/>
    <mergeCell ref="L276:L278"/>
    <mergeCell ref="M276:M278"/>
    <mergeCell ref="Y276:Y278"/>
    <mergeCell ref="A279:A281"/>
    <mergeCell ref="B279:B281"/>
    <mergeCell ref="C279:C281"/>
    <mergeCell ref="D279:D281"/>
    <mergeCell ref="E279:E281"/>
    <mergeCell ref="F279:F281"/>
    <mergeCell ref="G279:G281"/>
    <mergeCell ref="H279:H281"/>
    <mergeCell ref="I279:I281"/>
    <mergeCell ref="J279:J281"/>
    <mergeCell ref="K279:K281"/>
    <mergeCell ref="L279:L281"/>
    <mergeCell ref="M279:M281"/>
    <mergeCell ref="Y279:Y281"/>
    <mergeCell ref="A282:A284"/>
    <mergeCell ref="B282:B284"/>
    <mergeCell ref="C282:C284"/>
    <mergeCell ref="D282:D284"/>
    <mergeCell ref="E282:E284"/>
    <mergeCell ref="F282:F284"/>
    <mergeCell ref="G282:G284"/>
    <mergeCell ref="H282:H284"/>
    <mergeCell ref="I282:I284"/>
    <mergeCell ref="J282:J284"/>
    <mergeCell ref="K282:K284"/>
    <mergeCell ref="L282:L284"/>
    <mergeCell ref="M282:M284"/>
    <mergeCell ref="Y282:Y284"/>
    <mergeCell ref="A285:A287"/>
    <mergeCell ref="B285:B287"/>
    <mergeCell ref="C285:C287"/>
    <mergeCell ref="D285:D287"/>
    <mergeCell ref="E285:E287"/>
    <mergeCell ref="F285:F287"/>
    <mergeCell ref="G285:G287"/>
    <mergeCell ref="H285:H287"/>
    <mergeCell ref="I285:I287"/>
    <mergeCell ref="J285:J287"/>
    <mergeCell ref="K285:K287"/>
    <mergeCell ref="L285:L287"/>
    <mergeCell ref="M285:M287"/>
    <mergeCell ref="Y285:Y287"/>
    <mergeCell ref="A288:A290"/>
    <mergeCell ref="B288:B290"/>
    <mergeCell ref="C288:C290"/>
    <mergeCell ref="D288:D290"/>
    <mergeCell ref="E288:E290"/>
    <mergeCell ref="F288:F290"/>
    <mergeCell ref="G288:G290"/>
    <mergeCell ref="H288:H290"/>
    <mergeCell ref="I288:I290"/>
    <mergeCell ref="J288:J290"/>
    <mergeCell ref="K288:K290"/>
    <mergeCell ref="L288:L290"/>
    <mergeCell ref="M288:M290"/>
    <mergeCell ref="Y288:Y290"/>
    <mergeCell ref="A291:A293"/>
    <mergeCell ref="B291:B293"/>
    <mergeCell ref="C291:C293"/>
    <mergeCell ref="D291:D293"/>
    <mergeCell ref="E291:E293"/>
    <mergeCell ref="F291:F293"/>
    <mergeCell ref="G291:G293"/>
    <mergeCell ref="H291:H293"/>
    <mergeCell ref="I291:I293"/>
    <mergeCell ref="J291:J293"/>
    <mergeCell ref="K291:K293"/>
    <mergeCell ref="L291:L293"/>
    <mergeCell ref="M291:M293"/>
    <mergeCell ref="Y291:Y293"/>
    <mergeCell ref="A294:A296"/>
    <mergeCell ref="B294:B296"/>
    <mergeCell ref="C294:C296"/>
    <mergeCell ref="D294:D296"/>
    <mergeCell ref="E294:E296"/>
    <mergeCell ref="F294:F296"/>
    <mergeCell ref="G294:G296"/>
    <mergeCell ref="H294:H296"/>
    <mergeCell ref="I294:I296"/>
    <mergeCell ref="J294:J296"/>
    <mergeCell ref="K294:K296"/>
    <mergeCell ref="L294:L296"/>
    <mergeCell ref="M294:M296"/>
    <mergeCell ref="Y294:Y296"/>
    <mergeCell ref="A297:A299"/>
    <mergeCell ref="B297:B299"/>
    <mergeCell ref="C297:C299"/>
    <mergeCell ref="D297:D299"/>
    <mergeCell ref="E297:E299"/>
    <mergeCell ref="F297:F299"/>
    <mergeCell ref="G297:G299"/>
    <mergeCell ref="H297:H299"/>
    <mergeCell ref="I297:I299"/>
    <mergeCell ref="J297:J299"/>
    <mergeCell ref="K297:K299"/>
    <mergeCell ref="L297:L299"/>
    <mergeCell ref="M297:M299"/>
    <mergeCell ref="Y297:Y299"/>
    <mergeCell ref="A300:A302"/>
    <mergeCell ref="B300:B302"/>
    <mergeCell ref="C300:C302"/>
    <mergeCell ref="D300:D302"/>
    <mergeCell ref="E300:E302"/>
    <mergeCell ref="F300:F302"/>
    <mergeCell ref="G300:G302"/>
    <mergeCell ref="H300:H302"/>
    <mergeCell ref="I300:I302"/>
    <mergeCell ref="J300:J302"/>
    <mergeCell ref="K300:K302"/>
    <mergeCell ref="L300:L302"/>
    <mergeCell ref="M300:M302"/>
    <mergeCell ref="Y300:Y302"/>
    <mergeCell ref="A303:A305"/>
    <mergeCell ref="B303:B305"/>
    <mergeCell ref="C303:C305"/>
    <mergeCell ref="D303:D305"/>
    <mergeCell ref="E303:E305"/>
    <mergeCell ref="F303:F305"/>
    <mergeCell ref="G303:G305"/>
    <mergeCell ref="H303:H305"/>
    <mergeCell ref="I303:I305"/>
    <mergeCell ref="J303:J305"/>
    <mergeCell ref="K303:K305"/>
    <mergeCell ref="L303:L305"/>
    <mergeCell ref="M303:M305"/>
    <mergeCell ref="Y303:Y305"/>
    <mergeCell ref="A306:A308"/>
    <mergeCell ref="B306:B308"/>
    <mergeCell ref="C306:C308"/>
    <mergeCell ref="D306:D308"/>
    <mergeCell ref="E306:E308"/>
    <mergeCell ref="F306:F308"/>
    <mergeCell ref="G306:G308"/>
    <mergeCell ref="H306:H308"/>
    <mergeCell ref="I306:I308"/>
    <mergeCell ref="J306:J308"/>
    <mergeCell ref="K306:K308"/>
    <mergeCell ref="L306:L308"/>
    <mergeCell ref="M306:M308"/>
    <mergeCell ref="Y306:Y308"/>
    <mergeCell ref="A309:A311"/>
    <mergeCell ref="B309:B311"/>
    <mergeCell ref="C309:C311"/>
    <mergeCell ref="D309:D311"/>
    <mergeCell ref="E309:E311"/>
    <mergeCell ref="F309:F311"/>
    <mergeCell ref="G309:G311"/>
    <mergeCell ref="H309:H311"/>
    <mergeCell ref="I309:I311"/>
    <mergeCell ref="J309:J311"/>
    <mergeCell ref="K309:K311"/>
    <mergeCell ref="L309:L311"/>
    <mergeCell ref="M309:M311"/>
    <mergeCell ref="Y309:Y311"/>
    <mergeCell ref="A312:A314"/>
    <mergeCell ref="B312:B314"/>
    <mergeCell ref="C312:C314"/>
    <mergeCell ref="D312:D314"/>
    <mergeCell ref="E312:E314"/>
    <mergeCell ref="F312:F314"/>
    <mergeCell ref="G312:G314"/>
    <mergeCell ref="H312:H314"/>
    <mergeCell ref="I312:I314"/>
    <mergeCell ref="J312:J314"/>
    <mergeCell ref="K312:K314"/>
    <mergeCell ref="L312:L314"/>
    <mergeCell ref="M312:M314"/>
    <mergeCell ref="Y312:Y314"/>
    <mergeCell ref="A315:A317"/>
    <mergeCell ref="B315:B317"/>
    <mergeCell ref="C315:C317"/>
    <mergeCell ref="D315:D317"/>
    <mergeCell ref="E315:E317"/>
    <mergeCell ref="F315:F317"/>
    <mergeCell ref="G315:G317"/>
    <mergeCell ref="H315:H317"/>
    <mergeCell ref="I315:I317"/>
    <mergeCell ref="J315:J317"/>
    <mergeCell ref="K315:K317"/>
    <mergeCell ref="L315:L317"/>
    <mergeCell ref="M315:M317"/>
    <mergeCell ref="Y315:Y317"/>
    <mergeCell ref="A318:A320"/>
    <mergeCell ref="B318:B320"/>
    <mergeCell ref="C318:C320"/>
    <mergeCell ref="D318:D320"/>
    <mergeCell ref="E318:E320"/>
    <mergeCell ref="F318:F320"/>
    <mergeCell ref="G318:G320"/>
    <mergeCell ref="H318:H320"/>
    <mergeCell ref="I318:I320"/>
    <mergeCell ref="J318:J320"/>
    <mergeCell ref="K318:K320"/>
    <mergeCell ref="L318:L320"/>
    <mergeCell ref="M318:M320"/>
    <mergeCell ref="Y318:Y320"/>
    <mergeCell ref="A321:A323"/>
    <mergeCell ref="B321:B323"/>
    <mergeCell ref="C321:C323"/>
    <mergeCell ref="D321:D323"/>
    <mergeCell ref="E321:E323"/>
    <mergeCell ref="F321:F323"/>
    <mergeCell ref="G321:G323"/>
    <mergeCell ref="H321:H323"/>
    <mergeCell ref="I321:I323"/>
    <mergeCell ref="J321:J323"/>
    <mergeCell ref="K321:K323"/>
    <mergeCell ref="L321:L323"/>
    <mergeCell ref="M321:M323"/>
    <mergeCell ref="Y321:Y323"/>
    <mergeCell ref="A324:A326"/>
    <mergeCell ref="B324:B326"/>
    <mergeCell ref="C324:C326"/>
    <mergeCell ref="D324:D326"/>
    <mergeCell ref="E324:E326"/>
    <mergeCell ref="F324:F326"/>
    <mergeCell ref="G324:G326"/>
    <mergeCell ref="H324:H326"/>
    <mergeCell ref="I324:I326"/>
    <mergeCell ref="J324:J326"/>
    <mergeCell ref="K324:K326"/>
    <mergeCell ref="L324:L326"/>
    <mergeCell ref="M324:M326"/>
    <mergeCell ref="Y324:Y326"/>
    <mergeCell ref="A327:A329"/>
    <mergeCell ref="B327:B329"/>
    <mergeCell ref="C327:C329"/>
    <mergeCell ref="D327:D329"/>
    <mergeCell ref="E327:E329"/>
    <mergeCell ref="F327:F329"/>
    <mergeCell ref="G327:G329"/>
    <mergeCell ref="H327:H329"/>
    <mergeCell ref="I327:I329"/>
    <mergeCell ref="J327:J329"/>
    <mergeCell ref="K327:K329"/>
    <mergeCell ref="L327:L329"/>
    <mergeCell ref="M327:M329"/>
    <mergeCell ref="Y327:Y329"/>
    <mergeCell ref="A330:A332"/>
    <mergeCell ref="B330:B332"/>
    <mergeCell ref="C330:C332"/>
    <mergeCell ref="D330:D332"/>
    <mergeCell ref="E330:E332"/>
    <mergeCell ref="F330:F332"/>
    <mergeCell ref="G330:G332"/>
    <mergeCell ref="H330:H332"/>
    <mergeCell ref="I330:I332"/>
    <mergeCell ref="J330:J332"/>
    <mergeCell ref="K330:K332"/>
    <mergeCell ref="L330:L332"/>
    <mergeCell ref="M330:M332"/>
    <mergeCell ref="Y330:Y332"/>
    <mergeCell ref="A333:A335"/>
    <mergeCell ref="B333:B335"/>
    <mergeCell ref="C333:C335"/>
    <mergeCell ref="D333:D335"/>
    <mergeCell ref="E333:E335"/>
    <mergeCell ref="F333:F335"/>
    <mergeCell ref="G333:G335"/>
    <mergeCell ref="H333:H335"/>
    <mergeCell ref="I333:I335"/>
    <mergeCell ref="J333:J335"/>
    <mergeCell ref="K333:K335"/>
    <mergeCell ref="L333:L335"/>
    <mergeCell ref="M333:M335"/>
    <mergeCell ref="Y333:Y335"/>
    <mergeCell ref="A336:A338"/>
    <mergeCell ref="B336:B338"/>
    <mergeCell ref="C336:C338"/>
    <mergeCell ref="D336:D338"/>
    <mergeCell ref="E336:E338"/>
    <mergeCell ref="F336:F338"/>
    <mergeCell ref="G336:G338"/>
    <mergeCell ref="H336:H338"/>
    <mergeCell ref="I336:I338"/>
    <mergeCell ref="J336:J338"/>
    <mergeCell ref="K336:K338"/>
    <mergeCell ref="L336:L338"/>
    <mergeCell ref="M336:M338"/>
    <mergeCell ref="Y336:Y338"/>
  </mergeCells>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24"/>
  <sheetViews>
    <sheetView zoomScaleNormal="100" workbookViewId="0">
      <pane ySplit="2" topLeftCell="A206" activePane="bottomLeft" state="frozen"/>
      <selection pane="bottomLeft" activeCell="K234" sqref="K234"/>
    </sheetView>
  </sheetViews>
  <sheetFormatPr defaultColWidth="8.6640625" defaultRowHeight="14.4" x14ac:dyDescent="0.3"/>
  <cols>
    <col min="1" max="1" width="10.109375" customWidth="1"/>
    <col min="2" max="2" width="19.44140625" customWidth="1"/>
    <col min="3" max="3" width="9.6640625" customWidth="1"/>
    <col min="4" max="5" width="12.6640625" customWidth="1"/>
    <col min="6" max="6" width="18.33203125" customWidth="1"/>
    <col min="7" max="10" width="9.6640625" customWidth="1"/>
    <col min="11" max="11" width="18.33203125" customWidth="1"/>
    <col min="12" max="12" width="10.6640625" customWidth="1"/>
    <col min="13" max="13" width="9.6640625" customWidth="1"/>
    <col min="14" max="14" width="14.109375" customWidth="1"/>
    <col min="15" max="22" width="7.6640625" customWidth="1"/>
    <col min="23" max="23" width="11.6640625" customWidth="1"/>
    <col min="24" max="25" width="9.6640625" customWidth="1"/>
  </cols>
  <sheetData>
    <row r="1" spans="1:25" ht="15" customHeight="1" x14ac:dyDescent="0.3">
      <c r="A1" s="103" t="s">
        <v>0</v>
      </c>
      <c r="B1" s="104" t="s">
        <v>1</v>
      </c>
      <c r="C1" s="105" t="s">
        <v>2</v>
      </c>
      <c r="D1" s="106" t="s">
        <v>3</v>
      </c>
      <c r="E1" s="107" t="s">
        <v>4</v>
      </c>
      <c r="F1" s="108" t="s">
        <v>5</v>
      </c>
      <c r="G1" s="109" t="s">
        <v>6</v>
      </c>
      <c r="H1" s="110" t="s">
        <v>7</v>
      </c>
      <c r="I1" s="111" t="s">
        <v>8</v>
      </c>
      <c r="J1" s="112" t="s">
        <v>9</v>
      </c>
      <c r="K1" s="113" t="s">
        <v>10</v>
      </c>
      <c r="L1" s="114" t="s">
        <v>11</v>
      </c>
      <c r="M1" s="115" t="s">
        <v>12</v>
      </c>
      <c r="N1" s="116"/>
      <c r="O1" s="117" t="s">
        <v>13</v>
      </c>
      <c r="P1" s="117"/>
      <c r="Q1" s="117"/>
      <c r="R1" s="117"/>
      <c r="S1" s="117"/>
      <c r="T1" s="117"/>
      <c r="U1" s="117"/>
      <c r="V1" s="117"/>
      <c r="W1" s="118" t="s">
        <v>14</v>
      </c>
      <c r="X1" s="117" t="s">
        <v>15</v>
      </c>
      <c r="Y1" s="102" t="s">
        <v>16</v>
      </c>
    </row>
    <row r="2" spans="1:25" ht="21" customHeight="1" x14ac:dyDescent="0.3">
      <c r="A2" s="103"/>
      <c r="B2" s="104"/>
      <c r="C2" s="105"/>
      <c r="D2" s="106"/>
      <c r="E2" s="107"/>
      <c r="F2" s="108"/>
      <c r="G2" s="109"/>
      <c r="H2" s="110"/>
      <c r="I2" s="111"/>
      <c r="J2" s="112"/>
      <c r="K2" s="113"/>
      <c r="L2" s="114"/>
      <c r="M2" s="115"/>
      <c r="N2" s="116"/>
      <c r="O2" s="1">
        <v>1</v>
      </c>
      <c r="P2" s="1">
        <v>2</v>
      </c>
      <c r="Q2" s="1">
        <v>3</v>
      </c>
      <c r="R2" s="1">
        <v>4</v>
      </c>
      <c r="S2" s="1">
        <v>5</v>
      </c>
      <c r="T2" s="1">
        <v>6</v>
      </c>
      <c r="U2" s="1">
        <v>7</v>
      </c>
      <c r="V2" s="1">
        <v>8</v>
      </c>
      <c r="W2" s="118"/>
      <c r="X2" s="117"/>
      <c r="Y2" s="102"/>
    </row>
    <row r="3" spans="1:25" ht="15.75" customHeight="1" x14ac:dyDescent="0.3">
      <c r="A3" s="96">
        <v>44267</v>
      </c>
      <c r="B3" s="97">
        <v>21002228</v>
      </c>
      <c r="C3" s="97">
        <v>9945893</v>
      </c>
      <c r="D3" s="97">
        <v>173</v>
      </c>
      <c r="E3" s="97">
        <v>1</v>
      </c>
      <c r="F3" s="97" t="s">
        <v>79</v>
      </c>
      <c r="G3" s="97">
        <v>260</v>
      </c>
      <c r="H3" s="97">
        <v>162</v>
      </c>
      <c r="I3" s="98">
        <f>G3*H3/100</f>
        <v>421.2</v>
      </c>
      <c r="J3" s="98">
        <f>I3*W3/100000</f>
        <v>3.215862</v>
      </c>
      <c r="K3" s="97"/>
      <c r="L3" s="97" t="s">
        <v>51</v>
      </c>
      <c r="M3" s="97" t="s">
        <v>45</v>
      </c>
      <c r="N3" s="2" t="s">
        <v>21</v>
      </c>
      <c r="O3" s="3">
        <v>756</v>
      </c>
      <c r="P3" s="3">
        <v>791</v>
      </c>
      <c r="Q3" s="3">
        <v>791</v>
      </c>
      <c r="R3" s="3">
        <v>756</v>
      </c>
      <c r="S3" s="3">
        <v>755</v>
      </c>
      <c r="T3" s="3">
        <v>761</v>
      </c>
      <c r="U3" s="3">
        <v>754</v>
      </c>
      <c r="V3" s="3">
        <v>744</v>
      </c>
      <c r="W3" s="6">
        <f t="shared" ref="W3:W20" si="0">AVERAGE(O3:V3)</f>
        <v>763.5</v>
      </c>
      <c r="X3" s="5">
        <f t="shared" ref="X3:X66" si="1">_xlfn.STDEV.P(O3:V3)/W3*100</f>
        <v>2.1591148031217466</v>
      </c>
      <c r="Y3" s="93" t="s">
        <v>22</v>
      </c>
    </row>
    <row r="4" spans="1:25" ht="15.75" customHeight="1" x14ac:dyDescent="0.3">
      <c r="A4" s="96"/>
      <c r="B4" s="97"/>
      <c r="C4" s="97"/>
      <c r="D4" s="97"/>
      <c r="E4" s="97"/>
      <c r="F4" s="97"/>
      <c r="G4" s="97"/>
      <c r="H4" s="97"/>
      <c r="I4" s="98"/>
      <c r="J4" s="98"/>
      <c r="K4" s="97"/>
      <c r="L4" s="97"/>
      <c r="M4" s="97"/>
      <c r="N4" s="2" t="s">
        <v>23</v>
      </c>
      <c r="O4" s="3">
        <v>3.9</v>
      </c>
      <c r="P4" s="3">
        <v>3.8</v>
      </c>
      <c r="Q4" s="3">
        <v>3.9</v>
      </c>
      <c r="R4" s="3">
        <v>4</v>
      </c>
      <c r="S4" s="3">
        <v>3.8</v>
      </c>
      <c r="T4" s="3">
        <v>3.7</v>
      </c>
      <c r="U4" s="3">
        <v>3.7</v>
      </c>
      <c r="V4" s="3">
        <v>3.8</v>
      </c>
      <c r="W4" s="6">
        <f t="shared" si="0"/>
        <v>3.8249999999999997</v>
      </c>
      <c r="X4" s="5">
        <f t="shared" si="1"/>
        <v>2.5313616641878531</v>
      </c>
      <c r="Y4" s="93"/>
    </row>
    <row r="5" spans="1:25" ht="15.75" customHeight="1" x14ac:dyDescent="0.3">
      <c r="A5" s="96"/>
      <c r="B5" s="97"/>
      <c r="C5" s="97"/>
      <c r="D5" s="97"/>
      <c r="E5" s="97"/>
      <c r="F5" s="97"/>
      <c r="G5" s="97"/>
      <c r="H5" s="97"/>
      <c r="I5" s="98"/>
      <c r="J5" s="98"/>
      <c r="K5" s="97"/>
      <c r="L5" s="97"/>
      <c r="M5" s="97"/>
      <c r="N5" s="2" t="s">
        <v>24</v>
      </c>
      <c r="O5" s="5">
        <f t="shared" ref="O5:V5" si="2">O3/O4/1000</f>
        <v>0.19384615384615383</v>
      </c>
      <c r="P5" s="5">
        <f t="shared" si="2"/>
        <v>0.2081578947368421</v>
      </c>
      <c r="Q5" s="5">
        <f t="shared" si="2"/>
        <v>0.2028205128205128</v>
      </c>
      <c r="R5" s="5">
        <f t="shared" si="2"/>
        <v>0.189</v>
      </c>
      <c r="S5" s="5">
        <f t="shared" si="2"/>
        <v>0.1986842105263158</v>
      </c>
      <c r="T5" s="5">
        <f t="shared" si="2"/>
        <v>0.20567567567567568</v>
      </c>
      <c r="U5" s="5">
        <f t="shared" si="2"/>
        <v>0.20378378378378378</v>
      </c>
      <c r="V5" s="5">
        <f t="shared" si="2"/>
        <v>0.19578947368421054</v>
      </c>
      <c r="W5" s="5">
        <f t="shared" si="0"/>
        <v>0.19971971313418679</v>
      </c>
      <c r="X5" s="5">
        <f t="shared" si="1"/>
        <v>3.0597033689358004</v>
      </c>
      <c r="Y5" s="93"/>
    </row>
    <row r="6" spans="1:25" ht="15.75" customHeight="1" x14ac:dyDescent="0.3">
      <c r="A6" s="82"/>
      <c r="B6" s="83"/>
      <c r="C6" s="84"/>
      <c r="D6" s="85">
        <f>D3+1</f>
        <v>174</v>
      </c>
      <c r="E6" s="86">
        <v>2</v>
      </c>
      <c r="F6" s="87"/>
      <c r="G6" s="88">
        <v>260</v>
      </c>
      <c r="H6" s="89">
        <v>162</v>
      </c>
      <c r="I6" s="80">
        <f>G6*H6/100</f>
        <v>421.2</v>
      </c>
      <c r="J6" s="81">
        <f>I6*W6/100000</f>
        <v>3.1758479999999998</v>
      </c>
      <c r="K6" s="90"/>
      <c r="L6" s="91" t="s">
        <v>51</v>
      </c>
      <c r="M6" s="92" t="s">
        <v>45</v>
      </c>
      <c r="N6" s="8" t="s">
        <v>21</v>
      </c>
      <c r="O6" s="9">
        <v>778</v>
      </c>
      <c r="P6" s="9">
        <v>760</v>
      </c>
      <c r="Q6" s="9">
        <v>754</v>
      </c>
      <c r="R6" s="9">
        <v>743</v>
      </c>
      <c r="S6" s="9">
        <v>757</v>
      </c>
      <c r="T6" s="9">
        <v>750</v>
      </c>
      <c r="U6" s="9">
        <v>742</v>
      </c>
      <c r="V6" s="9">
        <v>748</v>
      </c>
      <c r="W6" s="17">
        <f t="shared" si="0"/>
        <v>754</v>
      </c>
      <c r="X6" s="10">
        <f t="shared" si="1"/>
        <v>1.436101314834729</v>
      </c>
      <c r="Y6" s="93" t="s">
        <v>22</v>
      </c>
    </row>
    <row r="7" spans="1:25" ht="15.75" customHeight="1" x14ac:dyDescent="0.3">
      <c r="A7" s="82"/>
      <c r="B7" s="83"/>
      <c r="C7" s="84"/>
      <c r="D7" s="85"/>
      <c r="E7" s="86"/>
      <c r="F7" s="87"/>
      <c r="G7" s="88"/>
      <c r="H7" s="89"/>
      <c r="I7" s="80"/>
      <c r="J7" s="81"/>
      <c r="K7" s="90"/>
      <c r="L7" s="91"/>
      <c r="M7" s="92"/>
      <c r="N7" s="11" t="s">
        <v>23</v>
      </c>
      <c r="O7" s="12">
        <v>3.8</v>
      </c>
      <c r="P7" s="12">
        <v>3.9</v>
      </c>
      <c r="Q7" s="12">
        <v>4</v>
      </c>
      <c r="R7" s="12">
        <v>3.9</v>
      </c>
      <c r="S7" s="12">
        <v>3.7</v>
      </c>
      <c r="T7" s="12">
        <v>3.8</v>
      </c>
      <c r="U7" s="12">
        <v>3.9</v>
      </c>
      <c r="V7" s="12">
        <v>3.8</v>
      </c>
      <c r="W7" s="13">
        <f t="shared" si="0"/>
        <v>3.85</v>
      </c>
      <c r="X7" s="14">
        <f t="shared" si="1"/>
        <v>2.2494166332063337</v>
      </c>
      <c r="Y7" s="93"/>
    </row>
    <row r="8" spans="1:25" ht="15.75" customHeight="1" x14ac:dyDescent="0.3">
      <c r="A8" s="82"/>
      <c r="B8" s="83"/>
      <c r="C8" s="84"/>
      <c r="D8" s="85"/>
      <c r="E8" s="86"/>
      <c r="F8" s="87"/>
      <c r="G8" s="88"/>
      <c r="H8" s="89"/>
      <c r="I8" s="80"/>
      <c r="J8" s="81"/>
      <c r="K8" s="90"/>
      <c r="L8" s="91"/>
      <c r="M8" s="92"/>
      <c r="N8" s="15" t="s">
        <v>24</v>
      </c>
      <c r="O8" s="16">
        <f t="shared" ref="O8:V8" si="3">O6/O7/1000</f>
        <v>0.20473684210526319</v>
      </c>
      <c r="P8" s="16">
        <f t="shared" si="3"/>
        <v>0.1948717948717949</v>
      </c>
      <c r="Q8" s="16">
        <f t="shared" si="3"/>
        <v>0.1885</v>
      </c>
      <c r="R8" s="16">
        <f t="shared" si="3"/>
        <v>0.19051282051282054</v>
      </c>
      <c r="S8" s="16">
        <f t="shared" si="3"/>
        <v>0.20459459459459459</v>
      </c>
      <c r="T8" s="16">
        <f t="shared" si="3"/>
        <v>0.19736842105263158</v>
      </c>
      <c r="U8" s="16">
        <f t="shared" si="3"/>
        <v>0.19025641025641024</v>
      </c>
      <c r="V8" s="16">
        <f t="shared" si="3"/>
        <v>0.1968421052631579</v>
      </c>
      <c r="W8" s="16">
        <f t="shared" si="0"/>
        <v>0.19596037358208412</v>
      </c>
      <c r="X8" s="16">
        <f t="shared" si="1"/>
        <v>2.9831672857798606</v>
      </c>
      <c r="Y8" s="93"/>
    </row>
    <row r="9" spans="1:25" ht="14.4" customHeight="1" x14ac:dyDescent="0.3">
      <c r="A9" s="82"/>
      <c r="B9" s="83"/>
      <c r="C9" s="84"/>
      <c r="D9" s="85">
        <f>D6+1</f>
        <v>175</v>
      </c>
      <c r="E9" s="86">
        <v>3</v>
      </c>
      <c r="F9" s="87"/>
      <c r="G9" s="88">
        <v>260</v>
      </c>
      <c r="H9" s="89">
        <v>162</v>
      </c>
      <c r="I9" s="80">
        <f>G9*H9/100</f>
        <v>421.2</v>
      </c>
      <c r="J9" s="81">
        <f>I9*W9/100000</f>
        <v>3.2406074999999999</v>
      </c>
      <c r="K9" s="90"/>
      <c r="L9" s="91" t="s">
        <v>51</v>
      </c>
      <c r="M9" s="92" t="s">
        <v>45</v>
      </c>
      <c r="N9" s="8" t="s">
        <v>21</v>
      </c>
      <c r="O9" s="9">
        <v>760</v>
      </c>
      <c r="P9" s="9">
        <v>765</v>
      </c>
      <c r="Q9" s="9">
        <v>768</v>
      </c>
      <c r="R9" s="9">
        <v>775</v>
      </c>
      <c r="S9" s="9">
        <v>765</v>
      </c>
      <c r="T9" s="9">
        <v>785</v>
      </c>
      <c r="U9" s="9">
        <v>764</v>
      </c>
      <c r="V9" s="9">
        <v>773</v>
      </c>
      <c r="W9" s="17">
        <f t="shared" si="0"/>
        <v>769.375</v>
      </c>
      <c r="X9" s="10">
        <f t="shared" si="1"/>
        <v>0.97033902333966604</v>
      </c>
      <c r="Y9" s="93" t="s">
        <v>22</v>
      </c>
    </row>
    <row r="10" spans="1:25" ht="14.4" customHeight="1" x14ac:dyDescent="0.3">
      <c r="A10" s="82"/>
      <c r="B10" s="83"/>
      <c r="C10" s="84"/>
      <c r="D10" s="85"/>
      <c r="E10" s="86"/>
      <c r="F10" s="87"/>
      <c r="G10" s="88"/>
      <c r="H10" s="89"/>
      <c r="I10" s="80"/>
      <c r="J10" s="81"/>
      <c r="K10" s="90"/>
      <c r="L10" s="91"/>
      <c r="M10" s="92"/>
      <c r="N10" s="11" t="s">
        <v>23</v>
      </c>
      <c r="O10" s="12">
        <v>3.9</v>
      </c>
      <c r="P10" s="12">
        <v>3.8</v>
      </c>
      <c r="Q10" s="12">
        <v>3.9</v>
      </c>
      <c r="R10" s="12">
        <v>4</v>
      </c>
      <c r="S10" s="12">
        <v>4.0999999999999996</v>
      </c>
      <c r="T10" s="12">
        <v>3.9</v>
      </c>
      <c r="U10" s="12">
        <v>3.7</v>
      </c>
      <c r="V10" s="12">
        <v>3.9</v>
      </c>
      <c r="W10" s="13">
        <f t="shared" si="0"/>
        <v>3.8999999999999995</v>
      </c>
      <c r="X10" s="14">
        <f t="shared" si="1"/>
        <v>2.8667538173074205</v>
      </c>
      <c r="Y10" s="93"/>
    </row>
    <row r="11" spans="1:25" ht="14.4" customHeight="1" x14ac:dyDescent="0.3">
      <c r="A11" s="82"/>
      <c r="B11" s="83"/>
      <c r="C11" s="84"/>
      <c r="D11" s="85"/>
      <c r="E11" s="86"/>
      <c r="F11" s="87"/>
      <c r="G11" s="88"/>
      <c r="H11" s="89"/>
      <c r="I11" s="80"/>
      <c r="J11" s="81"/>
      <c r="K11" s="90"/>
      <c r="L11" s="91"/>
      <c r="M11" s="92"/>
      <c r="N11" s="15" t="s">
        <v>24</v>
      </c>
      <c r="O11" s="16">
        <f t="shared" ref="O11:V11" si="4">O9/O10/1000</f>
        <v>0.1948717948717949</v>
      </c>
      <c r="P11" s="16">
        <f t="shared" si="4"/>
        <v>0.20131578947368423</v>
      </c>
      <c r="Q11" s="16">
        <f t="shared" si="4"/>
        <v>0.19692307692307692</v>
      </c>
      <c r="R11" s="16">
        <f t="shared" si="4"/>
        <v>0.19375000000000001</v>
      </c>
      <c r="S11" s="16">
        <f t="shared" si="4"/>
        <v>0.18658536585365854</v>
      </c>
      <c r="T11" s="16">
        <f t="shared" si="4"/>
        <v>0.20128205128205129</v>
      </c>
      <c r="U11" s="16">
        <f t="shared" si="4"/>
        <v>0.20648648648648649</v>
      </c>
      <c r="V11" s="16">
        <f t="shared" si="4"/>
        <v>0.1982051282051282</v>
      </c>
      <c r="W11" s="16">
        <f t="shared" si="0"/>
        <v>0.19742746163698507</v>
      </c>
      <c r="X11" s="16">
        <f t="shared" si="1"/>
        <v>2.8343825380681955</v>
      </c>
      <c r="Y11" s="93"/>
    </row>
    <row r="12" spans="1:25" ht="14.4" customHeight="1" x14ac:dyDescent="0.3">
      <c r="A12" s="82"/>
      <c r="B12" s="83"/>
      <c r="C12" s="84"/>
      <c r="D12" s="85">
        <f>D9+1</f>
        <v>176</v>
      </c>
      <c r="E12" s="86">
        <v>4</v>
      </c>
      <c r="F12" s="87"/>
      <c r="G12" s="88">
        <v>260</v>
      </c>
      <c r="H12" s="89">
        <v>162</v>
      </c>
      <c r="I12" s="80">
        <f>G12*H12/100</f>
        <v>421.2</v>
      </c>
      <c r="J12" s="81">
        <f>I12*W12/100000</f>
        <v>3.2927309999999999</v>
      </c>
      <c r="K12" s="90"/>
      <c r="L12" s="91" t="s">
        <v>51</v>
      </c>
      <c r="M12" s="92" t="s">
        <v>45</v>
      </c>
      <c r="N12" s="8" t="s">
        <v>21</v>
      </c>
      <c r="O12" s="9">
        <v>781</v>
      </c>
      <c r="P12" s="9">
        <v>797</v>
      </c>
      <c r="Q12" s="9">
        <v>777</v>
      </c>
      <c r="R12" s="9">
        <v>776</v>
      </c>
      <c r="S12" s="9">
        <v>782</v>
      </c>
      <c r="T12" s="9">
        <v>785</v>
      </c>
      <c r="U12" s="9">
        <v>786</v>
      </c>
      <c r="V12" s="9">
        <v>770</v>
      </c>
      <c r="W12" s="17">
        <f t="shared" si="0"/>
        <v>781.75</v>
      </c>
      <c r="X12" s="10">
        <f t="shared" si="1"/>
        <v>0.96523110155334635</v>
      </c>
      <c r="Y12" s="93" t="s">
        <v>22</v>
      </c>
    </row>
    <row r="13" spans="1:25" ht="14.4" customHeight="1" x14ac:dyDescent="0.3">
      <c r="A13" s="82"/>
      <c r="B13" s="83"/>
      <c r="C13" s="84"/>
      <c r="D13" s="85"/>
      <c r="E13" s="86"/>
      <c r="F13" s="87"/>
      <c r="G13" s="88"/>
      <c r="H13" s="89"/>
      <c r="I13" s="80"/>
      <c r="J13" s="81"/>
      <c r="K13" s="90"/>
      <c r="L13" s="91"/>
      <c r="M13" s="92"/>
      <c r="N13" s="11" t="s">
        <v>23</v>
      </c>
      <c r="O13" s="12">
        <v>3.9</v>
      </c>
      <c r="P13" s="12">
        <v>3.9</v>
      </c>
      <c r="Q13" s="12">
        <v>3.8</v>
      </c>
      <c r="R13" s="12">
        <v>4</v>
      </c>
      <c r="S13" s="12">
        <v>4</v>
      </c>
      <c r="T13" s="12">
        <v>4.0999999999999996</v>
      </c>
      <c r="U13" s="12">
        <v>3.9</v>
      </c>
      <c r="V13" s="12">
        <v>4</v>
      </c>
      <c r="W13" s="13">
        <f t="shared" si="0"/>
        <v>3.95</v>
      </c>
      <c r="X13" s="14">
        <f t="shared" si="1"/>
        <v>2.1924693766694645</v>
      </c>
      <c r="Y13" s="93"/>
    </row>
    <row r="14" spans="1:25" ht="14.4" customHeight="1" x14ac:dyDescent="0.3">
      <c r="A14" s="82"/>
      <c r="B14" s="83"/>
      <c r="C14" s="84"/>
      <c r="D14" s="85"/>
      <c r="E14" s="86"/>
      <c r="F14" s="87"/>
      <c r="G14" s="88"/>
      <c r="H14" s="89"/>
      <c r="I14" s="80"/>
      <c r="J14" s="81"/>
      <c r="K14" s="90"/>
      <c r="L14" s="91"/>
      <c r="M14" s="92"/>
      <c r="N14" s="15" t="s">
        <v>24</v>
      </c>
      <c r="O14" s="16">
        <f t="shared" ref="O14:V14" si="5">O12/O13/1000</f>
        <v>0.20025641025641025</v>
      </c>
      <c r="P14" s="16">
        <f t="shared" si="5"/>
        <v>0.20435897435897438</v>
      </c>
      <c r="Q14" s="16">
        <f t="shared" si="5"/>
        <v>0.20447368421052634</v>
      </c>
      <c r="R14" s="16">
        <f t="shared" si="5"/>
        <v>0.19400000000000001</v>
      </c>
      <c r="S14" s="16">
        <f t="shared" si="5"/>
        <v>0.19550000000000001</v>
      </c>
      <c r="T14" s="16">
        <f t="shared" si="5"/>
        <v>0.19146341463414634</v>
      </c>
      <c r="U14" s="16">
        <f t="shared" si="5"/>
        <v>0.20153846153846156</v>
      </c>
      <c r="V14" s="16">
        <f t="shared" si="5"/>
        <v>0.1925</v>
      </c>
      <c r="W14" s="16">
        <f t="shared" si="0"/>
        <v>0.19801136812481485</v>
      </c>
      <c r="X14" s="16">
        <f t="shared" si="1"/>
        <v>2.4945145856113431</v>
      </c>
      <c r="Y14" s="93"/>
    </row>
    <row r="15" spans="1:25" ht="14.4" customHeight="1" x14ac:dyDescent="0.3">
      <c r="A15" s="82"/>
      <c r="B15" s="83"/>
      <c r="C15" s="84"/>
      <c r="D15" s="85">
        <f>D12+1</f>
        <v>177</v>
      </c>
      <c r="E15" s="86">
        <v>5</v>
      </c>
      <c r="F15" s="87"/>
      <c r="G15" s="88">
        <v>260</v>
      </c>
      <c r="H15" s="89">
        <v>162</v>
      </c>
      <c r="I15" s="80">
        <f>G15*H15/100</f>
        <v>421.2</v>
      </c>
      <c r="J15" s="81">
        <f>I15*W15/100000</f>
        <v>3.4406775000000001</v>
      </c>
      <c r="K15" s="90"/>
      <c r="L15" s="91" t="s">
        <v>114</v>
      </c>
      <c r="M15" s="92" t="s">
        <v>20</v>
      </c>
      <c r="N15" s="8" t="s">
        <v>21</v>
      </c>
      <c r="O15" s="9">
        <v>802</v>
      </c>
      <c r="P15" s="9">
        <v>853</v>
      </c>
      <c r="Q15" s="9">
        <v>810</v>
      </c>
      <c r="R15" s="9">
        <v>815</v>
      </c>
      <c r="S15" s="9">
        <v>822</v>
      </c>
      <c r="T15" s="9">
        <v>827</v>
      </c>
      <c r="U15" s="9">
        <v>810</v>
      </c>
      <c r="V15" s="9">
        <v>796</v>
      </c>
      <c r="W15" s="17">
        <f t="shared" si="0"/>
        <v>816.875</v>
      </c>
      <c r="X15" s="10">
        <f t="shared" si="1"/>
        <v>2.0249293820034766</v>
      </c>
      <c r="Y15" s="93" t="s">
        <v>22</v>
      </c>
    </row>
    <row r="16" spans="1:25" ht="14.4" customHeight="1" x14ac:dyDescent="0.3">
      <c r="A16" s="82"/>
      <c r="B16" s="83"/>
      <c r="C16" s="84"/>
      <c r="D16" s="85"/>
      <c r="E16" s="86"/>
      <c r="F16" s="87"/>
      <c r="G16" s="88"/>
      <c r="H16" s="89"/>
      <c r="I16" s="80"/>
      <c r="J16" s="81"/>
      <c r="K16" s="90"/>
      <c r="L16" s="91"/>
      <c r="M16" s="92"/>
      <c r="N16" s="11" t="s">
        <v>23</v>
      </c>
      <c r="O16" s="12">
        <v>4.0999999999999996</v>
      </c>
      <c r="P16" s="12" t="s">
        <v>115</v>
      </c>
      <c r="Q16" s="12">
        <v>4</v>
      </c>
      <c r="R16" s="12">
        <v>4.0999999999999996</v>
      </c>
      <c r="S16" s="12">
        <v>4</v>
      </c>
      <c r="T16" s="12">
        <v>4</v>
      </c>
      <c r="U16" s="12">
        <v>3.9</v>
      </c>
      <c r="V16" s="12">
        <v>4.0999999999999996</v>
      </c>
      <c r="W16" s="13">
        <f t="shared" si="0"/>
        <v>4.0285714285714276</v>
      </c>
      <c r="X16" s="14">
        <f t="shared" si="1"/>
        <v>1.7372267679313294</v>
      </c>
      <c r="Y16" s="93"/>
    </row>
    <row r="17" spans="1:25" ht="14.4" customHeight="1" x14ac:dyDescent="0.3">
      <c r="A17" s="82"/>
      <c r="B17" s="83"/>
      <c r="C17" s="84"/>
      <c r="D17" s="85"/>
      <c r="E17" s="86"/>
      <c r="F17" s="87"/>
      <c r="G17" s="88"/>
      <c r="H17" s="89"/>
      <c r="I17" s="80"/>
      <c r="J17" s="81"/>
      <c r="K17" s="90"/>
      <c r="L17" s="91"/>
      <c r="M17" s="92"/>
      <c r="N17" s="15" t="s">
        <v>24</v>
      </c>
      <c r="O17" s="16">
        <f t="shared" ref="O17:V17" si="6">O15/O16/1000</f>
        <v>0.19560975609756098</v>
      </c>
      <c r="P17" s="16" t="e">
        <f t="shared" si="6"/>
        <v>#VALUE!</v>
      </c>
      <c r="Q17" s="16">
        <f t="shared" si="6"/>
        <v>0.20250000000000001</v>
      </c>
      <c r="R17" s="16">
        <f t="shared" si="6"/>
        <v>0.19878048780487809</v>
      </c>
      <c r="S17" s="16">
        <f t="shared" si="6"/>
        <v>0.20549999999999999</v>
      </c>
      <c r="T17" s="16">
        <f t="shared" si="6"/>
        <v>0.20674999999999999</v>
      </c>
      <c r="U17" s="16">
        <f t="shared" si="6"/>
        <v>0.2076923076923077</v>
      </c>
      <c r="V17" s="16">
        <f t="shared" si="6"/>
        <v>0.19414634146341464</v>
      </c>
      <c r="W17" s="16" t="e">
        <f t="shared" si="0"/>
        <v>#VALUE!</v>
      </c>
      <c r="X17" s="16" t="e">
        <f t="shared" si="1"/>
        <v>#VALUE!</v>
      </c>
      <c r="Y17" s="93"/>
    </row>
    <row r="18" spans="1:25" ht="14.4" customHeight="1" x14ac:dyDescent="0.3">
      <c r="A18" s="82"/>
      <c r="B18" s="83"/>
      <c r="C18" s="84"/>
      <c r="D18" s="85">
        <f>D15+1</f>
        <v>178</v>
      </c>
      <c r="E18" s="86">
        <v>6</v>
      </c>
      <c r="F18" s="87"/>
      <c r="G18" s="88">
        <v>260</v>
      </c>
      <c r="H18" s="89">
        <v>162</v>
      </c>
      <c r="I18" s="80">
        <f>G18*H18/100</f>
        <v>421.2</v>
      </c>
      <c r="J18" s="81">
        <f>I18*W18/100000</f>
        <v>2.1465668249999998</v>
      </c>
      <c r="K18" s="90"/>
      <c r="L18" s="91" t="s">
        <v>114</v>
      </c>
      <c r="M18" s="92" t="s">
        <v>20</v>
      </c>
      <c r="N18" s="8" t="s">
        <v>21</v>
      </c>
      <c r="O18" s="9">
        <v>8</v>
      </c>
      <c r="P18" s="9">
        <v>7.98</v>
      </c>
      <c r="Q18" s="9">
        <v>8.07</v>
      </c>
      <c r="R18" s="9">
        <v>815</v>
      </c>
      <c r="S18" s="9">
        <v>815</v>
      </c>
      <c r="T18" s="9">
        <v>819</v>
      </c>
      <c r="U18" s="9">
        <v>805</v>
      </c>
      <c r="V18" s="9">
        <v>799</v>
      </c>
      <c r="W18" s="17">
        <f t="shared" si="0"/>
        <v>509.63125000000002</v>
      </c>
      <c r="X18" s="10">
        <f t="shared" si="1"/>
        <v>76.249886747061709</v>
      </c>
      <c r="Y18" s="93" t="s">
        <v>22</v>
      </c>
    </row>
    <row r="19" spans="1:25" ht="14.4" customHeight="1" x14ac:dyDescent="0.3">
      <c r="A19" s="82"/>
      <c r="B19" s="83"/>
      <c r="C19" s="84"/>
      <c r="D19" s="85"/>
      <c r="E19" s="86"/>
      <c r="F19" s="87"/>
      <c r="G19" s="88"/>
      <c r="H19" s="89"/>
      <c r="I19" s="80"/>
      <c r="J19" s="81"/>
      <c r="K19" s="90"/>
      <c r="L19" s="91"/>
      <c r="M19" s="92"/>
      <c r="N19" s="11" t="s">
        <v>23</v>
      </c>
      <c r="O19" s="12">
        <v>4.0999999999999996</v>
      </c>
      <c r="P19" s="12">
        <v>4</v>
      </c>
      <c r="Q19" s="12">
        <v>4</v>
      </c>
      <c r="R19" s="12">
        <v>4.0999999999999996</v>
      </c>
      <c r="S19" s="12">
        <v>4.0999999999999996</v>
      </c>
      <c r="T19" s="12">
        <v>4</v>
      </c>
      <c r="U19" s="12">
        <v>3.9</v>
      </c>
      <c r="V19" s="12">
        <v>4</v>
      </c>
      <c r="W19" s="13">
        <f t="shared" si="0"/>
        <v>4.0249999999999995</v>
      </c>
      <c r="X19" s="14">
        <f t="shared" si="1"/>
        <v>1.643323795692289</v>
      </c>
      <c r="Y19" s="93"/>
    </row>
    <row r="20" spans="1:25" ht="14.4" customHeight="1" x14ac:dyDescent="0.3">
      <c r="A20" s="82"/>
      <c r="B20" s="83"/>
      <c r="C20" s="84"/>
      <c r="D20" s="85"/>
      <c r="E20" s="86"/>
      <c r="F20" s="87"/>
      <c r="G20" s="88"/>
      <c r="H20" s="89"/>
      <c r="I20" s="80"/>
      <c r="J20" s="81"/>
      <c r="K20" s="90"/>
      <c r="L20" s="91"/>
      <c r="M20" s="92"/>
      <c r="N20" s="15" t="s">
        <v>24</v>
      </c>
      <c r="O20" s="16">
        <f t="shared" ref="O20:V20" si="7">O18/O19/1000</f>
        <v>1.9512195121951222E-3</v>
      </c>
      <c r="P20" s="16">
        <f t="shared" si="7"/>
        <v>1.9950000000000002E-3</v>
      </c>
      <c r="Q20" s="16">
        <f t="shared" si="7"/>
        <v>2.0175000000000002E-3</v>
      </c>
      <c r="R20" s="16">
        <f t="shared" si="7"/>
        <v>0.19878048780487809</v>
      </c>
      <c r="S20" s="16">
        <f t="shared" si="7"/>
        <v>0.19878048780487809</v>
      </c>
      <c r="T20" s="16">
        <f t="shared" si="7"/>
        <v>0.20474999999999999</v>
      </c>
      <c r="U20" s="16">
        <f t="shared" si="7"/>
        <v>0.2064102564102564</v>
      </c>
      <c r="V20" s="16">
        <f t="shared" si="7"/>
        <v>0.19975000000000001</v>
      </c>
      <c r="W20" s="16">
        <f t="shared" si="0"/>
        <v>0.12680436894152597</v>
      </c>
      <c r="X20" s="16">
        <f t="shared" si="1"/>
        <v>76.272013679500688</v>
      </c>
      <c r="Y20" s="93"/>
    </row>
    <row r="21" spans="1:25" ht="14.4" customHeight="1" x14ac:dyDescent="0.3">
      <c r="A21" s="82"/>
      <c r="B21" s="83"/>
      <c r="C21" s="84"/>
      <c r="D21" s="85">
        <f>D18+1</f>
        <v>179</v>
      </c>
      <c r="E21" s="86">
        <v>7</v>
      </c>
      <c r="F21" s="87"/>
      <c r="G21" s="88">
        <v>260</v>
      </c>
      <c r="H21" s="89">
        <v>162</v>
      </c>
      <c r="I21" s="80">
        <f>G21*H21/100</f>
        <v>421.2</v>
      </c>
      <c r="J21" s="81">
        <f>I21*W21/100000</f>
        <v>3.2853599999999998</v>
      </c>
      <c r="K21" s="90"/>
      <c r="L21" s="91" t="s">
        <v>116</v>
      </c>
      <c r="M21" s="92" t="s">
        <v>105</v>
      </c>
      <c r="N21" s="8" t="s">
        <v>21</v>
      </c>
      <c r="O21" s="9">
        <v>765</v>
      </c>
      <c r="P21" s="9">
        <v>781</v>
      </c>
      <c r="Q21" s="9">
        <v>793</v>
      </c>
      <c r="R21" s="9">
        <v>7.96</v>
      </c>
      <c r="S21" s="9">
        <v>792</v>
      </c>
      <c r="T21" s="9">
        <v>8.06</v>
      </c>
      <c r="U21" s="9">
        <v>8.09</v>
      </c>
      <c r="V21" s="9">
        <v>761</v>
      </c>
      <c r="W21" s="17">
        <v>780</v>
      </c>
      <c r="X21" s="10">
        <f t="shared" si="1"/>
        <v>47.833230285204252</v>
      </c>
      <c r="Y21" s="93" t="s">
        <v>22</v>
      </c>
    </row>
    <row r="22" spans="1:25" ht="14.4" customHeight="1" x14ac:dyDescent="0.3">
      <c r="A22" s="82"/>
      <c r="B22" s="83"/>
      <c r="C22" s="84"/>
      <c r="D22" s="85"/>
      <c r="E22" s="86"/>
      <c r="F22" s="87"/>
      <c r="G22" s="88"/>
      <c r="H22" s="89"/>
      <c r="I22" s="80"/>
      <c r="J22" s="81"/>
      <c r="K22" s="90"/>
      <c r="L22" s="91"/>
      <c r="M22" s="92"/>
      <c r="N22" s="11" t="s">
        <v>23</v>
      </c>
      <c r="O22" s="12">
        <v>4</v>
      </c>
      <c r="P22" s="12">
        <v>3.8</v>
      </c>
      <c r="Q22" s="12">
        <v>3.9</v>
      </c>
      <c r="R22" s="12">
        <v>4.0999999999999996</v>
      </c>
      <c r="S22" s="12">
        <v>4</v>
      </c>
      <c r="T22" s="12">
        <v>4</v>
      </c>
      <c r="U22" s="12">
        <v>3.9</v>
      </c>
      <c r="V22" s="12">
        <v>4</v>
      </c>
      <c r="W22" s="13">
        <f t="shared" ref="W22:W85" si="8">AVERAGE(O22:V22)</f>
        <v>3.9624999999999995</v>
      </c>
      <c r="X22" s="14">
        <f t="shared" si="1"/>
        <v>2.1626670663725691</v>
      </c>
      <c r="Y22" s="93"/>
    </row>
    <row r="23" spans="1:25" ht="14.4" customHeight="1" x14ac:dyDescent="0.3">
      <c r="A23" s="82"/>
      <c r="B23" s="83"/>
      <c r="C23" s="84"/>
      <c r="D23" s="85"/>
      <c r="E23" s="86"/>
      <c r="F23" s="87"/>
      <c r="G23" s="88"/>
      <c r="H23" s="89"/>
      <c r="I23" s="80"/>
      <c r="J23" s="81"/>
      <c r="K23" s="90"/>
      <c r="L23" s="91"/>
      <c r="M23" s="92"/>
      <c r="N23" s="15" t="s">
        <v>24</v>
      </c>
      <c r="O23" s="16">
        <f t="shared" ref="O23:V23" si="9">O21/O22/1000</f>
        <v>0.19125</v>
      </c>
      <c r="P23" s="16">
        <f t="shared" si="9"/>
        <v>0.2055263157894737</v>
      </c>
      <c r="Q23" s="16">
        <f t="shared" si="9"/>
        <v>0.20333333333333334</v>
      </c>
      <c r="R23" s="16">
        <f t="shared" si="9"/>
        <v>1.9414634146341465E-3</v>
      </c>
      <c r="S23" s="16">
        <f t="shared" si="9"/>
        <v>0.19800000000000001</v>
      </c>
      <c r="T23" s="16">
        <f t="shared" si="9"/>
        <v>2.0150000000000003E-3</v>
      </c>
      <c r="U23" s="16">
        <f t="shared" si="9"/>
        <v>2.0743589743589747E-3</v>
      </c>
      <c r="V23" s="16">
        <f t="shared" si="9"/>
        <v>0.19025</v>
      </c>
      <c r="W23" s="16">
        <f t="shared" si="8"/>
        <v>0.12429880893897502</v>
      </c>
      <c r="X23" s="16">
        <f t="shared" si="1"/>
        <v>76.30780683468609</v>
      </c>
      <c r="Y23" s="93"/>
    </row>
    <row r="24" spans="1:25" ht="14.4" customHeight="1" x14ac:dyDescent="0.3">
      <c r="A24" s="82"/>
      <c r="B24" s="83"/>
      <c r="C24" s="84"/>
      <c r="D24" s="85">
        <f>D21+1</f>
        <v>180</v>
      </c>
      <c r="E24" s="86">
        <v>8</v>
      </c>
      <c r="F24" s="87"/>
      <c r="G24" s="88">
        <v>260</v>
      </c>
      <c r="H24" s="89">
        <v>162</v>
      </c>
      <c r="I24" s="80">
        <f>G24*H24/100</f>
        <v>421.2</v>
      </c>
      <c r="J24" s="81">
        <f>I24*W24/100000</f>
        <v>3.3427484999999999</v>
      </c>
      <c r="K24" s="90"/>
      <c r="L24" s="91" t="s">
        <v>114</v>
      </c>
      <c r="M24" s="92" t="s">
        <v>105</v>
      </c>
      <c r="N24" s="8" t="s">
        <v>21</v>
      </c>
      <c r="O24" s="9">
        <v>806</v>
      </c>
      <c r="P24" s="9">
        <v>777</v>
      </c>
      <c r="Q24" s="9">
        <v>793</v>
      </c>
      <c r="R24" s="9">
        <v>792</v>
      </c>
      <c r="S24" s="9">
        <v>799</v>
      </c>
      <c r="T24" s="9">
        <v>815</v>
      </c>
      <c r="U24" s="9">
        <v>778</v>
      </c>
      <c r="V24" s="9">
        <v>789</v>
      </c>
      <c r="W24" s="17">
        <f t="shared" si="8"/>
        <v>793.625</v>
      </c>
      <c r="X24" s="10">
        <f t="shared" si="1"/>
        <v>1.5328250571871931</v>
      </c>
      <c r="Y24" s="93" t="s">
        <v>22</v>
      </c>
    </row>
    <row r="25" spans="1:25" ht="14.4" customHeight="1" x14ac:dyDescent="0.3">
      <c r="A25" s="82"/>
      <c r="B25" s="83"/>
      <c r="C25" s="84"/>
      <c r="D25" s="85"/>
      <c r="E25" s="86"/>
      <c r="F25" s="87"/>
      <c r="G25" s="88"/>
      <c r="H25" s="89"/>
      <c r="I25" s="80"/>
      <c r="J25" s="81"/>
      <c r="K25" s="90"/>
      <c r="L25" s="91"/>
      <c r="M25" s="92"/>
      <c r="N25" s="11" t="s">
        <v>23</v>
      </c>
      <c r="O25" s="12">
        <v>3.9</v>
      </c>
      <c r="P25" s="12">
        <v>4</v>
      </c>
      <c r="Q25" s="12">
        <v>4</v>
      </c>
      <c r="R25" s="12">
        <v>4</v>
      </c>
      <c r="S25" s="12">
        <v>4</v>
      </c>
      <c r="T25" s="12">
        <v>4</v>
      </c>
      <c r="U25" s="12">
        <v>4</v>
      </c>
      <c r="V25" s="12">
        <v>4</v>
      </c>
      <c r="W25" s="13">
        <f t="shared" si="8"/>
        <v>3.9874999999999998</v>
      </c>
      <c r="X25" s="14">
        <f t="shared" si="1"/>
        <v>0.82938912572557766</v>
      </c>
      <c r="Y25" s="93"/>
    </row>
    <row r="26" spans="1:25" ht="14.4" customHeight="1" x14ac:dyDescent="0.3">
      <c r="A26" s="82"/>
      <c r="B26" s="83"/>
      <c r="C26" s="84"/>
      <c r="D26" s="85"/>
      <c r="E26" s="86"/>
      <c r="F26" s="87"/>
      <c r="G26" s="88"/>
      <c r="H26" s="89"/>
      <c r="I26" s="80"/>
      <c r="J26" s="81"/>
      <c r="K26" s="90"/>
      <c r="L26" s="91"/>
      <c r="M26" s="92"/>
      <c r="N26" s="15" t="s">
        <v>24</v>
      </c>
      <c r="O26" s="16">
        <f t="shared" ref="O26:V26" si="10">O24/O25/1000</f>
        <v>0.20666666666666667</v>
      </c>
      <c r="P26" s="16">
        <f t="shared" si="10"/>
        <v>0.19425000000000001</v>
      </c>
      <c r="Q26" s="16">
        <f t="shared" si="10"/>
        <v>0.19825000000000001</v>
      </c>
      <c r="R26" s="16">
        <f t="shared" si="10"/>
        <v>0.19800000000000001</v>
      </c>
      <c r="S26" s="16">
        <f t="shared" si="10"/>
        <v>0.19975000000000001</v>
      </c>
      <c r="T26" s="16">
        <f t="shared" si="10"/>
        <v>0.20374999999999999</v>
      </c>
      <c r="U26" s="16">
        <f t="shared" si="10"/>
        <v>0.19450000000000001</v>
      </c>
      <c r="V26" s="16">
        <f t="shared" si="10"/>
        <v>0.19725000000000001</v>
      </c>
      <c r="W26" s="16">
        <f t="shared" si="8"/>
        <v>0.19905208333333335</v>
      </c>
      <c r="X26" s="16">
        <f t="shared" si="1"/>
        <v>2.0198482231875299</v>
      </c>
      <c r="Y26" s="93"/>
    </row>
    <row r="27" spans="1:25" ht="14.4" customHeight="1" x14ac:dyDescent="0.3">
      <c r="A27" s="82"/>
      <c r="B27" s="83"/>
      <c r="C27" s="84"/>
      <c r="D27" s="85">
        <f>D24+1</f>
        <v>181</v>
      </c>
      <c r="E27" s="86">
        <v>9</v>
      </c>
      <c r="F27" s="87"/>
      <c r="G27" s="88">
        <v>260</v>
      </c>
      <c r="H27" s="89">
        <v>162</v>
      </c>
      <c r="I27" s="80">
        <f>G27*H27/100</f>
        <v>421.2</v>
      </c>
      <c r="J27" s="81">
        <f>I27*W27/100000</f>
        <v>3.4422570000000001</v>
      </c>
      <c r="K27" s="90"/>
      <c r="L27" s="91" t="s">
        <v>114</v>
      </c>
      <c r="M27" s="92" t="s">
        <v>20</v>
      </c>
      <c r="N27" s="8" t="s">
        <v>21</v>
      </c>
      <c r="O27" s="9">
        <v>802</v>
      </c>
      <c r="P27" s="9">
        <v>828</v>
      </c>
      <c r="Q27" s="9">
        <v>816</v>
      </c>
      <c r="R27" s="9">
        <v>800</v>
      </c>
      <c r="S27" s="9">
        <v>798</v>
      </c>
      <c r="T27" s="9">
        <v>837</v>
      </c>
      <c r="U27" s="9">
        <v>835</v>
      </c>
      <c r="V27" s="9">
        <v>822</v>
      </c>
      <c r="W27" s="17">
        <f t="shared" si="8"/>
        <v>817.25</v>
      </c>
      <c r="X27" s="10">
        <f t="shared" si="1"/>
        <v>1.8074238295163594</v>
      </c>
      <c r="Y27" s="93" t="s">
        <v>22</v>
      </c>
    </row>
    <row r="28" spans="1:25" ht="14.4" customHeight="1" x14ac:dyDescent="0.3">
      <c r="A28" s="82"/>
      <c r="B28" s="83"/>
      <c r="C28" s="84"/>
      <c r="D28" s="85"/>
      <c r="E28" s="86"/>
      <c r="F28" s="87"/>
      <c r="G28" s="88"/>
      <c r="H28" s="89"/>
      <c r="I28" s="80"/>
      <c r="J28" s="81"/>
      <c r="K28" s="90"/>
      <c r="L28" s="91"/>
      <c r="M28" s="92"/>
      <c r="N28" s="11" t="s">
        <v>23</v>
      </c>
      <c r="O28" s="12">
        <v>4</v>
      </c>
      <c r="P28" s="12">
        <v>4.0999999999999996</v>
      </c>
      <c r="Q28" s="12">
        <v>3.9</v>
      </c>
      <c r="R28" s="12">
        <v>4.2</v>
      </c>
      <c r="S28" s="12">
        <v>4.2</v>
      </c>
      <c r="T28" s="12">
        <v>4.0999999999999996</v>
      </c>
      <c r="U28" s="12">
        <v>4.2</v>
      </c>
      <c r="V28" s="12">
        <v>4.0999999999999996</v>
      </c>
      <c r="W28" s="13">
        <f t="shared" si="8"/>
        <v>4.0999999999999996</v>
      </c>
      <c r="X28" s="14">
        <f t="shared" si="1"/>
        <v>2.439024390243905</v>
      </c>
      <c r="Y28" s="93"/>
    </row>
    <row r="29" spans="1:25" ht="14.4" customHeight="1" x14ac:dyDescent="0.3">
      <c r="A29" s="82"/>
      <c r="B29" s="83"/>
      <c r="C29" s="84"/>
      <c r="D29" s="85"/>
      <c r="E29" s="86"/>
      <c r="F29" s="87"/>
      <c r="G29" s="88"/>
      <c r="H29" s="89"/>
      <c r="I29" s="80"/>
      <c r="J29" s="81"/>
      <c r="K29" s="90"/>
      <c r="L29" s="91"/>
      <c r="M29" s="92"/>
      <c r="N29" s="15" t="s">
        <v>24</v>
      </c>
      <c r="O29" s="16">
        <f t="shared" ref="O29:V29" si="11">O27/O28/1000</f>
        <v>0.20050000000000001</v>
      </c>
      <c r="P29" s="16">
        <f t="shared" si="11"/>
        <v>0.20195121951219513</v>
      </c>
      <c r="Q29" s="16">
        <f t="shared" si="11"/>
        <v>0.20923076923076922</v>
      </c>
      <c r="R29" s="16">
        <f t="shared" si="11"/>
        <v>0.19047619047619049</v>
      </c>
      <c r="S29" s="16">
        <f t="shared" si="11"/>
        <v>0.19</v>
      </c>
      <c r="T29" s="16">
        <f t="shared" si="11"/>
        <v>0.20414634146341465</v>
      </c>
      <c r="U29" s="16">
        <f t="shared" si="11"/>
        <v>0.1988095238095238</v>
      </c>
      <c r="V29" s="16">
        <f t="shared" si="11"/>
        <v>0.20048780487804879</v>
      </c>
      <c r="W29" s="16">
        <f t="shared" si="8"/>
        <v>0.19945023117126773</v>
      </c>
      <c r="X29" s="16">
        <f t="shared" si="1"/>
        <v>3.0518074289923622</v>
      </c>
      <c r="Y29" s="93"/>
    </row>
    <row r="30" spans="1:25" ht="14.4" customHeight="1" x14ac:dyDescent="0.3">
      <c r="A30" s="82"/>
      <c r="B30" s="83"/>
      <c r="C30" s="84"/>
      <c r="D30" s="85">
        <f>D27+1</f>
        <v>182</v>
      </c>
      <c r="E30" s="86">
        <v>10</v>
      </c>
      <c r="F30" s="87"/>
      <c r="G30" s="88">
        <v>260</v>
      </c>
      <c r="H30" s="89">
        <v>162</v>
      </c>
      <c r="I30" s="80">
        <f>G30*H30/100</f>
        <v>421.2</v>
      </c>
      <c r="J30" s="81">
        <f>I30*W30/100000</f>
        <v>3.4290945000000002</v>
      </c>
      <c r="K30" s="90"/>
      <c r="L30" s="91" t="s">
        <v>114</v>
      </c>
      <c r="M30" s="92" t="s">
        <v>20</v>
      </c>
      <c r="N30" s="8" t="s">
        <v>21</v>
      </c>
      <c r="O30" s="9">
        <v>815</v>
      </c>
      <c r="P30" s="9">
        <v>811</v>
      </c>
      <c r="Q30" s="9">
        <v>790</v>
      </c>
      <c r="R30" s="9">
        <v>825</v>
      </c>
      <c r="S30" s="9">
        <v>840</v>
      </c>
      <c r="T30" s="9">
        <v>822</v>
      </c>
      <c r="U30" s="9">
        <v>795</v>
      </c>
      <c r="V30" s="9">
        <v>815</v>
      </c>
      <c r="W30" s="17">
        <f t="shared" si="8"/>
        <v>814.125</v>
      </c>
      <c r="X30" s="10">
        <f t="shared" si="1"/>
        <v>1.8470055208640996</v>
      </c>
      <c r="Y30" s="93" t="s">
        <v>22</v>
      </c>
    </row>
    <row r="31" spans="1:25" ht="14.4" customHeight="1" x14ac:dyDescent="0.3">
      <c r="A31" s="82"/>
      <c r="B31" s="83"/>
      <c r="C31" s="84"/>
      <c r="D31" s="85"/>
      <c r="E31" s="86"/>
      <c r="F31" s="87"/>
      <c r="G31" s="88"/>
      <c r="H31" s="89"/>
      <c r="I31" s="80"/>
      <c r="J31" s="81"/>
      <c r="K31" s="90"/>
      <c r="L31" s="91"/>
      <c r="M31" s="92"/>
      <c r="N31" s="11" t="s">
        <v>23</v>
      </c>
      <c r="O31" s="12">
        <v>4</v>
      </c>
      <c r="P31" s="12">
        <v>4</v>
      </c>
      <c r="Q31" s="12">
        <v>4.0999999999999996</v>
      </c>
      <c r="R31" s="12">
        <v>4.0999999999999996</v>
      </c>
      <c r="S31" s="12">
        <v>4.2</v>
      </c>
      <c r="T31" s="12">
        <v>4.2</v>
      </c>
      <c r="U31" s="12">
        <v>4</v>
      </c>
      <c r="V31" s="12">
        <v>3.9</v>
      </c>
      <c r="W31" s="13">
        <f t="shared" si="8"/>
        <v>4.0625</v>
      </c>
      <c r="X31" s="14">
        <f t="shared" si="1"/>
        <v>2.4422319794442386</v>
      </c>
      <c r="Y31" s="93"/>
    </row>
    <row r="32" spans="1:25" ht="14.4" customHeight="1" x14ac:dyDescent="0.3">
      <c r="A32" s="82"/>
      <c r="B32" s="83"/>
      <c r="C32" s="84"/>
      <c r="D32" s="85"/>
      <c r="E32" s="86"/>
      <c r="F32" s="87"/>
      <c r="G32" s="88"/>
      <c r="H32" s="89"/>
      <c r="I32" s="80"/>
      <c r="J32" s="81"/>
      <c r="K32" s="90"/>
      <c r="L32" s="91"/>
      <c r="M32" s="92"/>
      <c r="N32" s="15" t="s">
        <v>24</v>
      </c>
      <c r="O32" s="16">
        <f t="shared" ref="O32:V32" si="12">O30/O31/1000</f>
        <v>0.20374999999999999</v>
      </c>
      <c r="P32" s="16">
        <f t="shared" si="12"/>
        <v>0.20275000000000001</v>
      </c>
      <c r="Q32" s="16">
        <f t="shared" si="12"/>
        <v>0.1926829268292683</v>
      </c>
      <c r="R32" s="16">
        <f t="shared" si="12"/>
        <v>0.20121951219512199</v>
      </c>
      <c r="S32" s="16">
        <f t="shared" si="12"/>
        <v>0.2</v>
      </c>
      <c r="T32" s="16">
        <f t="shared" si="12"/>
        <v>0.1957142857142857</v>
      </c>
      <c r="U32" s="16">
        <f t="shared" si="12"/>
        <v>0.19875000000000001</v>
      </c>
      <c r="V32" s="16">
        <f t="shared" si="12"/>
        <v>0.20897435897435898</v>
      </c>
      <c r="W32" s="16">
        <f t="shared" si="8"/>
        <v>0.20048013546412938</v>
      </c>
      <c r="X32" s="16">
        <f t="shared" si="1"/>
        <v>2.3347775015150205</v>
      </c>
      <c r="Y32" s="93"/>
    </row>
    <row r="33" spans="1:25" ht="14.4" customHeight="1" x14ac:dyDescent="0.3">
      <c r="A33" s="82"/>
      <c r="B33" s="83"/>
      <c r="C33" s="84"/>
      <c r="D33" s="85">
        <f>D30+1</f>
        <v>183</v>
      </c>
      <c r="E33" s="86">
        <v>11</v>
      </c>
      <c r="F33" s="87"/>
      <c r="G33" s="88">
        <v>260</v>
      </c>
      <c r="H33" s="89">
        <v>162</v>
      </c>
      <c r="I33" s="80">
        <f>G33*H33/100</f>
        <v>421.2</v>
      </c>
      <c r="J33" s="81">
        <f>I33*W33/100000</f>
        <v>3.2153354999999997</v>
      </c>
      <c r="K33" s="90"/>
      <c r="L33" s="91" t="s">
        <v>50</v>
      </c>
      <c r="M33" s="92" t="s">
        <v>33</v>
      </c>
      <c r="N33" s="8" t="s">
        <v>21</v>
      </c>
      <c r="O33" s="9">
        <v>771</v>
      </c>
      <c r="P33" s="9">
        <v>772</v>
      </c>
      <c r="Q33" s="9">
        <v>765</v>
      </c>
      <c r="R33" s="9">
        <v>750</v>
      </c>
      <c r="S33" s="9">
        <v>776</v>
      </c>
      <c r="T33" s="9">
        <v>757</v>
      </c>
      <c r="U33" s="9">
        <v>759</v>
      </c>
      <c r="V33" s="9">
        <v>757</v>
      </c>
      <c r="W33" s="17">
        <f t="shared" si="8"/>
        <v>763.375</v>
      </c>
      <c r="X33" s="10">
        <f t="shared" si="1"/>
        <v>1.1094959630905468</v>
      </c>
      <c r="Y33" s="93" t="s">
        <v>22</v>
      </c>
    </row>
    <row r="34" spans="1:25" ht="14.4" customHeight="1" x14ac:dyDescent="0.3">
      <c r="A34" s="82"/>
      <c r="B34" s="83"/>
      <c r="C34" s="84"/>
      <c r="D34" s="85"/>
      <c r="E34" s="86"/>
      <c r="F34" s="87"/>
      <c r="G34" s="88"/>
      <c r="H34" s="89"/>
      <c r="I34" s="80"/>
      <c r="J34" s="81"/>
      <c r="K34" s="90"/>
      <c r="L34" s="91"/>
      <c r="M34" s="92"/>
      <c r="N34" s="11" t="s">
        <v>23</v>
      </c>
      <c r="O34" s="12">
        <v>3.9</v>
      </c>
      <c r="P34" s="12">
        <v>4.0999999999999996</v>
      </c>
      <c r="Q34" s="12">
        <v>3.8</v>
      </c>
      <c r="R34" s="12">
        <v>3.9</v>
      </c>
      <c r="S34" s="12">
        <v>3.9</v>
      </c>
      <c r="T34" s="12">
        <v>4</v>
      </c>
      <c r="U34" s="12">
        <v>3.8</v>
      </c>
      <c r="V34" s="12">
        <v>3.8</v>
      </c>
      <c r="W34" s="13">
        <f t="shared" si="8"/>
        <v>3.9000000000000004</v>
      </c>
      <c r="X34" s="14">
        <f t="shared" si="1"/>
        <v>2.5641025641025634</v>
      </c>
      <c r="Y34" s="93"/>
    </row>
    <row r="35" spans="1:25" ht="14.4" customHeight="1" x14ac:dyDescent="0.3">
      <c r="A35" s="82"/>
      <c r="B35" s="83"/>
      <c r="C35" s="84"/>
      <c r="D35" s="85"/>
      <c r="E35" s="86"/>
      <c r="F35" s="87"/>
      <c r="G35" s="88"/>
      <c r="H35" s="89"/>
      <c r="I35" s="80"/>
      <c r="J35" s="81"/>
      <c r="K35" s="90"/>
      <c r="L35" s="91"/>
      <c r="M35" s="92"/>
      <c r="N35" s="15" t="s">
        <v>24</v>
      </c>
      <c r="O35" s="16">
        <f t="shared" ref="O35:V35" si="13">O33/O34/1000</f>
        <v>0.19769230769230769</v>
      </c>
      <c r="P35" s="16">
        <f t="shared" si="13"/>
        <v>0.1882926829268293</v>
      </c>
      <c r="Q35" s="16">
        <f t="shared" si="13"/>
        <v>0.20131578947368423</v>
      </c>
      <c r="R35" s="16">
        <f t="shared" si="13"/>
        <v>0.19230769230769232</v>
      </c>
      <c r="S35" s="16">
        <f t="shared" si="13"/>
        <v>0.19897435897435897</v>
      </c>
      <c r="T35" s="16">
        <f t="shared" si="13"/>
        <v>0.18925</v>
      </c>
      <c r="U35" s="16">
        <f t="shared" si="13"/>
        <v>0.19973684210526318</v>
      </c>
      <c r="V35" s="16">
        <f t="shared" si="13"/>
        <v>0.19921052631578948</v>
      </c>
      <c r="W35" s="16">
        <f t="shared" si="8"/>
        <v>0.19584752497449065</v>
      </c>
      <c r="X35" s="16">
        <f t="shared" si="1"/>
        <v>2.4397726364407077</v>
      </c>
      <c r="Y35" s="93"/>
    </row>
    <row r="36" spans="1:25" ht="14.4" customHeight="1" x14ac:dyDescent="0.3">
      <c r="A36" s="82"/>
      <c r="B36" s="83"/>
      <c r="C36" s="84"/>
      <c r="D36" s="85">
        <f>D33+1</f>
        <v>184</v>
      </c>
      <c r="E36" s="86">
        <v>12</v>
      </c>
      <c r="F36" s="87"/>
      <c r="G36" s="88">
        <v>260</v>
      </c>
      <c r="H36" s="89">
        <v>162</v>
      </c>
      <c r="I36" s="80">
        <f>G36*H36/100</f>
        <v>421.2</v>
      </c>
      <c r="J36" s="81">
        <f>I36*W36/100000</f>
        <v>3.206385</v>
      </c>
      <c r="K36" s="90"/>
      <c r="L36" s="91" t="s">
        <v>50</v>
      </c>
      <c r="M36" s="92" t="s">
        <v>33</v>
      </c>
      <c r="N36" s="8" t="s">
        <v>21</v>
      </c>
      <c r="O36" s="9">
        <v>759</v>
      </c>
      <c r="P36" s="9">
        <v>767</v>
      </c>
      <c r="Q36" s="9">
        <v>764</v>
      </c>
      <c r="R36" s="9">
        <v>756</v>
      </c>
      <c r="S36" s="9">
        <v>753</v>
      </c>
      <c r="T36" s="9">
        <v>764</v>
      </c>
      <c r="U36" s="9">
        <v>774</v>
      </c>
      <c r="V36" s="9">
        <v>753</v>
      </c>
      <c r="W36" s="17">
        <f t="shared" si="8"/>
        <v>761.25</v>
      </c>
      <c r="X36" s="10">
        <f t="shared" si="1"/>
        <v>0.90476041470974777</v>
      </c>
      <c r="Y36" s="93" t="s">
        <v>22</v>
      </c>
    </row>
    <row r="37" spans="1:25" ht="14.4" customHeight="1" x14ac:dyDescent="0.3">
      <c r="A37" s="82"/>
      <c r="B37" s="83"/>
      <c r="C37" s="84"/>
      <c r="D37" s="85"/>
      <c r="E37" s="86"/>
      <c r="F37" s="87"/>
      <c r="G37" s="88"/>
      <c r="H37" s="89"/>
      <c r="I37" s="80"/>
      <c r="J37" s="81"/>
      <c r="K37" s="90"/>
      <c r="L37" s="91"/>
      <c r="M37" s="92"/>
      <c r="N37" s="11" t="s">
        <v>23</v>
      </c>
      <c r="O37" s="12">
        <v>3.8</v>
      </c>
      <c r="P37" s="12">
        <v>3.8</v>
      </c>
      <c r="Q37" s="12">
        <v>3.9</v>
      </c>
      <c r="R37" s="12">
        <v>4</v>
      </c>
      <c r="S37" s="12">
        <v>4</v>
      </c>
      <c r="T37" s="12">
        <v>4</v>
      </c>
      <c r="U37" s="12">
        <v>3.8</v>
      </c>
      <c r="V37" s="12">
        <v>3.9</v>
      </c>
      <c r="W37" s="13">
        <f t="shared" si="8"/>
        <v>3.9</v>
      </c>
      <c r="X37" s="14">
        <f t="shared" si="1"/>
        <v>2.2205779584216394</v>
      </c>
      <c r="Y37" s="93"/>
    </row>
    <row r="38" spans="1:25" ht="14.4" customHeight="1" x14ac:dyDescent="0.3">
      <c r="A38" s="82"/>
      <c r="B38" s="83"/>
      <c r="C38" s="84"/>
      <c r="D38" s="85"/>
      <c r="E38" s="86"/>
      <c r="F38" s="87"/>
      <c r="G38" s="88"/>
      <c r="H38" s="89"/>
      <c r="I38" s="80"/>
      <c r="J38" s="81"/>
      <c r="K38" s="90"/>
      <c r="L38" s="91"/>
      <c r="M38" s="92"/>
      <c r="N38" s="15" t="s">
        <v>24</v>
      </c>
      <c r="O38" s="16">
        <f t="shared" ref="O38:V38" si="14">O36/O37/1000</f>
        <v>0.19973684210526318</v>
      </c>
      <c r="P38" s="16">
        <f t="shared" si="14"/>
        <v>0.20184210526315788</v>
      </c>
      <c r="Q38" s="16">
        <f t="shared" si="14"/>
        <v>0.19589743589743591</v>
      </c>
      <c r="R38" s="16">
        <f t="shared" si="14"/>
        <v>0.189</v>
      </c>
      <c r="S38" s="16">
        <f t="shared" si="14"/>
        <v>0.18825</v>
      </c>
      <c r="T38" s="16">
        <f t="shared" si="14"/>
        <v>0.191</v>
      </c>
      <c r="U38" s="16">
        <f t="shared" si="14"/>
        <v>0.2036842105263158</v>
      </c>
      <c r="V38" s="16">
        <f t="shared" si="14"/>
        <v>0.19307692307692309</v>
      </c>
      <c r="W38" s="16">
        <f t="shared" si="8"/>
        <v>0.19531093960863702</v>
      </c>
      <c r="X38" s="16">
        <f t="shared" si="1"/>
        <v>2.8389705666419811</v>
      </c>
      <c r="Y38" s="93"/>
    </row>
    <row r="39" spans="1:25" ht="14.4" customHeight="1" x14ac:dyDescent="0.3">
      <c r="A39" s="82"/>
      <c r="B39" s="83"/>
      <c r="C39" s="84"/>
      <c r="D39" s="85">
        <f>D36+1</f>
        <v>185</v>
      </c>
      <c r="E39" s="86">
        <v>13</v>
      </c>
      <c r="F39" s="87"/>
      <c r="G39" s="88">
        <v>260</v>
      </c>
      <c r="H39" s="89">
        <v>162</v>
      </c>
      <c r="I39" s="80">
        <f>G39*H39/100</f>
        <v>421.2</v>
      </c>
      <c r="J39" s="81">
        <f>I39*W39/100000</f>
        <v>3.2263920000000001</v>
      </c>
      <c r="K39" s="90"/>
      <c r="L39" s="91" t="s">
        <v>50</v>
      </c>
      <c r="M39" s="92" t="s">
        <v>33</v>
      </c>
      <c r="N39" s="8" t="s">
        <v>21</v>
      </c>
      <c r="O39" s="9">
        <v>779</v>
      </c>
      <c r="P39" s="9">
        <v>775</v>
      </c>
      <c r="Q39" s="9">
        <v>764</v>
      </c>
      <c r="R39" s="9">
        <v>756</v>
      </c>
      <c r="S39" s="9">
        <v>750</v>
      </c>
      <c r="T39" s="9">
        <v>787</v>
      </c>
      <c r="U39" s="9">
        <v>760</v>
      </c>
      <c r="V39" s="9">
        <v>757</v>
      </c>
      <c r="W39" s="17">
        <f t="shared" si="8"/>
        <v>766</v>
      </c>
      <c r="X39" s="10">
        <f t="shared" si="1"/>
        <v>1.5774211453778817</v>
      </c>
      <c r="Y39" s="93" t="s">
        <v>22</v>
      </c>
    </row>
    <row r="40" spans="1:25" ht="14.4" customHeight="1" x14ac:dyDescent="0.3">
      <c r="A40" s="82"/>
      <c r="B40" s="83"/>
      <c r="C40" s="84"/>
      <c r="D40" s="85"/>
      <c r="E40" s="86"/>
      <c r="F40" s="87"/>
      <c r="G40" s="88"/>
      <c r="H40" s="89"/>
      <c r="I40" s="80"/>
      <c r="J40" s="81"/>
      <c r="K40" s="90"/>
      <c r="L40" s="91"/>
      <c r="M40" s="92"/>
      <c r="N40" s="11" t="s">
        <v>23</v>
      </c>
      <c r="O40" s="12">
        <v>3.9</v>
      </c>
      <c r="P40" s="12">
        <v>4</v>
      </c>
      <c r="Q40" s="12">
        <v>4.0999999999999996</v>
      </c>
      <c r="R40" s="12">
        <v>3.8</v>
      </c>
      <c r="S40" s="12">
        <v>3.9</v>
      </c>
      <c r="T40" s="12">
        <v>3.9</v>
      </c>
      <c r="U40" s="12">
        <v>4</v>
      </c>
      <c r="V40" s="12">
        <v>4</v>
      </c>
      <c r="W40" s="13">
        <f t="shared" si="8"/>
        <v>3.9499999999999997</v>
      </c>
      <c r="X40" s="14">
        <f t="shared" si="1"/>
        <v>2.1924693766694645</v>
      </c>
      <c r="Y40" s="93"/>
    </row>
    <row r="41" spans="1:25" ht="14.4" customHeight="1" x14ac:dyDescent="0.3">
      <c r="A41" s="82"/>
      <c r="B41" s="83"/>
      <c r="C41" s="84"/>
      <c r="D41" s="85"/>
      <c r="E41" s="86"/>
      <c r="F41" s="87"/>
      <c r="G41" s="88"/>
      <c r="H41" s="89"/>
      <c r="I41" s="80"/>
      <c r="J41" s="81"/>
      <c r="K41" s="90"/>
      <c r="L41" s="91"/>
      <c r="M41" s="92"/>
      <c r="N41" s="15" t="s">
        <v>24</v>
      </c>
      <c r="O41" s="16">
        <f t="shared" ref="O41:V41" si="15">O39/O40/1000</f>
        <v>0.19974358974358974</v>
      </c>
      <c r="P41" s="16">
        <f t="shared" si="15"/>
        <v>0.19375000000000001</v>
      </c>
      <c r="Q41" s="16">
        <f t="shared" si="15"/>
        <v>0.18634146341463415</v>
      </c>
      <c r="R41" s="16">
        <f t="shared" si="15"/>
        <v>0.19894736842105262</v>
      </c>
      <c r="S41" s="16">
        <f t="shared" si="15"/>
        <v>0.19230769230769232</v>
      </c>
      <c r="T41" s="16">
        <f t="shared" si="15"/>
        <v>0.20179487179487179</v>
      </c>
      <c r="U41" s="16">
        <f t="shared" si="15"/>
        <v>0.19</v>
      </c>
      <c r="V41" s="16">
        <f t="shared" si="15"/>
        <v>0.18925</v>
      </c>
      <c r="W41" s="16">
        <f t="shared" si="8"/>
        <v>0.19401687321023006</v>
      </c>
      <c r="X41" s="16">
        <f t="shared" si="1"/>
        <v>2.6928188188370545</v>
      </c>
      <c r="Y41" s="93"/>
    </row>
    <row r="42" spans="1:25" ht="14.4" customHeight="1" x14ac:dyDescent="0.3">
      <c r="A42" s="82"/>
      <c r="B42" s="83"/>
      <c r="C42" s="84"/>
      <c r="D42" s="85">
        <f>D39+1</f>
        <v>186</v>
      </c>
      <c r="E42" s="86">
        <v>14</v>
      </c>
      <c r="F42" s="87"/>
      <c r="G42" s="88">
        <v>260</v>
      </c>
      <c r="H42" s="89">
        <v>162</v>
      </c>
      <c r="I42" s="80">
        <f>G42*H42/100</f>
        <v>421.2</v>
      </c>
      <c r="J42" s="81">
        <f>I42*W42/100000</f>
        <v>3.1895370000000001</v>
      </c>
      <c r="K42" s="90"/>
      <c r="L42" s="91" t="s">
        <v>50</v>
      </c>
      <c r="M42" s="92" t="s">
        <v>33</v>
      </c>
      <c r="N42" s="8" t="s">
        <v>21</v>
      </c>
      <c r="O42" s="9">
        <v>759</v>
      </c>
      <c r="P42" s="9">
        <v>767</v>
      </c>
      <c r="Q42" s="9">
        <v>758</v>
      </c>
      <c r="R42" s="9">
        <v>745</v>
      </c>
      <c r="S42" s="9">
        <v>748</v>
      </c>
      <c r="T42" s="9">
        <v>773</v>
      </c>
      <c r="U42" s="9">
        <v>749</v>
      </c>
      <c r="V42" s="9">
        <v>759</v>
      </c>
      <c r="W42" s="17">
        <f t="shared" si="8"/>
        <v>757.25</v>
      </c>
      <c r="X42" s="10">
        <f t="shared" si="1"/>
        <v>1.1935442378689483</v>
      </c>
      <c r="Y42" s="93" t="s">
        <v>22</v>
      </c>
    </row>
    <row r="43" spans="1:25" ht="14.4" customHeight="1" x14ac:dyDescent="0.3">
      <c r="A43" s="82"/>
      <c r="B43" s="83"/>
      <c r="C43" s="84"/>
      <c r="D43" s="85"/>
      <c r="E43" s="86"/>
      <c r="F43" s="87"/>
      <c r="G43" s="88"/>
      <c r="H43" s="89"/>
      <c r="I43" s="80"/>
      <c r="J43" s="81"/>
      <c r="K43" s="90"/>
      <c r="L43" s="91"/>
      <c r="M43" s="92"/>
      <c r="N43" s="11" t="s">
        <v>23</v>
      </c>
      <c r="O43" s="12">
        <v>4</v>
      </c>
      <c r="P43" s="12">
        <v>4.0999999999999996</v>
      </c>
      <c r="Q43" s="12">
        <v>4.0999999999999996</v>
      </c>
      <c r="R43" s="12">
        <v>3.8</v>
      </c>
      <c r="S43" s="12">
        <v>3.9</v>
      </c>
      <c r="T43" s="12">
        <v>3.9</v>
      </c>
      <c r="U43" s="12">
        <v>4</v>
      </c>
      <c r="V43" s="12">
        <v>3.9</v>
      </c>
      <c r="W43" s="13">
        <f t="shared" si="8"/>
        <v>3.9624999999999995</v>
      </c>
      <c r="X43" s="14">
        <f t="shared" si="1"/>
        <v>2.5038655940674346</v>
      </c>
      <c r="Y43" s="93"/>
    </row>
    <row r="44" spans="1:25" ht="14.4" customHeight="1" x14ac:dyDescent="0.3">
      <c r="A44" s="82"/>
      <c r="B44" s="83"/>
      <c r="C44" s="84"/>
      <c r="D44" s="85"/>
      <c r="E44" s="86"/>
      <c r="F44" s="87"/>
      <c r="G44" s="88"/>
      <c r="H44" s="89"/>
      <c r="I44" s="80"/>
      <c r="J44" s="81"/>
      <c r="K44" s="90"/>
      <c r="L44" s="91"/>
      <c r="M44" s="92"/>
      <c r="N44" s="15" t="s">
        <v>24</v>
      </c>
      <c r="O44" s="16">
        <f t="shared" ref="O44:V44" si="16">O42/O43/1000</f>
        <v>0.18975</v>
      </c>
      <c r="P44" s="16">
        <f t="shared" si="16"/>
        <v>0.18707317073170734</v>
      </c>
      <c r="Q44" s="16">
        <f t="shared" si="16"/>
        <v>0.18487804878048783</v>
      </c>
      <c r="R44" s="16">
        <f t="shared" si="16"/>
        <v>0.19605263157894737</v>
      </c>
      <c r="S44" s="16">
        <f t="shared" si="16"/>
        <v>0.19179487179487179</v>
      </c>
      <c r="T44" s="16">
        <f t="shared" si="16"/>
        <v>0.1982051282051282</v>
      </c>
      <c r="U44" s="16">
        <f t="shared" si="16"/>
        <v>0.18725</v>
      </c>
      <c r="V44" s="16">
        <f t="shared" si="16"/>
        <v>0.19461538461538461</v>
      </c>
      <c r="W44" s="16">
        <f t="shared" si="8"/>
        <v>0.19120240446331588</v>
      </c>
      <c r="X44" s="16">
        <f t="shared" si="1"/>
        <v>2.3341344148460808</v>
      </c>
      <c r="Y44" s="93"/>
    </row>
    <row r="45" spans="1:25" ht="14.4" customHeight="1" x14ac:dyDescent="0.3">
      <c r="A45" s="82">
        <v>44269</v>
      </c>
      <c r="B45" s="83"/>
      <c r="C45" s="84"/>
      <c r="D45" s="85">
        <f>D42+1</f>
        <v>187</v>
      </c>
      <c r="E45" s="86">
        <v>15</v>
      </c>
      <c r="F45" s="87"/>
      <c r="G45" s="88">
        <v>260</v>
      </c>
      <c r="H45" s="89">
        <v>162</v>
      </c>
      <c r="I45" s="80">
        <f>G45*H45/100</f>
        <v>421.2</v>
      </c>
      <c r="J45" s="81">
        <f>I45*W45/100000</f>
        <v>3.2095439999999997</v>
      </c>
      <c r="K45" s="90"/>
      <c r="L45" s="91" t="s">
        <v>50</v>
      </c>
      <c r="M45" s="92" t="s">
        <v>85</v>
      </c>
      <c r="N45" s="8" t="s">
        <v>21</v>
      </c>
      <c r="O45" s="9">
        <v>755</v>
      </c>
      <c r="P45" s="9">
        <v>750</v>
      </c>
      <c r="Q45" s="9">
        <v>782</v>
      </c>
      <c r="R45" s="9">
        <v>762</v>
      </c>
      <c r="S45" s="9">
        <v>751</v>
      </c>
      <c r="T45" s="9">
        <v>755</v>
      </c>
      <c r="U45" s="9">
        <v>762</v>
      </c>
      <c r="V45" s="9">
        <v>779</v>
      </c>
      <c r="W45" s="17">
        <f t="shared" si="8"/>
        <v>762</v>
      </c>
      <c r="X45" s="10">
        <f t="shared" si="1"/>
        <v>1.504900910915973</v>
      </c>
      <c r="Y45" s="93" t="s">
        <v>22</v>
      </c>
    </row>
    <row r="46" spans="1:25" ht="14.4" customHeight="1" x14ac:dyDescent="0.3">
      <c r="A46" s="82"/>
      <c r="B46" s="83"/>
      <c r="C46" s="84"/>
      <c r="D46" s="85"/>
      <c r="E46" s="86"/>
      <c r="F46" s="87"/>
      <c r="G46" s="88"/>
      <c r="H46" s="89"/>
      <c r="I46" s="80"/>
      <c r="J46" s="81"/>
      <c r="K46" s="90"/>
      <c r="L46" s="91"/>
      <c r="M46" s="92"/>
      <c r="N46" s="11" t="s">
        <v>23</v>
      </c>
      <c r="O46" s="12">
        <v>3.9</v>
      </c>
      <c r="P46" s="12">
        <v>4</v>
      </c>
      <c r="Q46" s="12">
        <v>3.8</v>
      </c>
      <c r="R46" s="12">
        <v>3.9</v>
      </c>
      <c r="S46" s="12">
        <v>4</v>
      </c>
      <c r="T46" s="12">
        <v>4</v>
      </c>
      <c r="U46" s="12">
        <v>3.9</v>
      </c>
      <c r="V46" s="12">
        <v>4</v>
      </c>
      <c r="W46" s="13">
        <f t="shared" si="8"/>
        <v>3.9375</v>
      </c>
      <c r="X46" s="14">
        <f t="shared" si="1"/>
        <v>1.7675442421682626</v>
      </c>
      <c r="Y46" s="93"/>
    </row>
    <row r="47" spans="1:25" ht="14.4" customHeight="1" x14ac:dyDescent="0.3">
      <c r="A47" s="82"/>
      <c r="B47" s="83"/>
      <c r="C47" s="84"/>
      <c r="D47" s="85"/>
      <c r="E47" s="86"/>
      <c r="F47" s="87"/>
      <c r="G47" s="88"/>
      <c r="H47" s="89"/>
      <c r="I47" s="80"/>
      <c r="J47" s="81"/>
      <c r="K47" s="90"/>
      <c r="L47" s="91"/>
      <c r="M47" s="92"/>
      <c r="N47" s="15" t="s">
        <v>24</v>
      </c>
      <c r="O47" s="16">
        <f t="shared" ref="O47:V47" si="17">O45/O46/1000</f>
        <v>0.1935897435897436</v>
      </c>
      <c r="P47" s="16">
        <f t="shared" si="17"/>
        <v>0.1875</v>
      </c>
      <c r="Q47" s="16">
        <f t="shared" si="17"/>
        <v>0.20578947368421055</v>
      </c>
      <c r="R47" s="16">
        <f t="shared" si="17"/>
        <v>0.19538461538461538</v>
      </c>
      <c r="S47" s="16">
        <f t="shared" si="17"/>
        <v>0.18775</v>
      </c>
      <c r="T47" s="16">
        <f t="shared" si="17"/>
        <v>0.18875</v>
      </c>
      <c r="U47" s="16">
        <f t="shared" si="17"/>
        <v>0.19538461538461538</v>
      </c>
      <c r="V47" s="16">
        <f t="shared" si="17"/>
        <v>0.19475000000000001</v>
      </c>
      <c r="W47" s="16">
        <f t="shared" si="8"/>
        <v>0.19361230600539808</v>
      </c>
      <c r="X47" s="16">
        <f t="shared" si="1"/>
        <v>2.8943913427520545</v>
      </c>
      <c r="Y47" s="93"/>
    </row>
    <row r="48" spans="1:25" ht="14.4" customHeight="1" x14ac:dyDescent="0.3">
      <c r="A48" s="82"/>
      <c r="B48" s="83"/>
      <c r="C48" s="84"/>
      <c r="D48" s="85">
        <f>D45+1</f>
        <v>188</v>
      </c>
      <c r="E48" s="86">
        <v>16</v>
      </c>
      <c r="F48" s="87"/>
      <c r="G48" s="88">
        <v>260</v>
      </c>
      <c r="H48" s="89">
        <v>162</v>
      </c>
      <c r="I48" s="80">
        <f>G48*H48/100</f>
        <v>421.2</v>
      </c>
      <c r="J48" s="81">
        <f>I48*W48/100000</f>
        <v>3.1874309999999997</v>
      </c>
      <c r="K48" s="90"/>
      <c r="L48" s="91" t="s">
        <v>50</v>
      </c>
      <c r="M48" s="92" t="s">
        <v>85</v>
      </c>
      <c r="N48" s="8" t="s">
        <v>21</v>
      </c>
      <c r="O48" s="9">
        <v>749</v>
      </c>
      <c r="P48" s="9">
        <v>756</v>
      </c>
      <c r="Q48" s="9">
        <v>753</v>
      </c>
      <c r="R48" s="9">
        <v>762</v>
      </c>
      <c r="S48" s="9">
        <v>750</v>
      </c>
      <c r="T48" s="9">
        <v>762</v>
      </c>
      <c r="U48" s="9">
        <v>754</v>
      </c>
      <c r="V48" s="9">
        <v>768</v>
      </c>
      <c r="W48" s="17">
        <f t="shared" si="8"/>
        <v>756.75</v>
      </c>
      <c r="X48" s="10">
        <f t="shared" si="1"/>
        <v>0.821926349826543</v>
      </c>
      <c r="Y48" s="93" t="s">
        <v>22</v>
      </c>
    </row>
    <row r="49" spans="1:25" ht="14.4" customHeight="1" x14ac:dyDescent="0.3">
      <c r="A49" s="82"/>
      <c r="B49" s="83"/>
      <c r="C49" s="84"/>
      <c r="D49" s="85"/>
      <c r="E49" s="86"/>
      <c r="F49" s="87"/>
      <c r="G49" s="88"/>
      <c r="H49" s="89"/>
      <c r="I49" s="80"/>
      <c r="J49" s="81"/>
      <c r="K49" s="90"/>
      <c r="L49" s="91"/>
      <c r="M49" s="92"/>
      <c r="N49" s="11" t="s">
        <v>23</v>
      </c>
      <c r="O49" s="12">
        <v>3.8</v>
      </c>
      <c r="P49" s="12">
        <v>3.8</v>
      </c>
      <c r="Q49" s="12">
        <v>3.9</v>
      </c>
      <c r="R49" s="12">
        <v>4</v>
      </c>
      <c r="S49" s="12">
        <v>3.9</v>
      </c>
      <c r="T49" s="12">
        <v>3.8</v>
      </c>
      <c r="U49" s="12">
        <v>3.9</v>
      </c>
      <c r="V49" s="12">
        <v>3.7</v>
      </c>
      <c r="W49" s="13">
        <f t="shared" si="8"/>
        <v>3.8499999999999996</v>
      </c>
      <c r="X49" s="14">
        <f t="shared" si="1"/>
        <v>2.2494166332063337</v>
      </c>
      <c r="Y49" s="93"/>
    </row>
    <row r="50" spans="1:25" ht="14.4" customHeight="1" x14ac:dyDescent="0.3">
      <c r="A50" s="82"/>
      <c r="B50" s="83"/>
      <c r="C50" s="84"/>
      <c r="D50" s="85"/>
      <c r="E50" s="86"/>
      <c r="F50" s="87"/>
      <c r="G50" s="88"/>
      <c r="H50" s="89"/>
      <c r="I50" s="80"/>
      <c r="J50" s="81"/>
      <c r="K50" s="90"/>
      <c r="L50" s="91"/>
      <c r="M50" s="92"/>
      <c r="N50" s="15" t="s">
        <v>24</v>
      </c>
      <c r="O50" s="16">
        <f t="shared" ref="O50:V50" si="18">O48/O49/1000</f>
        <v>0.19710526315789473</v>
      </c>
      <c r="P50" s="16">
        <f t="shared" si="18"/>
        <v>0.19894736842105262</v>
      </c>
      <c r="Q50" s="16">
        <f t="shared" si="18"/>
        <v>0.19307692307692309</v>
      </c>
      <c r="R50" s="16">
        <f t="shared" si="18"/>
        <v>0.1905</v>
      </c>
      <c r="S50" s="16">
        <f t="shared" si="18"/>
        <v>0.19230769230769232</v>
      </c>
      <c r="T50" s="16">
        <f t="shared" si="18"/>
        <v>0.20052631578947369</v>
      </c>
      <c r="U50" s="16">
        <f t="shared" si="18"/>
        <v>0.19333333333333333</v>
      </c>
      <c r="V50" s="16">
        <f t="shared" si="18"/>
        <v>0.20756756756756756</v>
      </c>
      <c r="W50" s="16">
        <f t="shared" si="8"/>
        <v>0.19667055795674215</v>
      </c>
      <c r="X50" s="16">
        <f t="shared" si="1"/>
        <v>2.6672961430711961</v>
      </c>
      <c r="Y50" s="93"/>
    </row>
    <row r="51" spans="1:25" ht="14.4" customHeight="1" x14ac:dyDescent="0.3">
      <c r="A51" s="82"/>
      <c r="B51" s="83"/>
      <c r="C51" s="84"/>
      <c r="D51" s="85">
        <f>D48+1</f>
        <v>189</v>
      </c>
      <c r="E51" s="86">
        <v>17</v>
      </c>
      <c r="F51" s="87"/>
      <c r="G51" s="88">
        <v>260</v>
      </c>
      <c r="H51" s="89">
        <v>162</v>
      </c>
      <c r="I51" s="80">
        <f>G51*H51/100</f>
        <v>421.2</v>
      </c>
      <c r="J51" s="81">
        <f>I51*W51/100000</f>
        <v>3.3016814999999995</v>
      </c>
      <c r="K51" s="90" t="s">
        <v>117</v>
      </c>
      <c r="L51" s="91" t="s">
        <v>50</v>
      </c>
      <c r="M51" s="92" t="s">
        <v>85</v>
      </c>
      <c r="N51" s="8" t="s">
        <v>21</v>
      </c>
      <c r="O51" s="9">
        <v>790</v>
      </c>
      <c r="P51" s="9">
        <v>782</v>
      </c>
      <c r="Q51" s="9">
        <v>825</v>
      </c>
      <c r="R51" s="9">
        <v>792</v>
      </c>
      <c r="S51" s="9">
        <v>781</v>
      </c>
      <c r="T51" s="9">
        <v>760</v>
      </c>
      <c r="U51" s="9">
        <v>770</v>
      </c>
      <c r="V51" s="9">
        <v>771</v>
      </c>
      <c r="W51" s="17">
        <f t="shared" si="8"/>
        <v>783.875</v>
      </c>
      <c r="X51" s="10">
        <f t="shared" si="1"/>
        <v>2.3587229537147598</v>
      </c>
      <c r="Y51" s="93" t="s">
        <v>22</v>
      </c>
    </row>
    <row r="52" spans="1:25" ht="14.4" customHeight="1" x14ac:dyDescent="0.3">
      <c r="A52" s="82"/>
      <c r="B52" s="83"/>
      <c r="C52" s="84"/>
      <c r="D52" s="85"/>
      <c r="E52" s="86"/>
      <c r="F52" s="87"/>
      <c r="G52" s="88"/>
      <c r="H52" s="89"/>
      <c r="I52" s="80"/>
      <c r="J52" s="81"/>
      <c r="K52" s="90"/>
      <c r="L52" s="91"/>
      <c r="M52" s="92"/>
      <c r="N52" s="11" t="s">
        <v>23</v>
      </c>
      <c r="O52" s="12">
        <v>3.8</v>
      </c>
      <c r="P52" s="12">
        <v>3.9</v>
      </c>
      <c r="Q52" s="12">
        <v>4.0999999999999996</v>
      </c>
      <c r="R52" s="12">
        <v>4</v>
      </c>
      <c r="S52" s="12">
        <v>4</v>
      </c>
      <c r="T52" s="12">
        <v>4</v>
      </c>
      <c r="U52" s="12">
        <v>4</v>
      </c>
      <c r="V52" s="12">
        <v>3.9</v>
      </c>
      <c r="W52" s="13">
        <f t="shared" si="8"/>
        <v>3.9624999999999995</v>
      </c>
      <c r="X52" s="14">
        <f t="shared" si="1"/>
        <v>2.1626670663725691</v>
      </c>
      <c r="Y52" s="93"/>
    </row>
    <row r="53" spans="1:25" ht="14.4" customHeight="1" x14ac:dyDescent="0.3">
      <c r="A53" s="82"/>
      <c r="B53" s="83"/>
      <c r="C53" s="84"/>
      <c r="D53" s="85"/>
      <c r="E53" s="86"/>
      <c r="F53" s="87"/>
      <c r="G53" s="88"/>
      <c r="H53" s="89"/>
      <c r="I53" s="80"/>
      <c r="J53" s="81"/>
      <c r="K53" s="90"/>
      <c r="L53" s="91"/>
      <c r="M53" s="92"/>
      <c r="N53" s="15" t="s">
        <v>24</v>
      </c>
      <c r="O53" s="16">
        <f t="shared" ref="O53:V53" si="19">O51/O52/1000</f>
        <v>0.20789473684210527</v>
      </c>
      <c r="P53" s="16">
        <f t="shared" si="19"/>
        <v>0.20051282051282052</v>
      </c>
      <c r="Q53" s="16">
        <f t="shared" si="19"/>
        <v>0.20121951219512199</v>
      </c>
      <c r="R53" s="16">
        <f t="shared" si="19"/>
        <v>0.19800000000000001</v>
      </c>
      <c r="S53" s="16">
        <f t="shared" si="19"/>
        <v>0.19525000000000001</v>
      </c>
      <c r="T53" s="16">
        <f t="shared" si="19"/>
        <v>0.19</v>
      </c>
      <c r="U53" s="16">
        <f t="shared" si="19"/>
        <v>0.1925</v>
      </c>
      <c r="V53" s="16">
        <f t="shared" si="19"/>
        <v>0.19769230769230769</v>
      </c>
      <c r="W53" s="16">
        <f t="shared" si="8"/>
        <v>0.1978836721552944</v>
      </c>
      <c r="X53" s="16">
        <f t="shared" si="1"/>
        <v>2.6281967799154469</v>
      </c>
      <c r="Y53" s="93"/>
    </row>
    <row r="54" spans="1:25" ht="14.4" customHeight="1" x14ac:dyDescent="0.3">
      <c r="A54" s="82"/>
      <c r="B54" s="83"/>
      <c r="C54" s="84"/>
      <c r="D54" s="85">
        <f>D51+1</f>
        <v>190</v>
      </c>
      <c r="E54" s="86">
        <v>18</v>
      </c>
      <c r="F54" s="87"/>
      <c r="G54" s="88">
        <v>260</v>
      </c>
      <c r="H54" s="89">
        <v>162</v>
      </c>
      <c r="I54" s="80">
        <f>G54*H54/100</f>
        <v>421.2</v>
      </c>
      <c r="J54" s="81">
        <f>I54*W54/100000</f>
        <v>3.2737769999999999</v>
      </c>
      <c r="K54" s="90" t="s">
        <v>117</v>
      </c>
      <c r="L54" s="91" t="s">
        <v>50</v>
      </c>
      <c r="M54" s="92" t="s">
        <v>85</v>
      </c>
      <c r="N54" s="8" t="s">
        <v>21</v>
      </c>
      <c r="O54" s="9">
        <v>782</v>
      </c>
      <c r="P54" s="9">
        <v>773</v>
      </c>
      <c r="Q54" s="9">
        <v>768</v>
      </c>
      <c r="R54" s="9">
        <v>769</v>
      </c>
      <c r="S54" s="9">
        <v>777</v>
      </c>
      <c r="T54" s="9">
        <v>801</v>
      </c>
      <c r="U54" s="9">
        <v>777</v>
      </c>
      <c r="V54" s="9">
        <v>771</v>
      </c>
      <c r="W54" s="17">
        <f t="shared" si="8"/>
        <v>777.25</v>
      </c>
      <c r="X54" s="10">
        <f t="shared" si="1"/>
        <v>1.2845754614162663</v>
      </c>
      <c r="Y54" s="93" t="s">
        <v>22</v>
      </c>
    </row>
    <row r="55" spans="1:25" ht="14.4" customHeight="1" x14ac:dyDescent="0.3">
      <c r="A55" s="82"/>
      <c r="B55" s="83"/>
      <c r="C55" s="84"/>
      <c r="D55" s="85"/>
      <c r="E55" s="86"/>
      <c r="F55" s="87"/>
      <c r="G55" s="88"/>
      <c r="H55" s="89"/>
      <c r="I55" s="80"/>
      <c r="J55" s="81"/>
      <c r="K55" s="90"/>
      <c r="L55" s="91"/>
      <c r="M55" s="92"/>
      <c r="N55" s="11" t="s">
        <v>23</v>
      </c>
      <c r="O55" s="12">
        <v>4</v>
      </c>
      <c r="P55" s="12">
        <v>3.9</v>
      </c>
      <c r="Q55" s="12">
        <v>3.8</v>
      </c>
      <c r="R55" s="12">
        <v>3.7</v>
      </c>
      <c r="S55" s="12">
        <v>3.9</v>
      </c>
      <c r="T55" s="12">
        <v>4.0999999999999996</v>
      </c>
      <c r="U55" s="12">
        <v>4</v>
      </c>
      <c r="V55" s="12">
        <v>3.8</v>
      </c>
      <c r="W55" s="13">
        <f t="shared" si="8"/>
        <v>3.9</v>
      </c>
      <c r="X55" s="14">
        <f t="shared" si="1"/>
        <v>3.1403714651066372</v>
      </c>
      <c r="Y55" s="93"/>
    </row>
    <row r="56" spans="1:25" ht="14.4" customHeight="1" x14ac:dyDescent="0.3">
      <c r="A56" s="82"/>
      <c r="B56" s="83"/>
      <c r="C56" s="84"/>
      <c r="D56" s="85"/>
      <c r="E56" s="86"/>
      <c r="F56" s="87"/>
      <c r="G56" s="88"/>
      <c r="H56" s="89"/>
      <c r="I56" s="80"/>
      <c r="J56" s="81"/>
      <c r="K56" s="90"/>
      <c r="L56" s="91"/>
      <c r="M56" s="92"/>
      <c r="N56" s="15" t="s">
        <v>24</v>
      </c>
      <c r="O56" s="16">
        <f t="shared" ref="O56:V56" si="20">O54/O55/1000</f>
        <v>0.19550000000000001</v>
      </c>
      <c r="P56" s="16">
        <f t="shared" si="20"/>
        <v>0.1982051282051282</v>
      </c>
      <c r="Q56" s="16">
        <f t="shared" si="20"/>
        <v>0.20210526315789473</v>
      </c>
      <c r="R56" s="16">
        <f t="shared" si="20"/>
        <v>0.20783783783783785</v>
      </c>
      <c r="S56" s="16">
        <f t="shared" si="20"/>
        <v>0.19923076923076924</v>
      </c>
      <c r="T56" s="16">
        <f t="shared" si="20"/>
        <v>0.19536585365853659</v>
      </c>
      <c r="U56" s="16">
        <f t="shared" si="20"/>
        <v>0.19425000000000001</v>
      </c>
      <c r="V56" s="16">
        <f t="shared" si="20"/>
        <v>0.20289473684210527</v>
      </c>
      <c r="W56" s="16">
        <f t="shared" si="8"/>
        <v>0.19942369861653397</v>
      </c>
      <c r="X56" s="16">
        <f t="shared" si="1"/>
        <v>2.1726764232777174</v>
      </c>
      <c r="Y56" s="93"/>
    </row>
    <row r="57" spans="1:25" ht="14.4" customHeight="1" x14ac:dyDescent="0.3">
      <c r="A57" s="82"/>
      <c r="B57" s="83"/>
      <c r="C57" s="84"/>
      <c r="D57" s="85">
        <f>D54+1</f>
        <v>191</v>
      </c>
      <c r="E57" s="86">
        <v>19</v>
      </c>
      <c r="F57" s="87"/>
      <c r="G57" s="88">
        <v>260</v>
      </c>
      <c r="H57" s="89">
        <v>162</v>
      </c>
      <c r="I57" s="80">
        <f>G57*H57/100</f>
        <v>421.2</v>
      </c>
      <c r="J57" s="81">
        <f>I57*W57/100000</f>
        <v>3.3353774999999999</v>
      </c>
      <c r="K57" s="90"/>
      <c r="L57" s="91" t="s">
        <v>50</v>
      </c>
      <c r="M57" s="92" t="s">
        <v>85</v>
      </c>
      <c r="N57" s="8" t="s">
        <v>21</v>
      </c>
      <c r="O57" s="9">
        <v>785</v>
      </c>
      <c r="P57" s="9">
        <v>787</v>
      </c>
      <c r="Q57" s="9">
        <v>782</v>
      </c>
      <c r="R57" s="9">
        <v>780</v>
      </c>
      <c r="S57" s="9">
        <v>811</v>
      </c>
      <c r="T57" s="9">
        <v>803</v>
      </c>
      <c r="U57" s="9">
        <v>777</v>
      </c>
      <c r="V57" s="9">
        <v>810</v>
      </c>
      <c r="W57" s="17">
        <f t="shared" si="8"/>
        <v>791.875</v>
      </c>
      <c r="X57" s="10">
        <f t="shared" si="1"/>
        <v>1.639774872282316</v>
      </c>
      <c r="Y57" s="93" t="s">
        <v>22</v>
      </c>
    </row>
    <row r="58" spans="1:25" ht="14.4" customHeight="1" x14ac:dyDescent="0.3">
      <c r="A58" s="82"/>
      <c r="B58" s="83"/>
      <c r="C58" s="84"/>
      <c r="D58" s="85"/>
      <c r="E58" s="86"/>
      <c r="F58" s="87"/>
      <c r="G58" s="88"/>
      <c r="H58" s="89"/>
      <c r="I58" s="80"/>
      <c r="J58" s="81"/>
      <c r="K58" s="90"/>
      <c r="L58" s="91"/>
      <c r="M58" s="92"/>
      <c r="N58" s="11" t="s">
        <v>23</v>
      </c>
      <c r="O58" s="12">
        <v>3.8</v>
      </c>
      <c r="P58" s="12">
        <v>4</v>
      </c>
      <c r="Q58" s="12">
        <v>3.8</v>
      </c>
      <c r="R58" s="12">
        <v>4</v>
      </c>
      <c r="S58" s="12">
        <v>4</v>
      </c>
      <c r="T58" s="12">
        <v>3.9</v>
      </c>
      <c r="U58" s="12">
        <v>3.9</v>
      </c>
      <c r="V58" s="12">
        <v>4.0999999999999996</v>
      </c>
      <c r="W58" s="13">
        <f t="shared" si="8"/>
        <v>3.9375</v>
      </c>
      <c r="X58" s="14">
        <f t="shared" si="1"/>
        <v>2.5197631533948477</v>
      </c>
      <c r="Y58" s="93"/>
    </row>
    <row r="59" spans="1:25" ht="14.4" customHeight="1" x14ac:dyDescent="0.3">
      <c r="A59" s="82"/>
      <c r="B59" s="83"/>
      <c r="C59" s="84"/>
      <c r="D59" s="85"/>
      <c r="E59" s="86"/>
      <c r="F59" s="87"/>
      <c r="G59" s="88"/>
      <c r="H59" s="89"/>
      <c r="I59" s="80"/>
      <c r="J59" s="81"/>
      <c r="K59" s="90"/>
      <c r="L59" s="91"/>
      <c r="M59" s="92"/>
      <c r="N59" s="15" t="s">
        <v>24</v>
      </c>
      <c r="O59" s="16">
        <f t="shared" ref="O59:V59" si="21">O57/O58/1000</f>
        <v>0.20657894736842106</v>
      </c>
      <c r="P59" s="16">
        <f t="shared" si="21"/>
        <v>0.19675000000000001</v>
      </c>
      <c r="Q59" s="16">
        <f t="shared" si="21"/>
        <v>0.20578947368421055</v>
      </c>
      <c r="R59" s="16">
        <f t="shared" si="21"/>
        <v>0.19500000000000001</v>
      </c>
      <c r="S59" s="16">
        <f t="shared" si="21"/>
        <v>0.20275000000000001</v>
      </c>
      <c r="T59" s="16">
        <f t="shared" si="21"/>
        <v>0.20589743589743592</v>
      </c>
      <c r="U59" s="16">
        <f t="shared" si="21"/>
        <v>0.19923076923076924</v>
      </c>
      <c r="V59" s="16">
        <f t="shared" si="21"/>
        <v>0.19756097560975613</v>
      </c>
      <c r="W59" s="16">
        <f t="shared" si="8"/>
        <v>0.2011947002238241</v>
      </c>
      <c r="X59" s="16">
        <f t="shared" si="1"/>
        <v>2.1509686401289629</v>
      </c>
      <c r="Y59" s="93"/>
    </row>
    <row r="60" spans="1:25" ht="14.4" customHeight="1" x14ac:dyDescent="0.3">
      <c r="A60" s="82"/>
      <c r="B60" s="83"/>
      <c r="C60" s="84"/>
      <c r="D60" s="85">
        <f>D57+1</f>
        <v>192</v>
      </c>
      <c r="E60" s="86">
        <v>20</v>
      </c>
      <c r="F60" s="87"/>
      <c r="G60" s="88">
        <v>260</v>
      </c>
      <c r="H60" s="89">
        <v>162</v>
      </c>
      <c r="I60" s="80">
        <f>G60*H60/100</f>
        <v>421.2</v>
      </c>
      <c r="J60" s="81">
        <f>I60*W60/100000</f>
        <v>3.3306389999999997</v>
      </c>
      <c r="K60" s="90"/>
      <c r="L60" s="91" t="s">
        <v>50</v>
      </c>
      <c r="M60" s="92" t="s">
        <v>85</v>
      </c>
      <c r="N60" s="8" t="s">
        <v>21</v>
      </c>
      <c r="O60" s="9">
        <v>800</v>
      </c>
      <c r="P60" s="9">
        <v>808</v>
      </c>
      <c r="Q60" s="9">
        <v>785</v>
      </c>
      <c r="R60" s="9">
        <v>783</v>
      </c>
      <c r="S60" s="9">
        <v>791</v>
      </c>
      <c r="T60" s="9">
        <v>798</v>
      </c>
      <c r="U60" s="9">
        <v>782</v>
      </c>
      <c r="V60" s="9">
        <v>779</v>
      </c>
      <c r="W60" s="17">
        <f t="shared" si="8"/>
        <v>790.75</v>
      </c>
      <c r="X60" s="10">
        <f t="shared" si="1"/>
        <v>1.2191476120555702</v>
      </c>
      <c r="Y60" s="93" t="s">
        <v>22</v>
      </c>
    </row>
    <row r="61" spans="1:25" ht="14.4" customHeight="1" x14ac:dyDescent="0.3">
      <c r="A61" s="82"/>
      <c r="B61" s="83"/>
      <c r="C61" s="84"/>
      <c r="D61" s="85"/>
      <c r="E61" s="86"/>
      <c r="F61" s="87"/>
      <c r="G61" s="88"/>
      <c r="H61" s="89"/>
      <c r="I61" s="80"/>
      <c r="J61" s="81"/>
      <c r="K61" s="90"/>
      <c r="L61" s="91"/>
      <c r="M61" s="92"/>
      <c r="N61" s="11" t="s">
        <v>23</v>
      </c>
      <c r="O61" s="12">
        <v>4</v>
      </c>
      <c r="P61" s="12">
        <v>4.0999999999999996</v>
      </c>
      <c r="Q61" s="12">
        <v>3.9</v>
      </c>
      <c r="R61" s="12">
        <v>3.9</v>
      </c>
      <c r="S61" s="12">
        <v>4</v>
      </c>
      <c r="T61" s="12">
        <v>4</v>
      </c>
      <c r="U61" s="12">
        <v>3.9</v>
      </c>
      <c r="V61" s="12">
        <v>4</v>
      </c>
      <c r="W61" s="13">
        <f t="shared" si="8"/>
        <v>3.9749999999999996</v>
      </c>
      <c r="X61" s="14">
        <f t="shared" si="1"/>
        <v>1.6639945352607477</v>
      </c>
      <c r="Y61" s="93"/>
    </row>
    <row r="62" spans="1:25" ht="14.4" customHeight="1" x14ac:dyDescent="0.3">
      <c r="A62" s="82"/>
      <c r="B62" s="83"/>
      <c r="C62" s="84"/>
      <c r="D62" s="85"/>
      <c r="E62" s="86"/>
      <c r="F62" s="87"/>
      <c r="G62" s="88"/>
      <c r="H62" s="89"/>
      <c r="I62" s="80"/>
      <c r="J62" s="81"/>
      <c r="K62" s="90"/>
      <c r="L62" s="91"/>
      <c r="M62" s="92"/>
      <c r="N62" s="15" t="s">
        <v>24</v>
      </c>
      <c r="O62" s="16">
        <f t="shared" ref="O62:V62" si="22">O60/O61/1000</f>
        <v>0.2</v>
      </c>
      <c r="P62" s="16">
        <f t="shared" si="22"/>
        <v>0.19707317073170733</v>
      </c>
      <c r="Q62" s="16">
        <f t="shared" si="22"/>
        <v>0.20128205128205129</v>
      </c>
      <c r="R62" s="16">
        <f t="shared" si="22"/>
        <v>0.20076923076923078</v>
      </c>
      <c r="S62" s="16">
        <f t="shared" si="22"/>
        <v>0.19775000000000001</v>
      </c>
      <c r="T62" s="16">
        <f t="shared" si="22"/>
        <v>0.19950000000000001</v>
      </c>
      <c r="U62" s="16">
        <f t="shared" si="22"/>
        <v>0.20051282051282052</v>
      </c>
      <c r="V62" s="16">
        <f t="shared" si="22"/>
        <v>0.19475000000000001</v>
      </c>
      <c r="W62" s="16">
        <f t="shared" si="8"/>
        <v>0.19895465916197624</v>
      </c>
      <c r="X62" s="16">
        <f t="shared" si="1"/>
        <v>1.0542863089934875</v>
      </c>
      <c r="Y62" s="93"/>
    </row>
    <row r="63" spans="1:25" ht="14.4" customHeight="1" x14ac:dyDescent="0.3">
      <c r="A63" s="96">
        <v>44269</v>
      </c>
      <c r="B63" s="97">
        <v>21002288</v>
      </c>
      <c r="C63" s="97">
        <v>9946408</v>
      </c>
      <c r="D63" s="97">
        <f>D60+1</f>
        <v>193</v>
      </c>
      <c r="E63" s="97">
        <v>1</v>
      </c>
      <c r="F63" s="97" t="s">
        <v>118</v>
      </c>
      <c r="G63" s="97">
        <v>260</v>
      </c>
      <c r="H63" s="97">
        <v>167</v>
      </c>
      <c r="I63" s="98">
        <f>G63*H63/100</f>
        <v>434.2</v>
      </c>
      <c r="J63" s="98">
        <f>I63*W63/1000</f>
        <v>352.35329999999999</v>
      </c>
      <c r="K63" s="97"/>
      <c r="L63" s="97" t="s">
        <v>51</v>
      </c>
      <c r="M63" s="97" t="s">
        <v>43</v>
      </c>
      <c r="N63" s="2" t="s">
        <v>21</v>
      </c>
      <c r="O63" s="3">
        <v>812</v>
      </c>
      <c r="P63" s="3">
        <v>812</v>
      </c>
      <c r="Q63" s="3">
        <v>810</v>
      </c>
      <c r="R63" s="3">
        <v>822</v>
      </c>
      <c r="S63" s="3">
        <v>803</v>
      </c>
      <c r="T63" s="3">
        <v>793</v>
      </c>
      <c r="U63" s="3">
        <v>814</v>
      </c>
      <c r="V63" s="3">
        <v>826</v>
      </c>
      <c r="W63" s="6">
        <f t="shared" si="8"/>
        <v>811.5</v>
      </c>
      <c r="X63" s="5">
        <f t="shared" si="1"/>
        <v>1.1883734764008569</v>
      </c>
      <c r="Y63" s="99" t="s">
        <v>22</v>
      </c>
    </row>
    <row r="64" spans="1:25" ht="14.4" customHeight="1" x14ac:dyDescent="0.3">
      <c r="A64" s="96"/>
      <c r="B64" s="97"/>
      <c r="C64" s="97"/>
      <c r="D64" s="97"/>
      <c r="E64" s="97"/>
      <c r="F64" s="97"/>
      <c r="G64" s="97"/>
      <c r="H64" s="97"/>
      <c r="I64" s="98"/>
      <c r="J64" s="98"/>
      <c r="K64" s="97"/>
      <c r="L64" s="97"/>
      <c r="M64" s="97"/>
      <c r="N64" s="2" t="s">
        <v>23</v>
      </c>
      <c r="O64" s="3">
        <v>4.05</v>
      </c>
      <c r="P64" s="3">
        <v>4.05</v>
      </c>
      <c r="Q64" s="3">
        <v>4.0999999999999996</v>
      </c>
      <c r="R64" s="3">
        <v>4.0999999999999996</v>
      </c>
      <c r="S64" s="3">
        <v>4</v>
      </c>
      <c r="T64" s="3">
        <v>4.05</v>
      </c>
      <c r="U64" s="3">
        <v>4.05</v>
      </c>
      <c r="V64" s="3">
        <v>4.0999999999999996</v>
      </c>
      <c r="W64" s="6">
        <f t="shared" si="8"/>
        <v>4.0625</v>
      </c>
      <c r="X64" s="5">
        <f t="shared" si="1"/>
        <v>0.81407732648140962</v>
      </c>
      <c r="Y64" s="99"/>
    </row>
    <row r="65" spans="1:25" ht="14.4" customHeight="1" x14ac:dyDescent="0.3">
      <c r="A65" s="96"/>
      <c r="B65" s="97"/>
      <c r="C65" s="97"/>
      <c r="D65" s="97"/>
      <c r="E65" s="97"/>
      <c r="F65" s="97"/>
      <c r="G65" s="97"/>
      <c r="H65" s="97"/>
      <c r="I65" s="98"/>
      <c r="J65" s="98"/>
      <c r="K65" s="97"/>
      <c r="L65" s="97"/>
      <c r="M65" s="97"/>
      <c r="N65" s="2" t="s">
        <v>24</v>
      </c>
      <c r="O65" s="5">
        <f t="shared" ref="O65:V65" si="23">O63/O64/1000</f>
        <v>0.20049382716049383</v>
      </c>
      <c r="P65" s="5">
        <f t="shared" si="23"/>
        <v>0.20049382716049383</v>
      </c>
      <c r="Q65" s="5">
        <f t="shared" si="23"/>
        <v>0.19756097560975613</v>
      </c>
      <c r="R65" s="5">
        <f t="shared" si="23"/>
        <v>0.20048780487804879</v>
      </c>
      <c r="S65" s="5">
        <f t="shared" si="23"/>
        <v>0.20075000000000001</v>
      </c>
      <c r="T65" s="5">
        <f t="shared" si="23"/>
        <v>0.19580246913580249</v>
      </c>
      <c r="U65" s="5">
        <f t="shared" si="23"/>
        <v>0.20098765432098767</v>
      </c>
      <c r="V65" s="5">
        <f t="shared" si="23"/>
        <v>0.20146341463414635</v>
      </c>
      <c r="W65" s="5">
        <f t="shared" si="8"/>
        <v>0.19975499661246612</v>
      </c>
      <c r="X65" s="5">
        <f t="shared" si="1"/>
        <v>0.92804570672934927</v>
      </c>
      <c r="Y65" s="99"/>
    </row>
    <row r="66" spans="1:25" ht="14.4" customHeight="1" x14ac:dyDescent="0.3">
      <c r="A66" s="82">
        <v>44270</v>
      </c>
      <c r="B66" s="83"/>
      <c r="C66" s="84"/>
      <c r="D66" s="85">
        <f>D63+1</f>
        <v>194</v>
      </c>
      <c r="E66" s="86">
        <v>2</v>
      </c>
      <c r="F66" s="87"/>
      <c r="G66" s="88">
        <v>260</v>
      </c>
      <c r="H66" s="89">
        <v>167</v>
      </c>
      <c r="I66" s="80">
        <f>G66*H66/100</f>
        <v>434.2</v>
      </c>
      <c r="J66" s="81">
        <f>I66*W66/1000</f>
        <v>347.19717500000002</v>
      </c>
      <c r="K66" s="90"/>
      <c r="L66" s="91" t="s">
        <v>47</v>
      </c>
      <c r="M66" s="92" t="s">
        <v>45</v>
      </c>
      <c r="N66" s="8" t="s">
        <v>21</v>
      </c>
      <c r="O66" s="9">
        <v>810</v>
      </c>
      <c r="P66" s="9">
        <v>793</v>
      </c>
      <c r="Q66" s="9">
        <v>805</v>
      </c>
      <c r="R66" s="9">
        <v>804</v>
      </c>
      <c r="S66" s="9">
        <v>796</v>
      </c>
      <c r="T66" s="9">
        <v>788</v>
      </c>
      <c r="U66" s="9">
        <v>796</v>
      </c>
      <c r="V66" s="9">
        <v>805</v>
      </c>
      <c r="W66" s="17">
        <f t="shared" si="8"/>
        <v>799.625</v>
      </c>
      <c r="X66" s="10">
        <f t="shared" si="1"/>
        <v>0.87303436019654213</v>
      </c>
      <c r="Y66" s="99" t="s">
        <v>22</v>
      </c>
    </row>
    <row r="67" spans="1:25" ht="14.4" customHeight="1" x14ac:dyDescent="0.3">
      <c r="A67" s="82"/>
      <c r="B67" s="83"/>
      <c r="C67" s="84"/>
      <c r="D67" s="85"/>
      <c r="E67" s="86"/>
      <c r="F67" s="87"/>
      <c r="G67" s="88"/>
      <c r="H67" s="89"/>
      <c r="I67" s="80"/>
      <c r="J67" s="81"/>
      <c r="K67" s="90"/>
      <c r="L67" s="91"/>
      <c r="M67" s="92"/>
      <c r="N67" s="11" t="s">
        <v>23</v>
      </c>
      <c r="O67" s="12">
        <v>3.85</v>
      </c>
      <c r="P67" s="12">
        <v>3.9</v>
      </c>
      <c r="Q67" s="12">
        <v>4</v>
      </c>
      <c r="R67" s="12">
        <v>3.95</v>
      </c>
      <c r="S67" s="12">
        <v>3.95</v>
      </c>
      <c r="T67" s="12">
        <v>4</v>
      </c>
      <c r="U67" s="12">
        <v>4</v>
      </c>
      <c r="V67" s="12">
        <v>3.9</v>
      </c>
      <c r="W67" s="13">
        <f t="shared" si="8"/>
        <v>3.9437499999999996</v>
      </c>
      <c r="X67" s="14">
        <f t="shared" ref="X67:X130" si="24">_xlfn.STDEV.P(O67:V67)/W67*100</f>
        <v>1.3353644648456988</v>
      </c>
      <c r="Y67" s="99"/>
    </row>
    <row r="68" spans="1:25" ht="14.4" customHeight="1" x14ac:dyDescent="0.3">
      <c r="A68" s="82"/>
      <c r="B68" s="83"/>
      <c r="C68" s="84"/>
      <c r="D68" s="85"/>
      <c r="E68" s="86"/>
      <c r="F68" s="87"/>
      <c r="G68" s="88"/>
      <c r="H68" s="89"/>
      <c r="I68" s="80"/>
      <c r="J68" s="81"/>
      <c r="K68" s="90"/>
      <c r="L68" s="91"/>
      <c r="M68" s="92"/>
      <c r="N68" s="15" t="s">
        <v>24</v>
      </c>
      <c r="O68" s="16">
        <f t="shared" ref="O68:V68" si="25">O66/O67/1000</f>
        <v>0.2103896103896104</v>
      </c>
      <c r="P68" s="16">
        <f t="shared" si="25"/>
        <v>0.20333333333333334</v>
      </c>
      <c r="Q68" s="16">
        <f t="shared" si="25"/>
        <v>0.20125000000000001</v>
      </c>
      <c r="R68" s="16">
        <f t="shared" si="25"/>
        <v>0.20354430379746835</v>
      </c>
      <c r="S68" s="16">
        <f t="shared" si="25"/>
        <v>0.20151898734177215</v>
      </c>
      <c r="T68" s="16">
        <f t="shared" si="25"/>
        <v>0.19700000000000001</v>
      </c>
      <c r="U68" s="16">
        <f t="shared" si="25"/>
        <v>0.19900000000000001</v>
      </c>
      <c r="V68" s="16">
        <f t="shared" si="25"/>
        <v>0.2064102564102564</v>
      </c>
      <c r="W68" s="16">
        <f t="shared" si="8"/>
        <v>0.2028058114090551</v>
      </c>
      <c r="X68" s="16">
        <f t="shared" si="24"/>
        <v>1.9381169020554749</v>
      </c>
      <c r="Y68" s="99"/>
    </row>
    <row r="69" spans="1:25" ht="14.4" customHeight="1" x14ac:dyDescent="0.3">
      <c r="A69" s="82"/>
      <c r="B69" s="83"/>
      <c r="C69" s="84"/>
      <c r="D69" s="85">
        <f>D66+1</f>
        <v>195</v>
      </c>
      <c r="E69" s="86">
        <v>3</v>
      </c>
      <c r="F69" s="87"/>
      <c r="G69" s="88">
        <v>260</v>
      </c>
      <c r="H69" s="89">
        <v>167</v>
      </c>
      <c r="I69" s="80">
        <f>G69*H69/100</f>
        <v>434.2</v>
      </c>
      <c r="J69" s="81">
        <f>I69*W69/1000</f>
        <v>347.41427499999998</v>
      </c>
      <c r="K69" s="90"/>
      <c r="L69" s="91" t="s">
        <v>47</v>
      </c>
      <c r="M69" s="92" t="s">
        <v>45</v>
      </c>
      <c r="N69" s="8" t="s">
        <v>21</v>
      </c>
      <c r="O69" s="9">
        <v>800</v>
      </c>
      <c r="P69" s="9">
        <v>795</v>
      </c>
      <c r="Q69" s="9">
        <v>805</v>
      </c>
      <c r="R69" s="9">
        <v>795</v>
      </c>
      <c r="S69" s="9">
        <v>797</v>
      </c>
      <c r="T69" s="9">
        <v>803</v>
      </c>
      <c r="U69" s="9">
        <v>812</v>
      </c>
      <c r="V69" s="9">
        <v>794</v>
      </c>
      <c r="W69" s="17">
        <f t="shared" si="8"/>
        <v>800.125</v>
      </c>
      <c r="X69" s="10">
        <f t="shared" si="24"/>
        <v>0.72992634814708113</v>
      </c>
      <c r="Y69" s="93" t="s">
        <v>22</v>
      </c>
    </row>
    <row r="70" spans="1:25" ht="14.4" customHeight="1" x14ac:dyDescent="0.3">
      <c r="A70" s="82"/>
      <c r="B70" s="83"/>
      <c r="C70" s="84"/>
      <c r="D70" s="85"/>
      <c r="E70" s="86"/>
      <c r="F70" s="87"/>
      <c r="G70" s="88"/>
      <c r="H70" s="89"/>
      <c r="I70" s="80"/>
      <c r="J70" s="81"/>
      <c r="K70" s="90"/>
      <c r="L70" s="91"/>
      <c r="M70" s="92"/>
      <c r="N70" s="11" t="s">
        <v>23</v>
      </c>
      <c r="O70" s="12">
        <v>3.8</v>
      </c>
      <c r="P70" s="12">
        <v>3.95</v>
      </c>
      <c r="Q70" s="12">
        <v>3.95</v>
      </c>
      <c r="R70" s="12">
        <v>4</v>
      </c>
      <c r="S70" s="12">
        <v>4.0999999999999996</v>
      </c>
      <c r="T70" s="12">
        <v>4</v>
      </c>
      <c r="U70" s="12">
        <v>4</v>
      </c>
      <c r="V70" s="12">
        <v>3.95</v>
      </c>
      <c r="W70" s="13">
        <f t="shared" si="8"/>
        <v>3.9687499999999996</v>
      </c>
      <c r="X70" s="14">
        <f t="shared" si="24"/>
        <v>1.9857512146328324</v>
      </c>
      <c r="Y70" s="93"/>
    </row>
    <row r="71" spans="1:25" ht="14.4" customHeight="1" x14ac:dyDescent="0.3">
      <c r="A71" s="82"/>
      <c r="B71" s="83"/>
      <c r="C71" s="84"/>
      <c r="D71" s="85"/>
      <c r="E71" s="86"/>
      <c r="F71" s="87"/>
      <c r="G71" s="88"/>
      <c r="H71" s="89"/>
      <c r="I71" s="80"/>
      <c r="J71" s="81"/>
      <c r="K71" s="90"/>
      <c r="L71" s="91"/>
      <c r="M71" s="92"/>
      <c r="N71" s="15" t="s">
        <v>24</v>
      </c>
      <c r="O71" s="16">
        <f t="shared" ref="O71:V71" si="26">O69/O70/1000</f>
        <v>0.2105263157894737</v>
      </c>
      <c r="P71" s="16">
        <f t="shared" si="26"/>
        <v>0.20126582278481012</v>
      </c>
      <c r="Q71" s="16">
        <f t="shared" si="26"/>
        <v>0.20379746835443038</v>
      </c>
      <c r="R71" s="16">
        <f t="shared" si="26"/>
        <v>0.19875000000000001</v>
      </c>
      <c r="S71" s="16">
        <f t="shared" si="26"/>
        <v>0.19439024390243903</v>
      </c>
      <c r="T71" s="16">
        <f t="shared" si="26"/>
        <v>0.20075000000000001</v>
      </c>
      <c r="U71" s="16">
        <f t="shared" si="26"/>
        <v>0.20300000000000001</v>
      </c>
      <c r="V71" s="16">
        <f t="shared" si="26"/>
        <v>0.20101265822784808</v>
      </c>
      <c r="W71" s="16">
        <f t="shared" si="8"/>
        <v>0.20168656363237519</v>
      </c>
      <c r="X71" s="16">
        <f t="shared" si="24"/>
        <v>2.1303647678453403</v>
      </c>
      <c r="Y71" s="93"/>
    </row>
    <row r="72" spans="1:25" ht="14.4" customHeight="1" x14ac:dyDescent="0.3">
      <c r="A72" s="96"/>
      <c r="B72" s="97">
        <v>21002327</v>
      </c>
      <c r="C72" s="97">
        <v>9946408</v>
      </c>
      <c r="D72" s="97">
        <f>D69+1</f>
        <v>196</v>
      </c>
      <c r="E72" s="97">
        <v>1</v>
      </c>
      <c r="F72" s="97" t="s">
        <v>118</v>
      </c>
      <c r="G72" s="97">
        <v>260</v>
      </c>
      <c r="H72" s="97">
        <v>167</v>
      </c>
      <c r="I72" s="98">
        <f>G72*H72/100</f>
        <v>434.2</v>
      </c>
      <c r="J72" s="98">
        <f>I72*W72/1000</f>
        <v>349.693825</v>
      </c>
      <c r="K72" s="97"/>
      <c r="L72" s="97" t="s">
        <v>47</v>
      </c>
      <c r="M72" s="97" t="s">
        <v>45</v>
      </c>
      <c r="N72" s="2" t="s">
        <v>21</v>
      </c>
      <c r="O72" s="3">
        <v>830</v>
      </c>
      <c r="P72" s="3">
        <v>797</v>
      </c>
      <c r="Q72" s="3">
        <v>795</v>
      </c>
      <c r="R72" s="3">
        <v>803</v>
      </c>
      <c r="S72" s="3">
        <v>804</v>
      </c>
      <c r="T72" s="3">
        <v>805</v>
      </c>
      <c r="U72" s="3">
        <v>803</v>
      </c>
      <c r="V72" s="3">
        <v>806</v>
      </c>
      <c r="W72" s="6">
        <f t="shared" si="8"/>
        <v>805.375</v>
      </c>
      <c r="X72" s="5">
        <f t="shared" si="24"/>
        <v>1.2400074398493788</v>
      </c>
      <c r="Y72" s="93" t="s">
        <v>22</v>
      </c>
    </row>
    <row r="73" spans="1:25" ht="14.4" customHeight="1" x14ac:dyDescent="0.3">
      <c r="A73" s="96"/>
      <c r="B73" s="97"/>
      <c r="C73" s="97"/>
      <c r="D73" s="97"/>
      <c r="E73" s="97"/>
      <c r="F73" s="97"/>
      <c r="G73" s="97"/>
      <c r="H73" s="97"/>
      <c r="I73" s="98"/>
      <c r="J73" s="98"/>
      <c r="K73" s="97"/>
      <c r="L73" s="97"/>
      <c r="M73" s="97"/>
      <c r="N73" s="2" t="s">
        <v>23</v>
      </c>
      <c r="O73" s="3">
        <v>3.95</v>
      </c>
      <c r="P73" s="3">
        <v>3.9</v>
      </c>
      <c r="Q73" s="3">
        <v>3.95</v>
      </c>
      <c r="R73" s="3">
        <v>4</v>
      </c>
      <c r="S73" s="3">
        <v>4.05</v>
      </c>
      <c r="T73" s="3">
        <v>4</v>
      </c>
      <c r="U73" s="3">
        <v>3.9</v>
      </c>
      <c r="V73" s="3">
        <v>3.95</v>
      </c>
      <c r="W73" s="6">
        <f t="shared" si="8"/>
        <v>3.9624999999999999</v>
      </c>
      <c r="X73" s="5">
        <f t="shared" si="24"/>
        <v>1.2217613079518659</v>
      </c>
      <c r="Y73" s="93"/>
    </row>
    <row r="74" spans="1:25" ht="14.4" customHeight="1" x14ac:dyDescent="0.3">
      <c r="A74" s="96"/>
      <c r="B74" s="97"/>
      <c r="C74" s="97"/>
      <c r="D74" s="97"/>
      <c r="E74" s="97"/>
      <c r="F74" s="97"/>
      <c r="G74" s="97"/>
      <c r="H74" s="97"/>
      <c r="I74" s="98"/>
      <c r="J74" s="98"/>
      <c r="K74" s="97"/>
      <c r="L74" s="97"/>
      <c r="M74" s="97"/>
      <c r="N74" s="2" t="s">
        <v>24</v>
      </c>
      <c r="O74" s="5">
        <f t="shared" ref="O74:V74" si="27">O72/O73/1000</f>
        <v>0.21012658227848102</v>
      </c>
      <c r="P74" s="5">
        <f t="shared" si="27"/>
        <v>0.20435897435897438</v>
      </c>
      <c r="Q74" s="5">
        <f t="shared" si="27"/>
        <v>0.20126582278481012</v>
      </c>
      <c r="R74" s="5">
        <f t="shared" si="27"/>
        <v>0.20075000000000001</v>
      </c>
      <c r="S74" s="5">
        <f t="shared" si="27"/>
        <v>0.19851851851851854</v>
      </c>
      <c r="T74" s="5">
        <f t="shared" si="27"/>
        <v>0.20125000000000001</v>
      </c>
      <c r="U74" s="5">
        <f t="shared" si="27"/>
        <v>0.20589743589743592</v>
      </c>
      <c r="V74" s="5">
        <f t="shared" si="27"/>
        <v>0.20405063291139239</v>
      </c>
      <c r="W74" s="5">
        <f t="shared" si="8"/>
        <v>0.20327724584370155</v>
      </c>
      <c r="X74" s="5">
        <f t="shared" si="24"/>
        <v>1.674897573046501</v>
      </c>
      <c r="Y74" s="93"/>
    </row>
    <row r="75" spans="1:25" ht="14.4" customHeight="1" x14ac:dyDescent="0.3">
      <c r="A75" s="82">
        <v>44270</v>
      </c>
      <c r="B75" s="83"/>
      <c r="C75" s="84"/>
      <c r="D75" s="85">
        <f>D72+1</f>
        <v>197</v>
      </c>
      <c r="E75" s="86">
        <v>2</v>
      </c>
      <c r="F75" s="87"/>
      <c r="G75" s="88">
        <v>260</v>
      </c>
      <c r="H75" s="89">
        <v>167</v>
      </c>
      <c r="I75" s="80">
        <f>G75*H75/100</f>
        <v>434.2</v>
      </c>
      <c r="J75" s="81">
        <f>I75*W75/1000</f>
        <v>339.055925</v>
      </c>
      <c r="K75" s="90" t="s">
        <v>119</v>
      </c>
      <c r="L75" s="91" t="s">
        <v>19</v>
      </c>
      <c r="M75" s="92" t="s">
        <v>20</v>
      </c>
      <c r="N75" s="8" t="s">
        <v>21</v>
      </c>
      <c r="O75" s="9">
        <v>764</v>
      </c>
      <c r="P75" s="9">
        <v>786</v>
      </c>
      <c r="Q75" s="9">
        <v>787</v>
      </c>
      <c r="R75" s="9">
        <v>792</v>
      </c>
      <c r="S75" s="9">
        <v>783</v>
      </c>
      <c r="T75" s="9">
        <v>784</v>
      </c>
      <c r="U75" s="9">
        <v>783</v>
      </c>
      <c r="V75" s="9">
        <v>768</v>
      </c>
      <c r="W75" s="17">
        <f t="shared" si="8"/>
        <v>780.875</v>
      </c>
      <c r="X75" s="10">
        <f t="shared" si="24"/>
        <v>1.1604190619138424</v>
      </c>
      <c r="Y75" s="99" t="s">
        <v>22</v>
      </c>
    </row>
    <row r="76" spans="1:25" ht="14.4" customHeight="1" x14ac:dyDescent="0.3">
      <c r="A76" s="82"/>
      <c r="B76" s="83"/>
      <c r="C76" s="84"/>
      <c r="D76" s="85"/>
      <c r="E76" s="86"/>
      <c r="F76" s="87"/>
      <c r="G76" s="88"/>
      <c r="H76" s="89"/>
      <c r="I76" s="80"/>
      <c r="J76" s="81"/>
      <c r="K76" s="90"/>
      <c r="L76" s="91"/>
      <c r="M76" s="92"/>
      <c r="N76" s="11" t="s">
        <v>23</v>
      </c>
      <c r="O76" s="12">
        <v>3.9</v>
      </c>
      <c r="P76" s="12">
        <v>4</v>
      </c>
      <c r="Q76" s="12">
        <v>4</v>
      </c>
      <c r="R76" s="12">
        <v>4.0999999999999996</v>
      </c>
      <c r="S76" s="12">
        <v>4.0999999999999996</v>
      </c>
      <c r="T76" s="12">
        <v>4</v>
      </c>
      <c r="U76" s="12">
        <v>4</v>
      </c>
      <c r="V76" s="12">
        <v>4</v>
      </c>
      <c r="W76" s="13">
        <f t="shared" si="8"/>
        <v>4.0125000000000002</v>
      </c>
      <c r="X76" s="14">
        <f t="shared" si="24"/>
        <v>1.4940285119354237</v>
      </c>
      <c r="Y76" s="99"/>
    </row>
    <row r="77" spans="1:25" ht="14.4" customHeight="1" x14ac:dyDescent="0.3">
      <c r="A77" s="82"/>
      <c r="B77" s="83"/>
      <c r="C77" s="84"/>
      <c r="D77" s="85"/>
      <c r="E77" s="86"/>
      <c r="F77" s="87"/>
      <c r="G77" s="88"/>
      <c r="H77" s="89"/>
      <c r="I77" s="80"/>
      <c r="J77" s="81"/>
      <c r="K77" s="90"/>
      <c r="L77" s="91"/>
      <c r="M77" s="92"/>
      <c r="N77" s="15" t="s">
        <v>24</v>
      </c>
      <c r="O77" s="16">
        <f t="shared" ref="O77:V77" si="28">O75/O76/1000</f>
        <v>0.19589743589743591</v>
      </c>
      <c r="P77" s="16">
        <f t="shared" si="28"/>
        <v>0.19650000000000001</v>
      </c>
      <c r="Q77" s="16">
        <f t="shared" si="28"/>
        <v>0.19675000000000001</v>
      </c>
      <c r="R77" s="16">
        <f t="shared" si="28"/>
        <v>0.19317073170731708</v>
      </c>
      <c r="S77" s="16">
        <f t="shared" si="28"/>
        <v>0.19097560975609759</v>
      </c>
      <c r="T77" s="16">
        <f t="shared" si="28"/>
        <v>0.19600000000000001</v>
      </c>
      <c r="U77" s="16">
        <f t="shared" si="28"/>
        <v>0.19575000000000001</v>
      </c>
      <c r="V77" s="16">
        <f t="shared" si="28"/>
        <v>0.192</v>
      </c>
      <c r="W77" s="16">
        <f t="shared" si="8"/>
        <v>0.19463047217010634</v>
      </c>
      <c r="X77" s="16">
        <f t="shared" si="24"/>
        <v>1.0766704042478525</v>
      </c>
      <c r="Y77" s="99"/>
    </row>
    <row r="78" spans="1:25" ht="14.4" customHeight="1" x14ac:dyDescent="0.3">
      <c r="A78" s="82"/>
      <c r="B78" s="83"/>
      <c r="C78" s="84"/>
      <c r="D78" s="85">
        <f>D75+1</f>
        <v>198</v>
      </c>
      <c r="E78" s="86">
        <v>3</v>
      </c>
      <c r="F78" s="87"/>
      <c r="G78" s="88">
        <v>260</v>
      </c>
      <c r="H78" s="89">
        <v>167</v>
      </c>
      <c r="I78" s="80">
        <f>G78*H78/100</f>
        <v>434.2</v>
      </c>
      <c r="J78" s="81">
        <f>I78*W78/1000</f>
        <v>344.64625000000001</v>
      </c>
      <c r="K78" s="90"/>
      <c r="L78" s="91" t="s">
        <v>19</v>
      </c>
      <c r="M78" s="92" t="s">
        <v>20</v>
      </c>
      <c r="N78" s="8" t="s">
        <v>21</v>
      </c>
      <c r="O78" s="9">
        <v>796</v>
      </c>
      <c r="P78" s="9">
        <v>805</v>
      </c>
      <c r="Q78" s="9">
        <v>789</v>
      </c>
      <c r="R78" s="9">
        <v>791</v>
      </c>
      <c r="S78" s="9">
        <v>790</v>
      </c>
      <c r="T78" s="9">
        <v>805</v>
      </c>
      <c r="U78" s="9">
        <v>786</v>
      </c>
      <c r="V78" s="9">
        <v>788</v>
      </c>
      <c r="W78" s="17">
        <f t="shared" si="8"/>
        <v>793.75</v>
      </c>
      <c r="X78" s="10">
        <f t="shared" si="24"/>
        <v>0.8858180227039516</v>
      </c>
      <c r="Y78" s="99" t="s">
        <v>22</v>
      </c>
    </row>
    <row r="79" spans="1:25" ht="14.4" customHeight="1" x14ac:dyDescent="0.3">
      <c r="A79" s="82"/>
      <c r="B79" s="83"/>
      <c r="C79" s="84"/>
      <c r="D79" s="85"/>
      <c r="E79" s="86"/>
      <c r="F79" s="87"/>
      <c r="G79" s="88"/>
      <c r="H79" s="89"/>
      <c r="I79" s="80"/>
      <c r="J79" s="81"/>
      <c r="K79" s="90"/>
      <c r="L79" s="91"/>
      <c r="M79" s="92"/>
      <c r="N79" s="11" t="s">
        <v>23</v>
      </c>
      <c r="O79" s="12">
        <v>4</v>
      </c>
      <c r="P79" s="12">
        <v>4</v>
      </c>
      <c r="Q79" s="12">
        <v>4</v>
      </c>
      <c r="R79" s="12">
        <v>4</v>
      </c>
      <c r="S79" s="12">
        <v>4.0999999999999996</v>
      </c>
      <c r="T79" s="12">
        <v>4</v>
      </c>
      <c r="U79" s="12">
        <v>3.9</v>
      </c>
      <c r="V79" s="12">
        <v>4</v>
      </c>
      <c r="W79" s="13">
        <f t="shared" si="8"/>
        <v>4</v>
      </c>
      <c r="X79" s="14">
        <f t="shared" si="24"/>
        <v>1.2499999999999982</v>
      </c>
      <c r="Y79" s="99"/>
    </row>
    <row r="80" spans="1:25" ht="14.4" customHeight="1" x14ac:dyDescent="0.3">
      <c r="A80" s="82"/>
      <c r="B80" s="83"/>
      <c r="C80" s="84"/>
      <c r="D80" s="85"/>
      <c r="E80" s="86"/>
      <c r="F80" s="87"/>
      <c r="G80" s="88"/>
      <c r="H80" s="89"/>
      <c r="I80" s="80"/>
      <c r="J80" s="81"/>
      <c r="K80" s="90"/>
      <c r="L80" s="91"/>
      <c r="M80" s="92"/>
      <c r="N80" s="15" t="s">
        <v>24</v>
      </c>
      <c r="O80" s="16">
        <f t="shared" ref="O80:V80" si="29">O78/O79/1000</f>
        <v>0.19900000000000001</v>
      </c>
      <c r="P80" s="16">
        <f t="shared" si="29"/>
        <v>0.20125000000000001</v>
      </c>
      <c r="Q80" s="16">
        <f t="shared" si="29"/>
        <v>0.19725000000000001</v>
      </c>
      <c r="R80" s="16">
        <f t="shared" si="29"/>
        <v>0.19775000000000001</v>
      </c>
      <c r="S80" s="16">
        <f t="shared" si="29"/>
        <v>0.1926829268292683</v>
      </c>
      <c r="T80" s="16">
        <f t="shared" si="29"/>
        <v>0.20125000000000001</v>
      </c>
      <c r="U80" s="16">
        <f t="shared" si="29"/>
        <v>0.20153846153846156</v>
      </c>
      <c r="V80" s="16">
        <f t="shared" si="29"/>
        <v>0.19700000000000001</v>
      </c>
      <c r="W80" s="16">
        <f t="shared" si="8"/>
        <v>0.19846517354596621</v>
      </c>
      <c r="X80" s="16">
        <f t="shared" si="24"/>
        <v>1.4118486962072538</v>
      </c>
      <c r="Y80" s="99"/>
    </row>
    <row r="81" spans="1:25" ht="14.4" customHeight="1" x14ac:dyDescent="0.3">
      <c r="A81" s="82"/>
      <c r="B81" s="83"/>
      <c r="C81" s="84"/>
      <c r="D81" s="85">
        <f>D78+1</f>
        <v>199</v>
      </c>
      <c r="E81" s="86">
        <v>4</v>
      </c>
      <c r="F81" s="87"/>
      <c r="G81" s="88">
        <v>160</v>
      </c>
      <c r="H81" s="89">
        <v>167</v>
      </c>
      <c r="I81" s="80">
        <f>G81*H81/100</f>
        <v>267.2</v>
      </c>
      <c r="J81" s="81">
        <f>I81*W81/1000</f>
        <v>222.04319999999998</v>
      </c>
      <c r="K81" s="90" t="s">
        <v>120</v>
      </c>
      <c r="L81" s="91" t="s">
        <v>67</v>
      </c>
      <c r="M81" s="92" t="s">
        <v>57</v>
      </c>
      <c r="N81" s="8" t="s">
        <v>21</v>
      </c>
      <c r="O81" s="9">
        <v>829</v>
      </c>
      <c r="P81" s="9">
        <v>838</v>
      </c>
      <c r="Q81" s="9">
        <v>830</v>
      </c>
      <c r="R81" s="9">
        <v>845</v>
      </c>
      <c r="S81" s="9">
        <v>833</v>
      </c>
      <c r="T81" s="9">
        <v>837</v>
      </c>
      <c r="U81" s="9">
        <v>820</v>
      </c>
      <c r="V81" s="9">
        <v>816</v>
      </c>
      <c r="W81" s="17">
        <f t="shared" si="8"/>
        <v>831</v>
      </c>
      <c r="X81" s="10">
        <f t="shared" si="24"/>
        <v>1.0729575511508427</v>
      </c>
      <c r="Y81" s="93" t="s">
        <v>22</v>
      </c>
    </row>
    <row r="82" spans="1:25" ht="14.4" customHeight="1" x14ac:dyDescent="0.3">
      <c r="A82" s="82"/>
      <c r="B82" s="83"/>
      <c r="C82" s="84"/>
      <c r="D82" s="85"/>
      <c r="E82" s="86"/>
      <c r="F82" s="87"/>
      <c r="G82" s="88"/>
      <c r="H82" s="89"/>
      <c r="I82" s="80"/>
      <c r="J82" s="81"/>
      <c r="K82" s="90"/>
      <c r="L82" s="91"/>
      <c r="M82" s="92"/>
      <c r="N82" s="11" t="s">
        <v>23</v>
      </c>
      <c r="O82" s="12">
        <v>4</v>
      </c>
      <c r="P82" s="12">
        <v>4</v>
      </c>
      <c r="Q82" s="12">
        <v>4</v>
      </c>
      <c r="R82" s="12">
        <v>4</v>
      </c>
      <c r="S82" s="12">
        <v>4</v>
      </c>
      <c r="T82" s="12">
        <v>4</v>
      </c>
      <c r="U82" s="12">
        <v>4</v>
      </c>
      <c r="V82" s="12">
        <v>4</v>
      </c>
      <c r="W82" s="13">
        <f t="shared" si="8"/>
        <v>4</v>
      </c>
      <c r="X82" s="14">
        <f t="shared" si="24"/>
        <v>0</v>
      </c>
      <c r="Y82" s="93"/>
    </row>
    <row r="83" spans="1:25" ht="14.4" customHeight="1" x14ac:dyDescent="0.3">
      <c r="A83" s="82"/>
      <c r="B83" s="83"/>
      <c r="C83" s="84"/>
      <c r="D83" s="85"/>
      <c r="E83" s="86"/>
      <c r="F83" s="87"/>
      <c r="G83" s="88"/>
      <c r="H83" s="89"/>
      <c r="I83" s="80"/>
      <c r="J83" s="81"/>
      <c r="K83" s="90"/>
      <c r="L83" s="91"/>
      <c r="M83" s="92"/>
      <c r="N83" s="15" t="s">
        <v>24</v>
      </c>
      <c r="O83" s="16">
        <f t="shared" ref="O83:V83" si="30">O81/O82/1000</f>
        <v>0.20724999999999999</v>
      </c>
      <c r="P83" s="16">
        <f t="shared" si="30"/>
        <v>0.20949999999999999</v>
      </c>
      <c r="Q83" s="16">
        <f t="shared" si="30"/>
        <v>0.20749999999999999</v>
      </c>
      <c r="R83" s="16">
        <f t="shared" si="30"/>
        <v>0.21124999999999999</v>
      </c>
      <c r="S83" s="16">
        <f t="shared" si="30"/>
        <v>0.20824999999999999</v>
      </c>
      <c r="T83" s="16">
        <f t="shared" si="30"/>
        <v>0.20924999999999999</v>
      </c>
      <c r="U83" s="16">
        <f t="shared" si="30"/>
        <v>0.20499999999999999</v>
      </c>
      <c r="V83" s="16">
        <f t="shared" si="30"/>
        <v>0.20399999999999999</v>
      </c>
      <c r="W83" s="16">
        <f t="shared" si="8"/>
        <v>0.20774999999999999</v>
      </c>
      <c r="X83" s="16">
        <f t="shared" si="24"/>
        <v>1.0729575511508438</v>
      </c>
      <c r="Y83" s="93"/>
    </row>
    <row r="84" spans="1:25" ht="14.4" customHeight="1" x14ac:dyDescent="0.3">
      <c r="A84" s="96">
        <v>44272</v>
      </c>
      <c r="B84" s="97">
        <v>21002371</v>
      </c>
      <c r="C84" s="97">
        <v>9945966</v>
      </c>
      <c r="D84" s="97">
        <f>D81+1</f>
        <v>200</v>
      </c>
      <c r="E84" s="97">
        <v>1</v>
      </c>
      <c r="F84" s="97" t="s">
        <v>30</v>
      </c>
      <c r="G84" s="97">
        <v>220</v>
      </c>
      <c r="H84" s="97">
        <v>172</v>
      </c>
      <c r="I84" s="98">
        <f>G84*H84/100</f>
        <v>378.4</v>
      </c>
      <c r="J84" s="98">
        <f>I84*W84/1000</f>
        <v>289.33409999999998</v>
      </c>
      <c r="K84" s="119" t="s">
        <v>121</v>
      </c>
      <c r="L84" s="97" t="s">
        <v>19</v>
      </c>
      <c r="M84" s="97" t="s">
        <v>20</v>
      </c>
      <c r="N84" s="2" t="s">
        <v>21</v>
      </c>
      <c r="O84" s="3">
        <v>728</v>
      </c>
      <c r="P84" s="3">
        <v>748</v>
      </c>
      <c r="Q84" s="3">
        <v>766</v>
      </c>
      <c r="R84" s="3">
        <v>790</v>
      </c>
      <c r="S84" s="3">
        <v>809</v>
      </c>
      <c r="T84" s="3">
        <v>771</v>
      </c>
      <c r="U84" s="3">
        <v>758</v>
      </c>
      <c r="V84" s="3">
        <v>747</v>
      </c>
      <c r="W84" s="6">
        <f t="shared" si="8"/>
        <v>764.625</v>
      </c>
      <c r="X84" s="5">
        <f t="shared" si="24"/>
        <v>3.1455552882418027</v>
      </c>
      <c r="Y84" s="99" t="s">
        <v>22</v>
      </c>
    </row>
    <row r="85" spans="1:25" ht="14.4" customHeight="1" x14ac:dyDescent="0.3">
      <c r="A85" s="96"/>
      <c r="B85" s="97"/>
      <c r="C85" s="97"/>
      <c r="D85" s="97"/>
      <c r="E85" s="97"/>
      <c r="F85" s="97"/>
      <c r="G85" s="97"/>
      <c r="H85" s="97"/>
      <c r="I85" s="98"/>
      <c r="J85" s="98"/>
      <c r="K85" s="119"/>
      <c r="L85" s="119"/>
      <c r="M85" s="119"/>
      <c r="N85" s="2" t="s">
        <v>23</v>
      </c>
      <c r="O85" s="3">
        <v>3.9</v>
      </c>
      <c r="P85" s="3">
        <v>3.9</v>
      </c>
      <c r="Q85" s="3">
        <v>3.9</v>
      </c>
      <c r="R85" s="3">
        <v>4</v>
      </c>
      <c r="S85" s="3">
        <v>4.0999999999999996</v>
      </c>
      <c r="T85" s="3">
        <v>4</v>
      </c>
      <c r="U85" s="3">
        <v>3.9</v>
      </c>
      <c r="V85" s="3">
        <v>3.9</v>
      </c>
      <c r="W85" s="6">
        <f t="shared" si="8"/>
        <v>3.9499999999999993</v>
      </c>
      <c r="X85" s="5">
        <f t="shared" si="24"/>
        <v>1.79014374983936</v>
      </c>
      <c r="Y85" s="99"/>
    </row>
    <row r="86" spans="1:25" ht="14.4" customHeight="1" x14ac:dyDescent="0.3">
      <c r="A86" s="96"/>
      <c r="B86" s="97"/>
      <c r="C86" s="97"/>
      <c r="D86" s="97"/>
      <c r="E86" s="97"/>
      <c r="F86" s="97"/>
      <c r="G86" s="97"/>
      <c r="H86" s="97"/>
      <c r="I86" s="98"/>
      <c r="J86" s="98"/>
      <c r="K86" s="119"/>
      <c r="L86" s="119"/>
      <c r="M86" s="119"/>
      <c r="N86" s="2" t="s">
        <v>24</v>
      </c>
      <c r="O86" s="5">
        <f t="shared" ref="O86:V86" si="31">O84/O85/1000</f>
        <v>0.18666666666666665</v>
      </c>
      <c r="P86" s="5">
        <f t="shared" si="31"/>
        <v>0.19179487179487179</v>
      </c>
      <c r="Q86" s="5">
        <f t="shared" si="31"/>
        <v>0.19641025641025642</v>
      </c>
      <c r="R86" s="5">
        <f t="shared" si="31"/>
        <v>0.19750000000000001</v>
      </c>
      <c r="S86" s="5">
        <f t="shared" si="31"/>
        <v>0.19731707317073174</v>
      </c>
      <c r="T86" s="5">
        <f t="shared" si="31"/>
        <v>0.19275</v>
      </c>
      <c r="U86" s="5">
        <f t="shared" si="31"/>
        <v>0.19435897435897437</v>
      </c>
      <c r="V86" s="5">
        <f t="shared" si="31"/>
        <v>0.19153846153846155</v>
      </c>
      <c r="W86" s="5">
        <f t="shared" ref="W86:W149" si="32">AVERAGE(O86:V86)</f>
        <v>0.19354203799249531</v>
      </c>
      <c r="X86" s="5">
        <f t="shared" si="24"/>
        <v>1.7689848398229451</v>
      </c>
      <c r="Y86" s="99"/>
    </row>
    <row r="87" spans="1:25" ht="14.4" customHeight="1" x14ac:dyDescent="0.3">
      <c r="A87" s="82"/>
      <c r="B87" s="83"/>
      <c r="C87" s="84"/>
      <c r="D87" s="85">
        <f>D84+1</f>
        <v>201</v>
      </c>
      <c r="E87" s="86">
        <v>2</v>
      </c>
      <c r="F87" s="87"/>
      <c r="G87" s="88">
        <v>220</v>
      </c>
      <c r="H87" s="89">
        <v>172</v>
      </c>
      <c r="I87" s="80">
        <f>G87*H87/100</f>
        <v>378.4</v>
      </c>
      <c r="J87" s="81">
        <f>I87*W87/1000</f>
        <v>280.53629999999998</v>
      </c>
      <c r="K87" s="90" t="s">
        <v>122</v>
      </c>
      <c r="L87" s="91" t="s">
        <v>19</v>
      </c>
      <c r="M87" s="92" t="s">
        <v>20</v>
      </c>
      <c r="N87" s="8" t="s">
        <v>21</v>
      </c>
      <c r="O87" s="9">
        <v>747</v>
      </c>
      <c r="P87" s="9">
        <v>729</v>
      </c>
      <c r="Q87" s="9">
        <v>735</v>
      </c>
      <c r="R87" s="9">
        <v>748</v>
      </c>
      <c r="S87" s="9">
        <v>746</v>
      </c>
      <c r="T87" s="9">
        <v>743</v>
      </c>
      <c r="U87" s="9">
        <v>738</v>
      </c>
      <c r="V87" s="9">
        <v>745</v>
      </c>
      <c r="W87" s="17">
        <f t="shared" si="32"/>
        <v>741.375</v>
      </c>
      <c r="X87" s="10">
        <f t="shared" si="24"/>
        <v>0.85024728936927796</v>
      </c>
      <c r="Y87" s="93" t="s">
        <v>22</v>
      </c>
    </row>
    <row r="88" spans="1:25" ht="14.4" customHeight="1" x14ac:dyDescent="0.3">
      <c r="A88" s="82"/>
      <c r="B88" s="83"/>
      <c r="C88" s="84"/>
      <c r="D88" s="85"/>
      <c r="E88" s="86"/>
      <c r="F88" s="87"/>
      <c r="G88" s="88"/>
      <c r="H88" s="89"/>
      <c r="I88" s="80"/>
      <c r="J88" s="81"/>
      <c r="K88" s="90"/>
      <c r="L88" s="91"/>
      <c r="M88" s="92"/>
      <c r="N88" s="11" t="s">
        <v>23</v>
      </c>
      <c r="O88" s="12">
        <v>3.6</v>
      </c>
      <c r="P88" s="12">
        <v>3.8</v>
      </c>
      <c r="Q88" s="12">
        <v>3.7</v>
      </c>
      <c r="R88" s="12">
        <v>3.7</v>
      </c>
      <c r="S88" s="12">
        <v>3.6</v>
      </c>
      <c r="T88" s="12">
        <v>3.8</v>
      </c>
      <c r="U88" s="12">
        <v>3.8</v>
      </c>
      <c r="V88" s="12">
        <v>3.7</v>
      </c>
      <c r="W88" s="13">
        <f t="shared" si="32"/>
        <v>3.7125000000000004</v>
      </c>
      <c r="X88" s="14">
        <f t="shared" si="24"/>
        <v>2.1026929287536658</v>
      </c>
      <c r="Y88" s="93"/>
    </row>
    <row r="89" spans="1:25" ht="14.4" customHeight="1" x14ac:dyDescent="0.3">
      <c r="A89" s="82"/>
      <c r="B89" s="83"/>
      <c r="C89" s="84"/>
      <c r="D89" s="85"/>
      <c r="E89" s="86"/>
      <c r="F89" s="87"/>
      <c r="G89" s="88"/>
      <c r="H89" s="89"/>
      <c r="I89" s="80"/>
      <c r="J89" s="81"/>
      <c r="K89" s="90"/>
      <c r="L89" s="91"/>
      <c r="M89" s="92"/>
      <c r="N89" s="15" t="s">
        <v>24</v>
      </c>
      <c r="O89" s="16">
        <f t="shared" ref="O89:V89" si="33">O87/O88/1000</f>
        <v>0.20749999999999999</v>
      </c>
      <c r="P89" s="16">
        <f t="shared" si="33"/>
        <v>0.1918421052631579</v>
      </c>
      <c r="Q89" s="16">
        <f t="shared" si="33"/>
        <v>0.19864864864864865</v>
      </c>
      <c r="R89" s="16">
        <f t="shared" si="33"/>
        <v>0.20216216216216215</v>
      </c>
      <c r="S89" s="16">
        <f t="shared" si="33"/>
        <v>0.20722222222222222</v>
      </c>
      <c r="T89" s="16">
        <f t="shared" si="33"/>
        <v>0.19552631578947369</v>
      </c>
      <c r="U89" s="16">
        <f t="shared" si="33"/>
        <v>0.19421052631578947</v>
      </c>
      <c r="V89" s="16">
        <f t="shared" si="33"/>
        <v>0.20135135135135135</v>
      </c>
      <c r="W89" s="16">
        <f t="shared" si="32"/>
        <v>0.19980791646910068</v>
      </c>
      <c r="X89" s="16">
        <f t="shared" si="24"/>
        <v>2.7213315676957928</v>
      </c>
      <c r="Y89" s="93"/>
    </row>
    <row r="90" spans="1:25" ht="14.4" customHeight="1" x14ac:dyDescent="0.3">
      <c r="A90" s="82"/>
      <c r="B90" s="83"/>
      <c r="C90" s="84"/>
      <c r="D90" s="85">
        <f>D87+1</f>
        <v>202</v>
      </c>
      <c r="E90" s="86">
        <v>3</v>
      </c>
      <c r="F90" s="87"/>
      <c r="G90" s="88">
        <v>220</v>
      </c>
      <c r="H90" s="89">
        <v>172</v>
      </c>
      <c r="I90" s="80">
        <f>G90*H90/100</f>
        <v>378.4</v>
      </c>
      <c r="J90" s="81">
        <f>I90*W90/1000</f>
        <v>271.21820000000002</v>
      </c>
      <c r="K90" s="90"/>
      <c r="L90" s="91" t="s">
        <v>50</v>
      </c>
      <c r="M90" s="92" t="s">
        <v>85</v>
      </c>
      <c r="N90" s="8" t="s">
        <v>21</v>
      </c>
      <c r="O90" s="9">
        <v>720</v>
      </c>
      <c r="P90" s="9">
        <v>723</v>
      </c>
      <c r="Q90" s="9">
        <v>700</v>
      </c>
      <c r="R90" s="9">
        <v>719</v>
      </c>
      <c r="S90" s="9">
        <v>720</v>
      </c>
      <c r="T90" s="9">
        <v>726</v>
      </c>
      <c r="U90" s="9">
        <v>711</v>
      </c>
      <c r="V90" s="9">
        <v>715</v>
      </c>
      <c r="W90" s="17">
        <f t="shared" si="32"/>
        <v>716.75</v>
      </c>
      <c r="X90" s="10">
        <f t="shared" si="24"/>
        <v>1.0665423684283681</v>
      </c>
      <c r="Y90" s="93" t="s">
        <v>22</v>
      </c>
    </row>
    <row r="91" spans="1:25" ht="14.4" customHeight="1" x14ac:dyDescent="0.3">
      <c r="A91" s="82"/>
      <c r="B91" s="83"/>
      <c r="C91" s="84"/>
      <c r="D91" s="85"/>
      <c r="E91" s="86"/>
      <c r="F91" s="87"/>
      <c r="G91" s="88"/>
      <c r="H91" s="89"/>
      <c r="I91" s="80"/>
      <c r="J91" s="81"/>
      <c r="K91" s="90"/>
      <c r="L91" s="91"/>
      <c r="M91" s="92"/>
      <c r="N91" s="11" t="s">
        <v>23</v>
      </c>
      <c r="O91" s="12">
        <v>3.7</v>
      </c>
      <c r="P91" s="12">
        <v>3.9</v>
      </c>
      <c r="Q91" s="12">
        <v>3.8</v>
      </c>
      <c r="R91" s="12">
        <v>3.7</v>
      </c>
      <c r="S91" s="12">
        <v>3.7</v>
      </c>
      <c r="T91" s="12">
        <v>3.6</v>
      </c>
      <c r="U91" s="12">
        <v>3.8</v>
      </c>
      <c r="V91" s="12">
        <v>3.7</v>
      </c>
      <c r="W91" s="13">
        <f t="shared" si="32"/>
        <v>3.7374999999999998</v>
      </c>
      <c r="X91" s="14">
        <f t="shared" si="24"/>
        <v>2.2928610703682395</v>
      </c>
      <c r="Y91" s="93"/>
    </row>
    <row r="92" spans="1:25" ht="14.4" customHeight="1" x14ac:dyDescent="0.3">
      <c r="A92" s="82"/>
      <c r="B92" s="83"/>
      <c r="C92" s="84"/>
      <c r="D92" s="85"/>
      <c r="E92" s="86"/>
      <c r="F92" s="87"/>
      <c r="G92" s="88"/>
      <c r="H92" s="89"/>
      <c r="I92" s="80"/>
      <c r="J92" s="81"/>
      <c r="K92" s="90"/>
      <c r="L92" s="91"/>
      <c r="M92" s="92"/>
      <c r="N92" s="15" t="s">
        <v>24</v>
      </c>
      <c r="O92" s="16">
        <f t="shared" ref="O92:V92" si="34">O90/O91/1000</f>
        <v>0.19459459459459458</v>
      </c>
      <c r="P92" s="16">
        <f t="shared" si="34"/>
        <v>0.1853846153846154</v>
      </c>
      <c r="Q92" s="16">
        <f t="shared" si="34"/>
        <v>0.18421052631578949</v>
      </c>
      <c r="R92" s="16">
        <f t="shared" si="34"/>
        <v>0.19432432432432431</v>
      </c>
      <c r="S92" s="16">
        <f t="shared" si="34"/>
        <v>0.19459459459459458</v>
      </c>
      <c r="T92" s="16">
        <f t="shared" si="34"/>
        <v>0.20166666666666666</v>
      </c>
      <c r="U92" s="16">
        <f t="shared" si="34"/>
        <v>0.18710526315789475</v>
      </c>
      <c r="V92" s="16">
        <f t="shared" si="34"/>
        <v>0.19324324324324324</v>
      </c>
      <c r="W92" s="16">
        <f t="shared" si="32"/>
        <v>0.19189047853521538</v>
      </c>
      <c r="X92" s="16">
        <f t="shared" si="24"/>
        <v>2.8671545594831289</v>
      </c>
      <c r="Y92" s="93"/>
    </row>
    <row r="93" spans="1:25" ht="14.4" customHeight="1" x14ac:dyDescent="0.3">
      <c r="A93" s="82"/>
      <c r="B93" s="83"/>
      <c r="C93" s="84"/>
      <c r="D93" s="85">
        <f>D90+1</f>
        <v>203</v>
      </c>
      <c r="E93" s="86">
        <v>4</v>
      </c>
      <c r="F93" s="87"/>
      <c r="G93" s="88">
        <v>220</v>
      </c>
      <c r="H93" s="89">
        <v>172</v>
      </c>
      <c r="I93" s="80">
        <f>G93*H93/100</f>
        <v>378.4</v>
      </c>
      <c r="J93" s="81">
        <f>I93*W93/1000</f>
        <v>291.36799999999999</v>
      </c>
      <c r="K93" s="90"/>
      <c r="L93" s="91" t="s">
        <v>50</v>
      </c>
      <c r="M93" s="92" t="s">
        <v>85</v>
      </c>
      <c r="N93" s="8" t="s">
        <v>21</v>
      </c>
      <c r="O93" s="9">
        <v>755</v>
      </c>
      <c r="P93" s="9">
        <v>770</v>
      </c>
      <c r="Q93" s="9">
        <v>772</v>
      </c>
      <c r="R93" s="9">
        <v>765</v>
      </c>
      <c r="S93" s="9">
        <v>780</v>
      </c>
      <c r="T93" s="9">
        <v>777</v>
      </c>
      <c r="U93" s="9">
        <v>780</v>
      </c>
      <c r="V93" s="9">
        <v>761</v>
      </c>
      <c r="W93" s="17">
        <f t="shared" si="32"/>
        <v>770</v>
      </c>
      <c r="X93" s="10">
        <f t="shared" si="24"/>
        <v>1.1096108760152636</v>
      </c>
      <c r="Y93" s="93" t="s">
        <v>22</v>
      </c>
    </row>
    <row r="94" spans="1:25" ht="14.4" customHeight="1" x14ac:dyDescent="0.3">
      <c r="A94" s="82"/>
      <c r="B94" s="83"/>
      <c r="C94" s="84"/>
      <c r="D94" s="85"/>
      <c r="E94" s="86"/>
      <c r="F94" s="87"/>
      <c r="G94" s="88"/>
      <c r="H94" s="89"/>
      <c r="I94" s="80"/>
      <c r="J94" s="81"/>
      <c r="K94" s="90"/>
      <c r="L94" s="91"/>
      <c r="M94" s="92"/>
      <c r="N94" s="11" t="s">
        <v>23</v>
      </c>
      <c r="O94" s="12">
        <v>3.8</v>
      </c>
      <c r="P94" s="12">
        <v>3.9</v>
      </c>
      <c r="Q94" s="12">
        <v>3.7</v>
      </c>
      <c r="R94" s="12">
        <v>3.9</v>
      </c>
      <c r="S94" s="12">
        <v>3.9</v>
      </c>
      <c r="T94" s="12">
        <v>3.8</v>
      </c>
      <c r="U94" s="12">
        <v>3.8</v>
      </c>
      <c r="V94" s="12">
        <v>3.8</v>
      </c>
      <c r="W94" s="13">
        <f t="shared" si="32"/>
        <v>3.8250000000000002</v>
      </c>
      <c r="X94" s="14">
        <f t="shared" si="24"/>
        <v>1.7292492229180316</v>
      </c>
      <c r="Y94" s="93"/>
    </row>
    <row r="95" spans="1:25" ht="14.4" customHeight="1" x14ac:dyDescent="0.3">
      <c r="A95" s="82"/>
      <c r="B95" s="83"/>
      <c r="C95" s="84"/>
      <c r="D95" s="85"/>
      <c r="E95" s="86"/>
      <c r="F95" s="87"/>
      <c r="G95" s="88"/>
      <c r="H95" s="89"/>
      <c r="I95" s="80"/>
      <c r="J95" s="81"/>
      <c r="K95" s="90"/>
      <c r="L95" s="91"/>
      <c r="M95" s="92"/>
      <c r="N95" s="15" t="s">
        <v>24</v>
      </c>
      <c r="O95" s="16">
        <f t="shared" ref="O95:V95" si="35">O93/O94/1000</f>
        <v>0.1986842105263158</v>
      </c>
      <c r="P95" s="16">
        <f t="shared" si="35"/>
        <v>0.19743589743589743</v>
      </c>
      <c r="Q95" s="16">
        <f t="shared" si="35"/>
        <v>0.20864864864864865</v>
      </c>
      <c r="R95" s="16">
        <f t="shared" si="35"/>
        <v>0.19615384615384615</v>
      </c>
      <c r="S95" s="16">
        <f t="shared" si="35"/>
        <v>0.2</v>
      </c>
      <c r="T95" s="16">
        <f t="shared" si="35"/>
        <v>0.20447368421052634</v>
      </c>
      <c r="U95" s="16">
        <f t="shared" si="35"/>
        <v>0.20526315789473684</v>
      </c>
      <c r="V95" s="16">
        <f t="shared" si="35"/>
        <v>0.20026315789473684</v>
      </c>
      <c r="W95" s="16">
        <f t="shared" si="32"/>
        <v>0.20136532534558851</v>
      </c>
      <c r="X95" s="16">
        <f t="shared" si="24"/>
        <v>2.0078102931442467</v>
      </c>
      <c r="Y95" s="93"/>
    </row>
    <row r="96" spans="1:25" ht="14.4" customHeight="1" x14ac:dyDescent="0.3">
      <c r="A96" s="82"/>
      <c r="B96" s="83"/>
      <c r="C96" s="84"/>
      <c r="D96" s="85">
        <f>D93+1</f>
        <v>204</v>
      </c>
      <c r="E96" s="86">
        <v>5</v>
      </c>
      <c r="F96" s="87"/>
      <c r="G96" s="88">
        <v>220</v>
      </c>
      <c r="H96" s="89">
        <v>172</v>
      </c>
      <c r="I96" s="80">
        <f>G96*H96/100</f>
        <v>378.4</v>
      </c>
      <c r="J96" s="81">
        <f>I96*W96/1000</f>
        <v>292.88159999999999</v>
      </c>
      <c r="K96" s="90"/>
      <c r="L96" s="91" t="s">
        <v>50</v>
      </c>
      <c r="M96" s="92" t="s">
        <v>85</v>
      </c>
      <c r="N96" s="8" t="s">
        <v>21</v>
      </c>
      <c r="O96" s="9">
        <v>770</v>
      </c>
      <c r="P96" s="9">
        <v>790</v>
      </c>
      <c r="Q96" s="9">
        <v>774</v>
      </c>
      <c r="R96" s="9">
        <v>781</v>
      </c>
      <c r="S96" s="9">
        <v>770</v>
      </c>
      <c r="T96" s="9">
        <v>756</v>
      </c>
      <c r="U96" s="9">
        <v>766</v>
      </c>
      <c r="V96" s="9">
        <v>785</v>
      </c>
      <c r="W96" s="17">
        <f t="shared" si="32"/>
        <v>774</v>
      </c>
      <c r="X96" s="10">
        <f t="shared" si="24"/>
        <v>1.3286152326358613</v>
      </c>
      <c r="Y96" s="93" t="s">
        <v>22</v>
      </c>
    </row>
    <row r="97" spans="1:25" ht="14.4" customHeight="1" x14ac:dyDescent="0.3">
      <c r="A97" s="82"/>
      <c r="B97" s="83"/>
      <c r="C97" s="84"/>
      <c r="D97" s="85"/>
      <c r="E97" s="86"/>
      <c r="F97" s="87"/>
      <c r="G97" s="88"/>
      <c r="H97" s="89"/>
      <c r="I97" s="80"/>
      <c r="J97" s="81"/>
      <c r="K97" s="90"/>
      <c r="L97" s="91"/>
      <c r="M97" s="92"/>
      <c r="N97" s="11" t="s">
        <v>23</v>
      </c>
      <c r="O97" s="12">
        <v>3.7</v>
      </c>
      <c r="P97" s="12">
        <v>3.7</v>
      </c>
      <c r="Q97" s="12">
        <v>3.6</v>
      </c>
      <c r="R97" s="12">
        <v>3.8</v>
      </c>
      <c r="S97" s="12">
        <v>3.9</v>
      </c>
      <c r="T97" s="12">
        <v>3.9</v>
      </c>
      <c r="U97" s="12">
        <v>3.8</v>
      </c>
      <c r="V97" s="12">
        <v>3.7</v>
      </c>
      <c r="W97" s="13">
        <f t="shared" si="32"/>
        <v>3.7624999999999997</v>
      </c>
      <c r="X97" s="14">
        <f t="shared" si="24"/>
        <v>2.6369614395992573</v>
      </c>
      <c r="Y97" s="93"/>
    </row>
    <row r="98" spans="1:25" ht="14.4" customHeight="1" x14ac:dyDescent="0.3">
      <c r="A98" s="82"/>
      <c r="B98" s="83"/>
      <c r="C98" s="84"/>
      <c r="D98" s="85"/>
      <c r="E98" s="86"/>
      <c r="F98" s="87"/>
      <c r="G98" s="88"/>
      <c r="H98" s="89"/>
      <c r="I98" s="80"/>
      <c r="J98" s="81"/>
      <c r="K98" s="90"/>
      <c r="L98" s="91"/>
      <c r="M98" s="92"/>
      <c r="N98" s="15" t="s">
        <v>24</v>
      </c>
      <c r="O98" s="16">
        <f t="shared" ref="O98:V98" si="36">O96/O97/1000</f>
        <v>0.20810810810810809</v>
      </c>
      <c r="P98" s="16">
        <f t="shared" si="36"/>
        <v>0.21351351351351353</v>
      </c>
      <c r="Q98" s="16">
        <f t="shared" si="36"/>
        <v>0.215</v>
      </c>
      <c r="R98" s="16">
        <f t="shared" si="36"/>
        <v>0.2055263157894737</v>
      </c>
      <c r="S98" s="16">
        <f t="shared" si="36"/>
        <v>0.19743589743589743</v>
      </c>
      <c r="T98" s="16">
        <f t="shared" si="36"/>
        <v>0.19384615384615383</v>
      </c>
      <c r="U98" s="16">
        <f t="shared" si="36"/>
        <v>0.20157894736842108</v>
      </c>
      <c r="V98" s="16">
        <f t="shared" si="36"/>
        <v>0.21216216216216216</v>
      </c>
      <c r="W98" s="16">
        <f t="shared" si="32"/>
        <v>0.20589638727796622</v>
      </c>
      <c r="X98" s="16">
        <f t="shared" si="24"/>
        <v>3.5216627833497638</v>
      </c>
      <c r="Y98" s="93"/>
    </row>
    <row r="99" spans="1:25" ht="14.4" customHeight="1" x14ac:dyDescent="0.3">
      <c r="A99" s="82"/>
      <c r="B99" s="83"/>
      <c r="C99" s="84"/>
      <c r="D99" s="85">
        <f>D96+1</f>
        <v>205</v>
      </c>
      <c r="E99" s="86">
        <v>6</v>
      </c>
      <c r="F99" s="87"/>
      <c r="G99" s="88">
        <v>220</v>
      </c>
      <c r="H99" s="89">
        <v>172</v>
      </c>
      <c r="I99" s="80">
        <f>G99*H99/100</f>
        <v>378.4</v>
      </c>
      <c r="J99" s="81">
        <f>I99*W99/1000</f>
        <v>278.40780000000001</v>
      </c>
      <c r="K99" s="90"/>
      <c r="L99" s="91" t="s">
        <v>50</v>
      </c>
      <c r="M99" s="92" t="s">
        <v>85</v>
      </c>
      <c r="N99" s="8" t="s">
        <v>21</v>
      </c>
      <c r="O99" s="9">
        <v>733</v>
      </c>
      <c r="P99" s="9">
        <v>720</v>
      </c>
      <c r="Q99" s="9">
        <v>740</v>
      </c>
      <c r="R99" s="9">
        <v>738</v>
      </c>
      <c r="S99" s="9">
        <v>741</v>
      </c>
      <c r="T99" s="9">
        <v>748</v>
      </c>
      <c r="U99" s="9">
        <v>726</v>
      </c>
      <c r="V99" s="9">
        <v>740</v>
      </c>
      <c r="W99" s="17">
        <f t="shared" si="32"/>
        <v>735.75</v>
      </c>
      <c r="X99" s="10">
        <f t="shared" si="24"/>
        <v>1.1467575284190421</v>
      </c>
      <c r="Y99" s="93" t="s">
        <v>22</v>
      </c>
    </row>
    <row r="100" spans="1:25" ht="14.4" customHeight="1" x14ac:dyDescent="0.3">
      <c r="A100" s="82"/>
      <c r="B100" s="83"/>
      <c r="C100" s="84"/>
      <c r="D100" s="85"/>
      <c r="E100" s="86"/>
      <c r="F100" s="87"/>
      <c r="G100" s="88"/>
      <c r="H100" s="89"/>
      <c r="I100" s="80"/>
      <c r="J100" s="81"/>
      <c r="K100" s="90"/>
      <c r="L100" s="91"/>
      <c r="M100" s="92"/>
      <c r="N100" s="11" t="s">
        <v>23</v>
      </c>
      <c r="O100" s="12">
        <v>3.7</v>
      </c>
      <c r="P100" s="12">
        <v>3.7</v>
      </c>
      <c r="Q100" s="12">
        <v>3.9</v>
      </c>
      <c r="R100" s="12">
        <v>3.8</v>
      </c>
      <c r="S100" s="12">
        <v>3.8</v>
      </c>
      <c r="T100" s="12">
        <v>3.9</v>
      </c>
      <c r="U100" s="12">
        <v>3.6</v>
      </c>
      <c r="V100" s="12">
        <v>3.7</v>
      </c>
      <c r="W100" s="13">
        <f t="shared" si="32"/>
        <v>3.7625000000000002</v>
      </c>
      <c r="X100" s="14">
        <f t="shared" si="24"/>
        <v>2.6369614395992569</v>
      </c>
      <c r="Y100" s="93"/>
    </row>
    <row r="101" spans="1:25" ht="14.4" customHeight="1" x14ac:dyDescent="0.3">
      <c r="A101" s="82"/>
      <c r="B101" s="83"/>
      <c r="C101" s="84"/>
      <c r="D101" s="85"/>
      <c r="E101" s="86"/>
      <c r="F101" s="87"/>
      <c r="G101" s="88"/>
      <c r="H101" s="89"/>
      <c r="I101" s="80"/>
      <c r="J101" s="81"/>
      <c r="K101" s="90"/>
      <c r="L101" s="91"/>
      <c r="M101" s="92"/>
      <c r="N101" s="15" t="s">
        <v>24</v>
      </c>
      <c r="O101" s="16">
        <f t="shared" ref="O101:V101" si="37">O99/O100/1000</f>
        <v>0.19810810810810811</v>
      </c>
      <c r="P101" s="16">
        <f t="shared" si="37"/>
        <v>0.19459459459459458</v>
      </c>
      <c r="Q101" s="16">
        <f t="shared" si="37"/>
        <v>0.18974358974358976</v>
      </c>
      <c r="R101" s="16">
        <f t="shared" si="37"/>
        <v>0.19421052631578947</v>
      </c>
      <c r="S101" s="16">
        <f t="shared" si="37"/>
        <v>0.19500000000000001</v>
      </c>
      <c r="T101" s="16">
        <f t="shared" si="37"/>
        <v>0.19179487179487179</v>
      </c>
      <c r="U101" s="16">
        <f t="shared" si="37"/>
        <v>0.20166666666666666</v>
      </c>
      <c r="V101" s="16">
        <f t="shared" si="37"/>
        <v>0.2</v>
      </c>
      <c r="W101" s="16">
        <f t="shared" si="32"/>
        <v>0.19563979465295256</v>
      </c>
      <c r="X101" s="16">
        <f t="shared" si="24"/>
        <v>1.933923263666594</v>
      </c>
      <c r="Y101" s="93"/>
    </row>
    <row r="102" spans="1:25" ht="14.4" customHeight="1" x14ac:dyDescent="0.3">
      <c r="A102" s="82"/>
      <c r="B102" s="83"/>
      <c r="C102" s="84"/>
      <c r="D102" s="85">
        <f>D99+1</f>
        <v>206</v>
      </c>
      <c r="E102" s="86">
        <v>7</v>
      </c>
      <c r="F102" s="87"/>
      <c r="G102" s="88">
        <v>220</v>
      </c>
      <c r="H102" s="89">
        <v>172</v>
      </c>
      <c r="I102" s="80">
        <f>G102*H102/100</f>
        <v>378.4</v>
      </c>
      <c r="J102" s="81">
        <f>I102*W102/1000</f>
        <v>280.96199999999999</v>
      </c>
      <c r="K102" s="90"/>
      <c r="L102" s="91" t="s">
        <v>50</v>
      </c>
      <c r="M102" s="92" t="s">
        <v>85</v>
      </c>
      <c r="N102" s="8" t="s">
        <v>21</v>
      </c>
      <c r="O102" s="9">
        <v>744</v>
      </c>
      <c r="P102" s="9">
        <v>738</v>
      </c>
      <c r="Q102" s="9">
        <v>751</v>
      </c>
      <c r="R102" s="9">
        <v>742</v>
      </c>
      <c r="S102" s="9">
        <v>754</v>
      </c>
      <c r="T102" s="9">
        <v>733</v>
      </c>
      <c r="U102" s="9">
        <v>738</v>
      </c>
      <c r="V102" s="9">
        <v>740</v>
      </c>
      <c r="W102" s="17">
        <f t="shared" si="32"/>
        <v>742.5</v>
      </c>
      <c r="X102" s="10">
        <f t="shared" si="24"/>
        <v>0.88315670360969689</v>
      </c>
      <c r="Y102" s="93" t="s">
        <v>22</v>
      </c>
    </row>
    <row r="103" spans="1:25" ht="14.4" customHeight="1" x14ac:dyDescent="0.3">
      <c r="A103" s="82"/>
      <c r="B103" s="83"/>
      <c r="C103" s="84"/>
      <c r="D103" s="85"/>
      <c r="E103" s="86"/>
      <c r="F103" s="87"/>
      <c r="G103" s="88"/>
      <c r="H103" s="89"/>
      <c r="I103" s="80"/>
      <c r="J103" s="81"/>
      <c r="K103" s="90"/>
      <c r="L103" s="91"/>
      <c r="M103" s="92"/>
      <c r="N103" s="11" t="s">
        <v>23</v>
      </c>
      <c r="O103" s="12">
        <v>3.7</v>
      </c>
      <c r="P103" s="12">
        <v>3.7</v>
      </c>
      <c r="Q103" s="12">
        <v>3.9</v>
      </c>
      <c r="R103" s="12">
        <v>3.8</v>
      </c>
      <c r="S103" s="12">
        <v>3.8</v>
      </c>
      <c r="T103" s="12">
        <v>3.9</v>
      </c>
      <c r="U103" s="12">
        <v>3.7</v>
      </c>
      <c r="V103" s="12">
        <v>3.8</v>
      </c>
      <c r="W103" s="13">
        <f t="shared" si="32"/>
        <v>3.7875000000000001</v>
      </c>
      <c r="X103" s="14">
        <f t="shared" si="24"/>
        <v>2.0610554450159699</v>
      </c>
      <c r="Y103" s="93"/>
    </row>
    <row r="104" spans="1:25" ht="14.4" customHeight="1" x14ac:dyDescent="0.3">
      <c r="A104" s="82"/>
      <c r="B104" s="83"/>
      <c r="C104" s="84"/>
      <c r="D104" s="85"/>
      <c r="E104" s="86"/>
      <c r="F104" s="87"/>
      <c r="G104" s="88"/>
      <c r="H104" s="89"/>
      <c r="I104" s="80"/>
      <c r="J104" s="81"/>
      <c r="K104" s="90"/>
      <c r="L104" s="91"/>
      <c r="M104" s="92"/>
      <c r="N104" s="15" t="s">
        <v>24</v>
      </c>
      <c r="O104" s="16">
        <f t="shared" ref="O104:V104" si="38">O102/O103/1000</f>
        <v>0.20108108108108105</v>
      </c>
      <c r="P104" s="16">
        <f t="shared" si="38"/>
        <v>0.19945945945945945</v>
      </c>
      <c r="Q104" s="16">
        <f t="shared" si="38"/>
        <v>0.19256410256410256</v>
      </c>
      <c r="R104" s="16">
        <f t="shared" si="38"/>
        <v>0.19526315789473686</v>
      </c>
      <c r="S104" s="16">
        <f t="shared" si="38"/>
        <v>0.19842105263157897</v>
      </c>
      <c r="T104" s="16">
        <f t="shared" si="38"/>
        <v>0.18794871794871795</v>
      </c>
      <c r="U104" s="16">
        <f t="shared" si="38"/>
        <v>0.19945945945945945</v>
      </c>
      <c r="V104" s="16">
        <f t="shared" si="38"/>
        <v>0.19473684210526318</v>
      </c>
      <c r="W104" s="16">
        <f t="shared" si="32"/>
        <v>0.19611673414304992</v>
      </c>
      <c r="X104" s="16">
        <f t="shared" si="24"/>
        <v>2.0889790818290113</v>
      </c>
      <c r="Y104" s="93"/>
    </row>
    <row r="105" spans="1:25" ht="14.4" customHeight="1" x14ac:dyDescent="0.3">
      <c r="A105" s="82"/>
      <c r="B105" s="83"/>
      <c r="C105" s="84"/>
      <c r="D105" s="85">
        <f>D102+1</f>
        <v>207</v>
      </c>
      <c r="E105" s="86">
        <v>8</v>
      </c>
      <c r="F105" s="87"/>
      <c r="G105" s="88">
        <v>220</v>
      </c>
      <c r="H105" s="89">
        <v>172</v>
      </c>
      <c r="I105" s="80">
        <f>G105*H105/100</f>
        <v>378.4</v>
      </c>
      <c r="J105" s="81">
        <f>I105*W105/1000</f>
        <v>296.05069999999995</v>
      </c>
      <c r="K105" s="90"/>
      <c r="L105" s="91" t="s">
        <v>50</v>
      </c>
      <c r="M105" s="92" t="s">
        <v>85</v>
      </c>
      <c r="N105" s="8" t="s">
        <v>21</v>
      </c>
      <c r="O105" s="9">
        <v>760</v>
      </c>
      <c r="P105" s="9">
        <v>785</v>
      </c>
      <c r="Q105" s="9">
        <v>795</v>
      </c>
      <c r="R105" s="9">
        <v>788</v>
      </c>
      <c r="S105" s="9">
        <v>762</v>
      </c>
      <c r="T105" s="9">
        <v>784</v>
      </c>
      <c r="U105" s="9">
        <v>791</v>
      </c>
      <c r="V105" s="9">
        <v>794</v>
      </c>
      <c r="W105" s="17">
        <f t="shared" si="32"/>
        <v>782.375</v>
      </c>
      <c r="X105" s="10">
        <f t="shared" si="24"/>
        <v>1.645475168629525</v>
      </c>
      <c r="Y105" s="93" t="s">
        <v>22</v>
      </c>
    </row>
    <row r="106" spans="1:25" ht="14.4" customHeight="1" x14ac:dyDescent="0.3">
      <c r="A106" s="82"/>
      <c r="B106" s="83"/>
      <c r="C106" s="84"/>
      <c r="D106" s="85"/>
      <c r="E106" s="86"/>
      <c r="F106" s="87"/>
      <c r="G106" s="88"/>
      <c r="H106" s="89"/>
      <c r="I106" s="80"/>
      <c r="J106" s="81"/>
      <c r="K106" s="90"/>
      <c r="L106" s="91"/>
      <c r="M106" s="92"/>
      <c r="N106" s="11" t="s">
        <v>23</v>
      </c>
      <c r="O106" s="12">
        <v>3.9</v>
      </c>
      <c r="P106" s="12">
        <v>4</v>
      </c>
      <c r="Q106" s="12">
        <v>4</v>
      </c>
      <c r="R106" s="12">
        <v>4</v>
      </c>
      <c r="S106" s="12">
        <v>4</v>
      </c>
      <c r="T106" s="12">
        <v>4</v>
      </c>
      <c r="U106" s="12">
        <v>4</v>
      </c>
      <c r="V106" s="12">
        <v>3.9</v>
      </c>
      <c r="W106" s="13">
        <f t="shared" si="32"/>
        <v>3.9749999999999996</v>
      </c>
      <c r="X106" s="14">
        <f t="shared" si="24"/>
        <v>1.0893401305464649</v>
      </c>
      <c r="Y106" s="93"/>
    </row>
    <row r="107" spans="1:25" ht="14.4" customHeight="1" x14ac:dyDescent="0.3">
      <c r="A107" s="82"/>
      <c r="B107" s="83"/>
      <c r="C107" s="84"/>
      <c r="D107" s="85"/>
      <c r="E107" s="86"/>
      <c r="F107" s="87"/>
      <c r="G107" s="88"/>
      <c r="H107" s="89"/>
      <c r="I107" s="80"/>
      <c r="J107" s="81"/>
      <c r="K107" s="90"/>
      <c r="L107" s="91"/>
      <c r="M107" s="92"/>
      <c r="N107" s="15" t="s">
        <v>24</v>
      </c>
      <c r="O107" s="16">
        <f t="shared" ref="O107:V107" si="39">O105/O106/1000</f>
        <v>0.1948717948717949</v>
      </c>
      <c r="P107" s="16">
        <f t="shared" si="39"/>
        <v>0.19625000000000001</v>
      </c>
      <c r="Q107" s="16">
        <f t="shared" si="39"/>
        <v>0.19875000000000001</v>
      </c>
      <c r="R107" s="16">
        <f t="shared" si="39"/>
        <v>0.19700000000000001</v>
      </c>
      <c r="S107" s="16">
        <f t="shared" si="39"/>
        <v>0.1905</v>
      </c>
      <c r="T107" s="16">
        <f t="shared" si="39"/>
        <v>0.19600000000000001</v>
      </c>
      <c r="U107" s="16">
        <f t="shared" si="39"/>
        <v>0.19775000000000001</v>
      </c>
      <c r="V107" s="16">
        <f t="shared" si="39"/>
        <v>0.2035897435897436</v>
      </c>
      <c r="W107" s="16">
        <f t="shared" si="32"/>
        <v>0.19683894230769233</v>
      </c>
      <c r="X107" s="16">
        <f t="shared" si="24"/>
        <v>1.7523702461595598</v>
      </c>
      <c r="Y107" s="93"/>
    </row>
    <row r="108" spans="1:25" ht="14.4" customHeight="1" x14ac:dyDescent="0.3">
      <c r="A108" s="82"/>
      <c r="B108" s="83"/>
      <c r="C108" s="84"/>
      <c r="D108" s="85">
        <f>D105+1</f>
        <v>208</v>
      </c>
      <c r="E108" s="86">
        <v>9</v>
      </c>
      <c r="F108" s="87"/>
      <c r="G108" s="88">
        <v>220</v>
      </c>
      <c r="H108" s="89">
        <v>172</v>
      </c>
      <c r="I108" s="80">
        <f>G108*H108/100</f>
        <v>378.4</v>
      </c>
      <c r="J108" s="81">
        <f>I108*W108/1000</f>
        <v>282.61750000000001</v>
      </c>
      <c r="K108" s="90"/>
      <c r="L108" s="91" t="s">
        <v>123</v>
      </c>
      <c r="M108" s="92" t="s">
        <v>33</v>
      </c>
      <c r="N108" s="8" t="s">
        <v>21</v>
      </c>
      <c r="O108" s="9">
        <v>757</v>
      </c>
      <c r="P108" s="9">
        <v>740</v>
      </c>
      <c r="Q108" s="9">
        <v>732</v>
      </c>
      <c r="R108" s="9">
        <v>753</v>
      </c>
      <c r="S108" s="9">
        <v>757</v>
      </c>
      <c r="T108" s="9">
        <v>755</v>
      </c>
      <c r="U108" s="9">
        <v>719</v>
      </c>
      <c r="V108" s="9">
        <v>762</v>
      </c>
      <c r="W108" s="17">
        <f t="shared" si="32"/>
        <v>746.875</v>
      </c>
      <c r="X108" s="10">
        <f t="shared" si="24"/>
        <v>1.8833472134069675</v>
      </c>
      <c r="Y108" s="93" t="s">
        <v>22</v>
      </c>
    </row>
    <row r="109" spans="1:25" ht="14.4" customHeight="1" x14ac:dyDescent="0.3">
      <c r="A109" s="82"/>
      <c r="B109" s="83"/>
      <c r="C109" s="84"/>
      <c r="D109" s="85"/>
      <c r="E109" s="86"/>
      <c r="F109" s="87"/>
      <c r="G109" s="88"/>
      <c r="H109" s="89"/>
      <c r="I109" s="80"/>
      <c r="J109" s="81"/>
      <c r="K109" s="90"/>
      <c r="L109" s="91"/>
      <c r="M109" s="92"/>
      <c r="N109" s="11" t="s">
        <v>23</v>
      </c>
      <c r="O109" s="12">
        <v>3.9</v>
      </c>
      <c r="P109" s="12">
        <v>3.8</v>
      </c>
      <c r="Q109" s="12">
        <v>3.8</v>
      </c>
      <c r="R109" s="12">
        <v>3.9</v>
      </c>
      <c r="S109" s="12">
        <v>3.9</v>
      </c>
      <c r="T109" s="12">
        <v>3.9</v>
      </c>
      <c r="U109" s="12">
        <v>3.7</v>
      </c>
      <c r="V109" s="12">
        <v>3.8</v>
      </c>
      <c r="W109" s="13">
        <f t="shared" si="32"/>
        <v>3.8374999999999999</v>
      </c>
      <c r="X109" s="14">
        <f t="shared" si="24"/>
        <v>1.8136040269804619</v>
      </c>
      <c r="Y109" s="93"/>
    </row>
    <row r="110" spans="1:25" ht="14.4" customHeight="1" x14ac:dyDescent="0.3">
      <c r="A110" s="82"/>
      <c r="B110" s="83"/>
      <c r="C110" s="84"/>
      <c r="D110" s="85"/>
      <c r="E110" s="86"/>
      <c r="F110" s="87"/>
      <c r="G110" s="88"/>
      <c r="H110" s="89"/>
      <c r="I110" s="80"/>
      <c r="J110" s="81"/>
      <c r="K110" s="90"/>
      <c r="L110" s="91"/>
      <c r="M110" s="92"/>
      <c r="N110" s="15" t="s">
        <v>24</v>
      </c>
      <c r="O110" s="16">
        <f t="shared" ref="O110:V110" si="40">O108/O109/1000</f>
        <v>0.19410256410256413</v>
      </c>
      <c r="P110" s="16">
        <f t="shared" si="40"/>
        <v>0.19473684210526318</v>
      </c>
      <c r="Q110" s="16">
        <f t="shared" si="40"/>
        <v>0.19263157894736843</v>
      </c>
      <c r="R110" s="16">
        <f t="shared" si="40"/>
        <v>0.19307692307692309</v>
      </c>
      <c r="S110" s="16">
        <f t="shared" si="40"/>
        <v>0.19410256410256413</v>
      </c>
      <c r="T110" s="16">
        <f t="shared" si="40"/>
        <v>0.1935897435897436</v>
      </c>
      <c r="U110" s="16">
        <f t="shared" si="40"/>
        <v>0.19432432432432431</v>
      </c>
      <c r="V110" s="16">
        <f t="shared" si="40"/>
        <v>0.20052631578947369</v>
      </c>
      <c r="W110" s="16">
        <f t="shared" si="32"/>
        <v>0.19463635700477808</v>
      </c>
      <c r="X110" s="16">
        <f t="shared" si="24"/>
        <v>1.189973226291108</v>
      </c>
      <c r="Y110" s="93"/>
    </row>
    <row r="111" spans="1:25" ht="14.4" customHeight="1" x14ac:dyDescent="0.3">
      <c r="A111" s="82"/>
      <c r="B111" s="83"/>
      <c r="C111" s="84"/>
      <c r="D111" s="85">
        <f>D108+1</f>
        <v>209</v>
      </c>
      <c r="E111" s="86">
        <v>10</v>
      </c>
      <c r="F111" s="87"/>
      <c r="G111" s="88">
        <v>220</v>
      </c>
      <c r="H111" s="89">
        <v>172</v>
      </c>
      <c r="I111" s="80">
        <f>G111*H111/100</f>
        <v>378.4</v>
      </c>
      <c r="J111" s="81">
        <f>I111*W111/1000</f>
        <v>281.57689999999997</v>
      </c>
      <c r="K111" s="90"/>
      <c r="L111" s="91" t="s">
        <v>123</v>
      </c>
      <c r="M111" s="92" t="s">
        <v>33</v>
      </c>
      <c r="N111" s="8" t="s">
        <v>21</v>
      </c>
      <c r="O111" s="9">
        <v>748</v>
      </c>
      <c r="P111" s="9">
        <v>749</v>
      </c>
      <c r="Q111" s="9">
        <v>741</v>
      </c>
      <c r="R111" s="9">
        <v>733</v>
      </c>
      <c r="S111" s="9">
        <v>752</v>
      </c>
      <c r="T111" s="9">
        <v>747</v>
      </c>
      <c r="U111" s="9">
        <v>735</v>
      </c>
      <c r="V111" s="9">
        <v>748</v>
      </c>
      <c r="W111" s="17">
        <f t="shared" si="32"/>
        <v>744.125</v>
      </c>
      <c r="X111" s="10">
        <f t="shared" si="24"/>
        <v>0.87721628685683906</v>
      </c>
      <c r="Y111" s="93" t="s">
        <v>22</v>
      </c>
    </row>
    <row r="112" spans="1:25" ht="14.4" customHeight="1" x14ac:dyDescent="0.3">
      <c r="A112" s="82"/>
      <c r="B112" s="83"/>
      <c r="C112" s="84"/>
      <c r="D112" s="85"/>
      <c r="E112" s="86"/>
      <c r="F112" s="87"/>
      <c r="G112" s="88"/>
      <c r="H112" s="89"/>
      <c r="I112" s="80"/>
      <c r="J112" s="81"/>
      <c r="K112" s="90"/>
      <c r="L112" s="91"/>
      <c r="M112" s="92"/>
      <c r="N112" s="11" t="s">
        <v>23</v>
      </c>
      <c r="O112" s="12">
        <v>3.8</v>
      </c>
      <c r="P112" s="12">
        <v>3.7</v>
      </c>
      <c r="Q112" s="12">
        <v>3.8</v>
      </c>
      <c r="R112" s="12">
        <v>3.8</v>
      </c>
      <c r="S112" s="12">
        <v>3.8</v>
      </c>
      <c r="T112" s="12">
        <v>3.7</v>
      </c>
      <c r="U112" s="12">
        <v>3.9</v>
      </c>
      <c r="V112" s="12">
        <v>3.9</v>
      </c>
      <c r="W112" s="13">
        <f t="shared" si="32"/>
        <v>3.8</v>
      </c>
      <c r="X112" s="14">
        <f t="shared" si="24"/>
        <v>1.8608073189119647</v>
      </c>
      <c r="Y112" s="93"/>
    </row>
    <row r="113" spans="1:25" ht="14.4" customHeight="1" x14ac:dyDescent="0.3">
      <c r="A113" s="82"/>
      <c r="B113" s="83"/>
      <c r="C113" s="84"/>
      <c r="D113" s="85"/>
      <c r="E113" s="86"/>
      <c r="F113" s="87"/>
      <c r="G113" s="88"/>
      <c r="H113" s="89"/>
      <c r="I113" s="80"/>
      <c r="J113" s="81"/>
      <c r="K113" s="90"/>
      <c r="L113" s="91"/>
      <c r="M113" s="92"/>
      <c r="N113" s="15" t="s">
        <v>24</v>
      </c>
      <c r="O113" s="16">
        <f t="shared" ref="O113:V113" si="41">O111/O112/1000</f>
        <v>0.1968421052631579</v>
      </c>
      <c r="P113" s="16">
        <f t="shared" si="41"/>
        <v>0.20243243243243242</v>
      </c>
      <c r="Q113" s="16">
        <f t="shared" si="41"/>
        <v>0.19500000000000001</v>
      </c>
      <c r="R113" s="16">
        <f t="shared" si="41"/>
        <v>0.19289473684210526</v>
      </c>
      <c r="S113" s="16">
        <f t="shared" si="41"/>
        <v>0.19789473684210526</v>
      </c>
      <c r="T113" s="16">
        <f t="shared" si="41"/>
        <v>0.20189189189189188</v>
      </c>
      <c r="U113" s="16">
        <f t="shared" si="41"/>
        <v>0.18846153846153846</v>
      </c>
      <c r="V113" s="16">
        <f t="shared" si="41"/>
        <v>0.19179487179487179</v>
      </c>
      <c r="W113" s="16">
        <f t="shared" si="32"/>
        <v>0.19590153919101286</v>
      </c>
      <c r="X113" s="16">
        <f t="shared" si="24"/>
        <v>2.3215177461882295</v>
      </c>
      <c r="Y113" s="93"/>
    </row>
    <row r="114" spans="1:25" ht="14.4" customHeight="1" x14ac:dyDescent="0.3">
      <c r="A114" s="82"/>
      <c r="B114" s="83"/>
      <c r="C114" s="84"/>
      <c r="D114" s="85">
        <f>D111+1</f>
        <v>210</v>
      </c>
      <c r="E114" s="86">
        <v>11</v>
      </c>
      <c r="F114" s="87"/>
      <c r="G114" s="88">
        <v>220</v>
      </c>
      <c r="H114" s="89">
        <v>172</v>
      </c>
      <c r="I114" s="80">
        <f>G114*H114/100</f>
        <v>378.4</v>
      </c>
      <c r="J114" s="81">
        <f>I114*W114/1000</f>
        <v>293.3546</v>
      </c>
      <c r="K114" s="90"/>
      <c r="L114" s="91" t="s">
        <v>123</v>
      </c>
      <c r="M114" s="92" t="s">
        <v>33</v>
      </c>
      <c r="N114" s="8" t="s">
        <v>21</v>
      </c>
      <c r="O114" s="9">
        <v>778</v>
      </c>
      <c r="P114" s="9">
        <v>773</v>
      </c>
      <c r="Q114" s="9">
        <v>761</v>
      </c>
      <c r="R114" s="9">
        <v>804</v>
      </c>
      <c r="S114" s="9">
        <v>775</v>
      </c>
      <c r="T114" s="9">
        <v>779</v>
      </c>
      <c r="U114" s="9">
        <v>764</v>
      </c>
      <c r="V114" s="9">
        <v>768</v>
      </c>
      <c r="W114" s="17">
        <f t="shared" si="32"/>
        <v>775.25</v>
      </c>
      <c r="X114" s="10">
        <f t="shared" si="24"/>
        <v>1.6030040015010083</v>
      </c>
      <c r="Y114" s="93" t="s">
        <v>22</v>
      </c>
    </row>
    <row r="115" spans="1:25" ht="14.4" customHeight="1" x14ac:dyDescent="0.3">
      <c r="A115" s="82"/>
      <c r="B115" s="83"/>
      <c r="C115" s="84"/>
      <c r="D115" s="85"/>
      <c r="E115" s="86"/>
      <c r="F115" s="87"/>
      <c r="G115" s="88"/>
      <c r="H115" s="89"/>
      <c r="I115" s="80"/>
      <c r="J115" s="81"/>
      <c r="K115" s="90"/>
      <c r="L115" s="91"/>
      <c r="M115" s="92"/>
      <c r="N115" s="11" t="s">
        <v>23</v>
      </c>
      <c r="O115" s="12">
        <v>3.9</v>
      </c>
      <c r="P115" s="12">
        <v>3.9</v>
      </c>
      <c r="Q115" s="12">
        <v>3.8</v>
      </c>
      <c r="R115" s="12">
        <v>3.9</v>
      </c>
      <c r="S115" s="12">
        <v>3.9</v>
      </c>
      <c r="T115" s="12">
        <v>3.9</v>
      </c>
      <c r="U115" s="12">
        <v>3.9</v>
      </c>
      <c r="V115" s="12">
        <v>3.9</v>
      </c>
      <c r="W115" s="13">
        <f t="shared" si="32"/>
        <v>3.8874999999999993</v>
      </c>
      <c r="X115" s="14">
        <f t="shared" si="24"/>
        <v>0.85072389423298833</v>
      </c>
      <c r="Y115" s="93"/>
    </row>
    <row r="116" spans="1:25" ht="14.4" customHeight="1" x14ac:dyDescent="0.3">
      <c r="A116" s="82"/>
      <c r="B116" s="83"/>
      <c r="C116" s="84"/>
      <c r="D116" s="85"/>
      <c r="E116" s="86"/>
      <c r="F116" s="87"/>
      <c r="G116" s="88"/>
      <c r="H116" s="89"/>
      <c r="I116" s="80"/>
      <c r="J116" s="81"/>
      <c r="K116" s="90"/>
      <c r="L116" s="91"/>
      <c r="M116" s="92"/>
      <c r="N116" s="15" t="s">
        <v>24</v>
      </c>
      <c r="O116" s="16">
        <f t="shared" ref="O116:V116" si="42">O114/O115/1000</f>
        <v>0.19948717948717951</v>
      </c>
      <c r="P116" s="16">
        <f t="shared" si="42"/>
        <v>0.1982051282051282</v>
      </c>
      <c r="Q116" s="16">
        <f t="shared" si="42"/>
        <v>0.20026315789473684</v>
      </c>
      <c r="R116" s="16">
        <f t="shared" si="42"/>
        <v>0.20615384615384616</v>
      </c>
      <c r="S116" s="16">
        <f t="shared" si="42"/>
        <v>0.19871794871794873</v>
      </c>
      <c r="T116" s="16">
        <f t="shared" si="42"/>
        <v>0.19974358974358974</v>
      </c>
      <c r="U116" s="16">
        <f t="shared" si="42"/>
        <v>0.19589743589743591</v>
      </c>
      <c r="V116" s="16">
        <f t="shared" si="42"/>
        <v>0.19692307692307692</v>
      </c>
      <c r="W116" s="16">
        <f t="shared" si="32"/>
        <v>0.19942392037786774</v>
      </c>
      <c r="X116" s="16">
        <f t="shared" si="24"/>
        <v>1.4487378839313556</v>
      </c>
      <c r="Y116" s="93"/>
    </row>
    <row r="117" spans="1:25" ht="14.4" customHeight="1" x14ac:dyDescent="0.3">
      <c r="A117" s="82"/>
      <c r="B117" s="83"/>
      <c r="C117" s="84"/>
      <c r="D117" s="85">
        <f>D114+1</f>
        <v>211</v>
      </c>
      <c r="E117" s="86">
        <v>12</v>
      </c>
      <c r="F117" s="87"/>
      <c r="G117" s="88">
        <v>220</v>
      </c>
      <c r="H117" s="89">
        <v>172</v>
      </c>
      <c r="I117" s="80">
        <f>G117*H117/100</f>
        <v>378.4</v>
      </c>
      <c r="J117" s="81">
        <f>I117*W117/1000</f>
        <v>270.2722</v>
      </c>
      <c r="K117" s="90"/>
      <c r="L117" s="91" t="s">
        <v>123</v>
      </c>
      <c r="M117" s="92" t="s">
        <v>33</v>
      </c>
      <c r="N117" s="8" t="s">
        <v>21</v>
      </c>
      <c r="O117" s="9">
        <v>697</v>
      </c>
      <c r="P117" s="9">
        <v>725</v>
      </c>
      <c r="Q117" s="9">
        <v>710</v>
      </c>
      <c r="R117" s="9">
        <v>705</v>
      </c>
      <c r="S117" s="9">
        <v>717</v>
      </c>
      <c r="T117" s="9">
        <v>725</v>
      </c>
      <c r="U117" s="9">
        <v>709</v>
      </c>
      <c r="V117" s="9">
        <v>726</v>
      </c>
      <c r="W117" s="17">
        <f t="shared" si="32"/>
        <v>714.25</v>
      </c>
      <c r="X117" s="10">
        <f t="shared" si="24"/>
        <v>1.4048745005522909</v>
      </c>
      <c r="Y117" s="93" t="s">
        <v>22</v>
      </c>
    </row>
    <row r="118" spans="1:25" ht="14.4" customHeight="1" x14ac:dyDescent="0.3">
      <c r="A118" s="82"/>
      <c r="B118" s="83"/>
      <c r="C118" s="84"/>
      <c r="D118" s="85"/>
      <c r="E118" s="86"/>
      <c r="F118" s="87"/>
      <c r="G118" s="88"/>
      <c r="H118" s="89"/>
      <c r="I118" s="80"/>
      <c r="J118" s="81"/>
      <c r="K118" s="90"/>
      <c r="L118" s="91"/>
      <c r="M118" s="92"/>
      <c r="N118" s="11" t="s">
        <v>23</v>
      </c>
      <c r="O118" s="12">
        <v>3.7</v>
      </c>
      <c r="P118" s="12">
        <v>3.8</v>
      </c>
      <c r="Q118" s="12">
        <v>3.7</v>
      </c>
      <c r="R118" s="12">
        <v>3.7</v>
      </c>
      <c r="S118" s="12">
        <v>3.8</v>
      </c>
      <c r="T118" s="12">
        <v>3.8</v>
      </c>
      <c r="U118" s="12">
        <v>3.7</v>
      </c>
      <c r="V118" s="12">
        <v>3.8</v>
      </c>
      <c r="W118" s="13">
        <f t="shared" si="32"/>
        <v>3.75</v>
      </c>
      <c r="X118" s="14">
        <f t="shared" si="24"/>
        <v>1.3333333333333284</v>
      </c>
      <c r="Y118" s="93"/>
    </row>
    <row r="119" spans="1:25" ht="14.4" customHeight="1" x14ac:dyDescent="0.3">
      <c r="A119" s="82"/>
      <c r="B119" s="83"/>
      <c r="C119" s="84"/>
      <c r="D119" s="85"/>
      <c r="E119" s="86"/>
      <c r="F119" s="87"/>
      <c r="G119" s="88"/>
      <c r="H119" s="89"/>
      <c r="I119" s="80"/>
      <c r="J119" s="81"/>
      <c r="K119" s="90"/>
      <c r="L119" s="91"/>
      <c r="M119" s="92"/>
      <c r="N119" s="15" t="s">
        <v>24</v>
      </c>
      <c r="O119" s="16">
        <f t="shared" ref="O119:V119" si="43">O117/O118/1000</f>
        <v>0.18837837837837837</v>
      </c>
      <c r="P119" s="16">
        <f t="shared" si="43"/>
        <v>0.19078947368421054</v>
      </c>
      <c r="Q119" s="16">
        <f t="shared" si="43"/>
        <v>0.19189189189189187</v>
      </c>
      <c r="R119" s="16">
        <f t="shared" si="43"/>
        <v>0.19054054054054051</v>
      </c>
      <c r="S119" s="16">
        <f t="shared" si="43"/>
        <v>0.18868421052631582</v>
      </c>
      <c r="T119" s="16">
        <f t="shared" si="43"/>
        <v>0.19078947368421054</v>
      </c>
      <c r="U119" s="16">
        <f t="shared" si="43"/>
        <v>0.19162162162162161</v>
      </c>
      <c r="V119" s="16">
        <f t="shared" si="43"/>
        <v>0.19105263157894736</v>
      </c>
      <c r="W119" s="16">
        <f t="shared" si="32"/>
        <v>0.19046852773826456</v>
      </c>
      <c r="X119" s="16">
        <f t="shared" si="24"/>
        <v>0.62839564540617932</v>
      </c>
      <c r="Y119" s="93"/>
    </row>
    <row r="120" spans="1:25" ht="14.4" customHeight="1" x14ac:dyDescent="0.3">
      <c r="A120" s="82"/>
      <c r="B120" s="83"/>
      <c r="C120" s="84"/>
      <c r="D120" s="85">
        <f>D117+1</f>
        <v>212</v>
      </c>
      <c r="E120" s="86">
        <v>13</v>
      </c>
      <c r="F120" s="87"/>
      <c r="G120" s="88">
        <v>220</v>
      </c>
      <c r="H120" s="89">
        <v>172</v>
      </c>
      <c r="I120" s="80">
        <f>G120*H120/100</f>
        <v>378.4</v>
      </c>
      <c r="J120" s="81">
        <f>I120*W120/1000</f>
        <v>270.55599999999998</v>
      </c>
      <c r="K120" s="90"/>
      <c r="L120" s="91" t="s">
        <v>124</v>
      </c>
      <c r="M120" s="92" t="s">
        <v>125</v>
      </c>
      <c r="N120" s="8" t="s">
        <v>21</v>
      </c>
      <c r="O120" s="9">
        <v>709</v>
      </c>
      <c r="P120" s="9">
        <v>708</v>
      </c>
      <c r="Q120" s="9">
        <v>700</v>
      </c>
      <c r="R120" s="9">
        <v>713</v>
      </c>
      <c r="S120" s="9">
        <v>730</v>
      </c>
      <c r="T120" s="9">
        <v>731</v>
      </c>
      <c r="U120" s="9">
        <v>714</v>
      </c>
      <c r="V120" s="9">
        <v>715</v>
      </c>
      <c r="W120" s="17">
        <f t="shared" si="32"/>
        <v>715</v>
      </c>
      <c r="X120" s="10">
        <f t="shared" si="24"/>
        <v>1.3951005135146857</v>
      </c>
      <c r="Y120" s="99" t="s">
        <v>22</v>
      </c>
    </row>
    <row r="121" spans="1:25" ht="14.4" customHeight="1" x14ac:dyDescent="0.3">
      <c r="A121" s="82"/>
      <c r="B121" s="83"/>
      <c r="C121" s="84"/>
      <c r="D121" s="85"/>
      <c r="E121" s="86"/>
      <c r="F121" s="87"/>
      <c r="G121" s="88"/>
      <c r="H121" s="89"/>
      <c r="I121" s="80"/>
      <c r="J121" s="81"/>
      <c r="K121" s="90"/>
      <c r="L121" s="91"/>
      <c r="M121" s="92"/>
      <c r="N121" s="11" t="s">
        <v>23</v>
      </c>
      <c r="O121" s="12">
        <v>3.7</v>
      </c>
      <c r="P121" s="12">
        <v>3.7</v>
      </c>
      <c r="Q121" s="12">
        <v>3.6</v>
      </c>
      <c r="R121" s="12">
        <v>3.7</v>
      </c>
      <c r="S121" s="12">
        <v>3.8</v>
      </c>
      <c r="T121" s="12">
        <v>3.8</v>
      </c>
      <c r="U121" s="12">
        <v>3.75</v>
      </c>
      <c r="V121" s="12">
        <v>3.8</v>
      </c>
      <c r="W121" s="13">
        <f t="shared" si="32"/>
        <v>3.7312500000000002</v>
      </c>
      <c r="X121" s="14">
        <f t="shared" si="24"/>
        <v>1.7647661227558991</v>
      </c>
      <c r="Y121" s="99"/>
    </row>
    <row r="122" spans="1:25" ht="14.4" customHeight="1" x14ac:dyDescent="0.3">
      <c r="A122" s="82"/>
      <c r="B122" s="83"/>
      <c r="C122" s="84"/>
      <c r="D122" s="85"/>
      <c r="E122" s="86"/>
      <c r="F122" s="87"/>
      <c r="G122" s="88"/>
      <c r="H122" s="89"/>
      <c r="I122" s="80"/>
      <c r="J122" s="81"/>
      <c r="K122" s="90"/>
      <c r="L122" s="91"/>
      <c r="M122" s="92"/>
      <c r="N122" s="15" t="s">
        <v>24</v>
      </c>
      <c r="O122" s="16">
        <f t="shared" ref="O122:V122" si="44">O120/O121/1000</f>
        <v>0.19162162162162161</v>
      </c>
      <c r="P122" s="16">
        <f t="shared" si="44"/>
        <v>0.19135135135135137</v>
      </c>
      <c r="Q122" s="16">
        <f t="shared" si="44"/>
        <v>0.19444444444444442</v>
      </c>
      <c r="R122" s="16">
        <f t="shared" si="44"/>
        <v>0.19270270270270268</v>
      </c>
      <c r="S122" s="16">
        <f t="shared" si="44"/>
        <v>0.19210526315789475</v>
      </c>
      <c r="T122" s="16">
        <f t="shared" si="44"/>
        <v>0.19236842105263158</v>
      </c>
      <c r="U122" s="16">
        <f t="shared" si="44"/>
        <v>0.19040000000000001</v>
      </c>
      <c r="V122" s="16">
        <f t="shared" si="44"/>
        <v>0.18815789473684211</v>
      </c>
      <c r="W122" s="16">
        <f t="shared" si="32"/>
        <v>0.19164396238343603</v>
      </c>
      <c r="X122" s="16">
        <f t="shared" si="24"/>
        <v>0.89408387267009404</v>
      </c>
      <c r="Y122" s="99"/>
    </row>
    <row r="123" spans="1:25" ht="14.4" customHeight="1" x14ac:dyDescent="0.3">
      <c r="A123" s="82">
        <v>44273</v>
      </c>
      <c r="B123" s="83"/>
      <c r="C123" s="84"/>
      <c r="D123" s="85">
        <f>D120+1</f>
        <v>213</v>
      </c>
      <c r="E123" s="86">
        <v>14</v>
      </c>
      <c r="F123" s="87"/>
      <c r="G123" s="88">
        <v>220</v>
      </c>
      <c r="H123" s="89">
        <v>172</v>
      </c>
      <c r="I123" s="80">
        <f>G123*H123/100</f>
        <v>378.4</v>
      </c>
      <c r="J123" s="81">
        <f>I123*W123/1000</f>
        <v>283.56349999999998</v>
      </c>
      <c r="K123" s="90" t="s">
        <v>126</v>
      </c>
      <c r="L123" s="91" t="s">
        <v>19</v>
      </c>
      <c r="M123" s="92" t="s">
        <v>20</v>
      </c>
      <c r="N123" s="8" t="s">
        <v>21</v>
      </c>
      <c r="O123" s="9">
        <v>751</v>
      </c>
      <c r="P123" s="9">
        <v>740</v>
      </c>
      <c r="Q123" s="9">
        <v>741</v>
      </c>
      <c r="R123" s="9">
        <v>742</v>
      </c>
      <c r="S123" s="9">
        <v>754</v>
      </c>
      <c r="T123" s="9">
        <v>754</v>
      </c>
      <c r="U123" s="9">
        <v>748</v>
      </c>
      <c r="V123" s="9">
        <v>765</v>
      </c>
      <c r="W123" s="17">
        <f t="shared" si="32"/>
        <v>749.375</v>
      </c>
      <c r="X123" s="10">
        <f t="shared" si="24"/>
        <v>1.0590518218081719</v>
      </c>
      <c r="Y123" s="99" t="s">
        <v>22</v>
      </c>
    </row>
    <row r="124" spans="1:25" ht="14.4" customHeight="1" x14ac:dyDescent="0.3">
      <c r="A124" s="82"/>
      <c r="B124" s="83"/>
      <c r="C124" s="84"/>
      <c r="D124" s="85"/>
      <c r="E124" s="86"/>
      <c r="F124" s="87"/>
      <c r="G124" s="88"/>
      <c r="H124" s="89"/>
      <c r="I124" s="80"/>
      <c r="J124" s="81"/>
      <c r="K124" s="90"/>
      <c r="L124" s="91"/>
      <c r="M124" s="92"/>
      <c r="N124" s="11" t="s">
        <v>23</v>
      </c>
      <c r="O124" s="12">
        <v>3.9</v>
      </c>
      <c r="P124" s="12">
        <v>3.8</v>
      </c>
      <c r="Q124" s="12">
        <v>3.8</v>
      </c>
      <c r="R124" s="12">
        <v>3.9</v>
      </c>
      <c r="S124" s="12">
        <v>3.9</v>
      </c>
      <c r="T124" s="12">
        <v>3.85</v>
      </c>
      <c r="U124" s="12">
        <v>3.85</v>
      </c>
      <c r="V124" s="12">
        <v>3.9</v>
      </c>
      <c r="W124" s="13">
        <f t="shared" si="32"/>
        <v>3.8625000000000003</v>
      </c>
      <c r="X124" s="14">
        <f t="shared" si="24"/>
        <v>1.0733413561020715</v>
      </c>
      <c r="Y124" s="99"/>
    </row>
    <row r="125" spans="1:25" ht="14.4" customHeight="1" x14ac:dyDescent="0.3">
      <c r="A125" s="82"/>
      <c r="B125" s="83"/>
      <c r="C125" s="84"/>
      <c r="D125" s="85"/>
      <c r="E125" s="86"/>
      <c r="F125" s="87"/>
      <c r="G125" s="88"/>
      <c r="H125" s="89"/>
      <c r="I125" s="80"/>
      <c r="J125" s="81"/>
      <c r="K125" s="90"/>
      <c r="L125" s="91"/>
      <c r="M125" s="92"/>
      <c r="N125" s="15" t="s">
        <v>24</v>
      </c>
      <c r="O125" s="16">
        <f t="shared" ref="O125:V125" si="45">O123/O124/1000</f>
        <v>0.19256410256410256</v>
      </c>
      <c r="P125" s="16">
        <f t="shared" si="45"/>
        <v>0.19473684210526318</v>
      </c>
      <c r="Q125" s="16">
        <f t="shared" si="45"/>
        <v>0.19500000000000001</v>
      </c>
      <c r="R125" s="16">
        <f t="shared" si="45"/>
        <v>0.19025641025641024</v>
      </c>
      <c r="S125" s="16">
        <f t="shared" si="45"/>
        <v>0.19333333333333333</v>
      </c>
      <c r="T125" s="16">
        <f t="shared" si="45"/>
        <v>0.19584415584415585</v>
      </c>
      <c r="U125" s="16">
        <f t="shared" si="45"/>
        <v>0.19428571428571428</v>
      </c>
      <c r="V125" s="16">
        <f t="shared" si="45"/>
        <v>0.19615384615384615</v>
      </c>
      <c r="W125" s="16">
        <f t="shared" si="32"/>
        <v>0.1940218005678532</v>
      </c>
      <c r="X125" s="16">
        <f t="shared" si="24"/>
        <v>0.93239781726493953</v>
      </c>
      <c r="Y125" s="99"/>
    </row>
    <row r="126" spans="1:25" ht="14.4" customHeight="1" x14ac:dyDescent="0.3">
      <c r="A126" s="82"/>
      <c r="B126" s="83"/>
      <c r="C126" s="84"/>
      <c r="D126" s="85">
        <f>D123+1</f>
        <v>214</v>
      </c>
      <c r="E126" s="86">
        <v>15</v>
      </c>
      <c r="F126" s="87"/>
      <c r="G126" s="88">
        <v>220</v>
      </c>
      <c r="H126" s="89">
        <v>172</v>
      </c>
      <c r="I126" s="80">
        <f>G126*H126/100</f>
        <v>378.4</v>
      </c>
      <c r="J126" s="81">
        <f>I126*W126/1000</f>
        <v>297.32779999999997</v>
      </c>
      <c r="K126" s="90"/>
      <c r="L126" s="91" t="s">
        <v>19</v>
      </c>
      <c r="M126" s="92" t="s">
        <v>20</v>
      </c>
      <c r="N126" s="8" t="s">
        <v>21</v>
      </c>
      <c r="O126" s="9">
        <v>801</v>
      </c>
      <c r="P126" s="9">
        <v>777</v>
      </c>
      <c r="Q126" s="9">
        <v>779</v>
      </c>
      <c r="R126" s="9">
        <v>775</v>
      </c>
      <c r="S126" s="9">
        <v>774</v>
      </c>
      <c r="T126" s="9">
        <v>793</v>
      </c>
      <c r="U126" s="9">
        <v>786</v>
      </c>
      <c r="V126" s="9">
        <v>801</v>
      </c>
      <c r="W126" s="17">
        <f t="shared" si="32"/>
        <v>785.75</v>
      </c>
      <c r="X126" s="10">
        <f t="shared" si="24"/>
        <v>1.3449864071172923</v>
      </c>
      <c r="Y126" s="99" t="s">
        <v>22</v>
      </c>
    </row>
    <row r="127" spans="1:25" ht="14.4" customHeight="1" x14ac:dyDescent="0.3">
      <c r="A127" s="82"/>
      <c r="B127" s="83"/>
      <c r="C127" s="84"/>
      <c r="D127" s="85"/>
      <c r="E127" s="86"/>
      <c r="F127" s="87"/>
      <c r="G127" s="88"/>
      <c r="H127" s="89"/>
      <c r="I127" s="80"/>
      <c r="J127" s="81"/>
      <c r="K127" s="90"/>
      <c r="L127" s="91"/>
      <c r="M127" s="92"/>
      <c r="N127" s="11" t="s">
        <v>23</v>
      </c>
      <c r="O127" s="12">
        <v>4</v>
      </c>
      <c r="P127" s="12">
        <v>3.9</v>
      </c>
      <c r="Q127" s="12">
        <v>4</v>
      </c>
      <c r="R127" s="12">
        <v>3.9</v>
      </c>
      <c r="S127" s="12">
        <v>4</v>
      </c>
      <c r="T127" s="12">
        <v>4</v>
      </c>
      <c r="U127" s="12">
        <v>4</v>
      </c>
      <c r="V127" s="12">
        <v>4</v>
      </c>
      <c r="W127" s="13">
        <f t="shared" si="32"/>
        <v>3.9750000000000001</v>
      </c>
      <c r="X127" s="14">
        <f t="shared" si="24"/>
        <v>1.0893401305464645</v>
      </c>
      <c r="Y127" s="99"/>
    </row>
    <row r="128" spans="1:25" ht="14.4" customHeight="1" x14ac:dyDescent="0.3">
      <c r="A128" s="82"/>
      <c r="B128" s="83"/>
      <c r="C128" s="84"/>
      <c r="D128" s="85"/>
      <c r="E128" s="86"/>
      <c r="F128" s="87"/>
      <c r="G128" s="88"/>
      <c r="H128" s="89"/>
      <c r="I128" s="80"/>
      <c r="J128" s="81"/>
      <c r="K128" s="90"/>
      <c r="L128" s="91"/>
      <c r="M128" s="92"/>
      <c r="N128" s="15" t="s">
        <v>24</v>
      </c>
      <c r="O128" s="16">
        <f t="shared" ref="O128:V128" si="46">O126/O127/1000</f>
        <v>0.20025000000000001</v>
      </c>
      <c r="P128" s="16">
        <f t="shared" si="46"/>
        <v>0.19923076923076924</v>
      </c>
      <c r="Q128" s="16">
        <f t="shared" si="46"/>
        <v>0.19475000000000001</v>
      </c>
      <c r="R128" s="16">
        <f t="shared" si="46"/>
        <v>0.19871794871794873</v>
      </c>
      <c r="S128" s="16">
        <f t="shared" si="46"/>
        <v>0.19350000000000001</v>
      </c>
      <c r="T128" s="16">
        <f t="shared" si="46"/>
        <v>0.19825000000000001</v>
      </c>
      <c r="U128" s="16">
        <f t="shared" si="46"/>
        <v>0.19650000000000001</v>
      </c>
      <c r="V128" s="16">
        <f t="shared" si="46"/>
        <v>0.20025000000000001</v>
      </c>
      <c r="W128" s="16">
        <f t="shared" si="32"/>
        <v>0.19768108974358978</v>
      </c>
      <c r="X128" s="16">
        <f t="shared" si="24"/>
        <v>1.1926332320907713</v>
      </c>
      <c r="Y128" s="99"/>
    </row>
    <row r="129" spans="1:25" ht="14.4" customHeight="1" x14ac:dyDescent="0.3">
      <c r="A129" s="82"/>
      <c r="B129" s="83"/>
      <c r="C129" s="84"/>
      <c r="D129" s="85">
        <f>D126+1</f>
        <v>215</v>
      </c>
      <c r="E129" s="86">
        <v>16</v>
      </c>
      <c r="F129" s="87"/>
      <c r="G129" s="88">
        <v>220</v>
      </c>
      <c r="H129" s="89">
        <v>172</v>
      </c>
      <c r="I129" s="80">
        <f>G129*H129/100</f>
        <v>378.4</v>
      </c>
      <c r="J129" s="81">
        <f>I129*W129/1000</f>
        <v>316.34239999999994</v>
      </c>
      <c r="K129" s="90" t="s">
        <v>127</v>
      </c>
      <c r="L129" s="91" t="s">
        <v>19</v>
      </c>
      <c r="M129" s="92" t="s">
        <v>20</v>
      </c>
      <c r="N129" s="8" t="s">
        <v>21</v>
      </c>
      <c r="O129" s="9">
        <v>891</v>
      </c>
      <c r="P129" s="9">
        <v>839</v>
      </c>
      <c r="Q129" s="9">
        <v>827</v>
      </c>
      <c r="R129" s="9">
        <v>807</v>
      </c>
      <c r="S129" s="9">
        <v>810</v>
      </c>
      <c r="T129" s="9">
        <v>826</v>
      </c>
      <c r="U129" s="9">
        <v>828</v>
      </c>
      <c r="V129" s="9">
        <v>860</v>
      </c>
      <c r="W129" s="17">
        <f t="shared" si="32"/>
        <v>836</v>
      </c>
      <c r="X129" s="10">
        <f t="shared" si="24"/>
        <v>3.0996790717344349</v>
      </c>
      <c r="Y129" s="99" t="s">
        <v>22</v>
      </c>
    </row>
    <row r="130" spans="1:25" ht="14.4" customHeight="1" x14ac:dyDescent="0.3">
      <c r="A130" s="82"/>
      <c r="B130" s="83"/>
      <c r="C130" s="84"/>
      <c r="D130" s="85"/>
      <c r="E130" s="86"/>
      <c r="F130" s="87"/>
      <c r="G130" s="88"/>
      <c r="H130" s="89"/>
      <c r="I130" s="80"/>
      <c r="J130" s="81"/>
      <c r="K130" s="90"/>
      <c r="L130" s="91"/>
      <c r="M130" s="92"/>
      <c r="N130" s="11" t="s">
        <v>23</v>
      </c>
      <c r="O130" s="12">
        <v>4.2</v>
      </c>
      <c r="P130" s="12">
        <v>4.0999999999999996</v>
      </c>
      <c r="Q130" s="12">
        <v>4.0999999999999996</v>
      </c>
      <c r="R130" s="12">
        <v>4.1500000000000004</v>
      </c>
      <c r="S130" s="12">
        <v>4.0999999999999996</v>
      </c>
      <c r="T130" s="12">
        <v>4.1500000000000004</v>
      </c>
      <c r="U130" s="12">
        <v>4.0999999999999996</v>
      </c>
      <c r="V130" s="12">
        <v>4.2</v>
      </c>
      <c r="W130" s="13">
        <f t="shared" si="32"/>
        <v>4.1375000000000002</v>
      </c>
      <c r="X130" s="14">
        <f t="shared" si="24"/>
        <v>1.0020014472372871</v>
      </c>
      <c r="Y130" s="99"/>
    </row>
    <row r="131" spans="1:25" ht="14.4" customHeight="1" x14ac:dyDescent="0.3">
      <c r="A131" s="82"/>
      <c r="B131" s="83"/>
      <c r="C131" s="84"/>
      <c r="D131" s="85"/>
      <c r="E131" s="86"/>
      <c r="F131" s="87"/>
      <c r="G131" s="88"/>
      <c r="H131" s="89"/>
      <c r="I131" s="80"/>
      <c r="J131" s="81"/>
      <c r="K131" s="90"/>
      <c r="L131" s="91"/>
      <c r="M131" s="92"/>
      <c r="N131" s="15" t="s">
        <v>24</v>
      </c>
      <c r="O131" s="16">
        <f t="shared" ref="O131:V131" si="47">O129/O130/1000</f>
        <v>0.21214285714285713</v>
      </c>
      <c r="P131" s="16">
        <f t="shared" si="47"/>
        <v>0.20463414634146343</v>
      </c>
      <c r="Q131" s="16">
        <f t="shared" si="47"/>
        <v>0.20170731707317074</v>
      </c>
      <c r="R131" s="16">
        <f t="shared" si="47"/>
        <v>0.19445783132530117</v>
      </c>
      <c r="S131" s="16">
        <f t="shared" si="47"/>
        <v>0.19756097560975613</v>
      </c>
      <c r="T131" s="16">
        <f t="shared" si="47"/>
        <v>0.19903614457831323</v>
      </c>
      <c r="U131" s="16">
        <f t="shared" si="47"/>
        <v>0.20195121951219513</v>
      </c>
      <c r="V131" s="16">
        <f t="shared" si="47"/>
        <v>0.20476190476190476</v>
      </c>
      <c r="W131" s="16">
        <f t="shared" si="32"/>
        <v>0.20203154954312019</v>
      </c>
      <c r="X131" s="16">
        <f t="shared" ref="X131:X194" si="48">_xlfn.STDEV.P(O131:V131)/W131*100</f>
        <v>2.4927278540889857</v>
      </c>
      <c r="Y131" s="99"/>
    </row>
    <row r="132" spans="1:25" ht="14.4" customHeight="1" x14ac:dyDescent="0.3">
      <c r="A132" s="82"/>
      <c r="B132" s="83"/>
      <c r="C132" s="84"/>
      <c r="D132" s="85">
        <f>D129+1</f>
        <v>216</v>
      </c>
      <c r="E132" s="86">
        <v>17</v>
      </c>
      <c r="F132" s="87"/>
      <c r="G132" s="88">
        <v>120</v>
      </c>
      <c r="H132" s="89">
        <v>172</v>
      </c>
      <c r="I132" s="80">
        <f>G132*H132/100</f>
        <v>206.4</v>
      </c>
      <c r="J132" s="81">
        <f>I132*W132/1000</f>
        <v>153.69060000000002</v>
      </c>
      <c r="K132" s="90" t="s">
        <v>128</v>
      </c>
      <c r="L132" s="91" t="s">
        <v>19</v>
      </c>
      <c r="M132" s="92" t="s">
        <v>20</v>
      </c>
      <c r="N132" s="8" t="s">
        <v>21</v>
      </c>
      <c r="O132" s="9">
        <v>751</v>
      </c>
      <c r="P132" s="9">
        <v>736</v>
      </c>
      <c r="Q132" s="9">
        <v>739</v>
      </c>
      <c r="R132" s="9">
        <v>736</v>
      </c>
      <c r="S132" s="9">
        <v>737</v>
      </c>
      <c r="T132" s="9">
        <v>751</v>
      </c>
      <c r="U132" s="9">
        <v>755</v>
      </c>
      <c r="V132" s="9">
        <v>752</v>
      </c>
      <c r="W132" s="17">
        <f t="shared" si="32"/>
        <v>744.625</v>
      </c>
      <c r="X132" s="10">
        <f t="shared" si="48"/>
        <v>1.042280448297827</v>
      </c>
      <c r="Y132" s="99" t="s">
        <v>22</v>
      </c>
    </row>
    <row r="133" spans="1:25" ht="14.4" customHeight="1" x14ac:dyDescent="0.3">
      <c r="A133" s="82"/>
      <c r="B133" s="83"/>
      <c r="C133" s="84"/>
      <c r="D133" s="85"/>
      <c r="E133" s="86"/>
      <c r="F133" s="87"/>
      <c r="G133" s="88"/>
      <c r="H133" s="89"/>
      <c r="I133" s="80"/>
      <c r="J133" s="81"/>
      <c r="K133" s="90"/>
      <c r="L133" s="91"/>
      <c r="M133" s="92"/>
      <c r="N133" s="11" t="s">
        <v>23</v>
      </c>
      <c r="O133" s="12">
        <v>3.9</v>
      </c>
      <c r="P133" s="12">
        <v>3.9</v>
      </c>
      <c r="Q133" s="12">
        <v>4</v>
      </c>
      <c r="R133" s="12">
        <v>4</v>
      </c>
      <c r="S133" s="12">
        <v>4</v>
      </c>
      <c r="T133" s="12">
        <v>4</v>
      </c>
      <c r="U133" s="12">
        <v>3.95</v>
      </c>
      <c r="V133" s="12">
        <v>4</v>
      </c>
      <c r="W133" s="13">
        <f t="shared" si="32"/>
        <v>3.96875</v>
      </c>
      <c r="X133" s="14">
        <f t="shared" si="48"/>
        <v>1.0796306457324485</v>
      </c>
      <c r="Y133" s="99"/>
    </row>
    <row r="134" spans="1:25" ht="14.4" customHeight="1" x14ac:dyDescent="0.3">
      <c r="A134" s="82"/>
      <c r="B134" s="83"/>
      <c r="C134" s="84"/>
      <c r="D134" s="85"/>
      <c r="E134" s="86"/>
      <c r="F134" s="87"/>
      <c r="G134" s="88"/>
      <c r="H134" s="89"/>
      <c r="I134" s="80"/>
      <c r="J134" s="81"/>
      <c r="K134" s="90"/>
      <c r="L134" s="91"/>
      <c r="M134" s="92"/>
      <c r="N134" s="15" t="s">
        <v>24</v>
      </c>
      <c r="O134" s="16">
        <f t="shared" ref="O134:V134" si="49">O132/O133/1000</f>
        <v>0.19256410256410256</v>
      </c>
      <c r="P134" s="16">
        <f t="shared" si="49"/>
        <v>0.18871794871794872</v>
      </c>
      <c r="Q134" s="16">
        <f t="shared" si="49"/>
        <v>0.18475</v>
      </c>
      <c r="R134" s="16">
        <f t="shared" si="49"/>
        <v>0.184</v>
      </c>
      <c r="S134" s="16">
        <f t="shared" si="49"/>
        <v>0.18425</v>
      </c>
      <c r="T134" s="16">
        <f t="shared" si="49"/>
        <v>0.18775</v>
      </c>
      <c r="U134" s="16">
        <f t="shared" si="49"/>
        <v>0.19113924050632911</v>
      </c>
      <c r="V134" s="16">
        <f t="shared" si="49"/>
        <v>0.188</v>
      </c>
      <c r="W134" s="16">
        <f t="shared" si="32"/>
        <v>0.18764641147354755</v>
      </c>
      <c r="X134" s="16">
        <f t="shared" si="48"/>
        <v>1.5863645198690803</v>
      </c>
      <c r="Y134" s="99"/>
    </row>
    <row r="135" spans="1:25" ht="14.4" customHeight="1" x14ac:dyDescent="0.3">
      <c r="A135" s="96"/>
      <c r="B135" s="97">
        <v>21002372</v>
      </c>
      <c r="C135" s="97">
        <v>9946061</v>
      </c>
      <c r="D135" s="97">
        <f>D132+1</f>
        <v>217</v>
      </c>
      <c r="E135" s="97">
        <v>1</v>
      </c>
      <c r="F135" s="97" t="s">
        <v>129</v>
      </c>
      <c r="G135" s="97">
        <v>310</v>
      </c>
      <c r="H135" s="97">
        <v>175</v>
      </c>
      <c r="I135" s="98">
        <f>G135*H135/100</f>
        <v>542.5</v>
      </c>
      <c r="J135" s="98">
        <f>I135*W135/1000</f>
        <v>193.265625</v>
      </c>
      <c r="K135" s="97" t="s">
        <v>130</v>
      </c>
      <c r="L135" s="97" t="s">
        <v>51</v>
      </c>
      <c r="M135" s="97" t="s">
        <v>27</v>
      </c>
      <c r="N135" s="2" t="s">
        <v>21</v>
      </c>
      <c r="O135" s="3">
        <v>336</v>
      </c>
      <c r="P135" s="3">
        <v>369</v>
      </c>
      <c r="Q135" s="3">
        <v>389</v>
      </c>
      <c r="R135" s="3">
        <v>357</v>
      </c>
      <c r="S135" s="3">
        <v>357</v>
      </c>
      <c r="T135" s="3">
        <v>355</v>
      </c>
      <c r="U135" s="3">
        <v>350</v>
      </c>
      <c r="V135" s="3">
        <v>337</v>
      </c>
      <c r="W135" s="6">
        <f t="shared" si="32"/>
        <v>356.25</v>
      </c>
      <c r="X135" s="5">
        <f t="shared" si="48"/>
        <v>4.501632684903754</v>
      </c>
      <c r="Y135" s="93" t="s">
        <v>22</v>
      </c>
    </row>
    <row r="136" spans="1:25" ht="14.4" customHeight="1" x14ac:dyDescent="0.3">
      <c r="A136" s="96"/>
      <c r="B136" s="97"/>
      <c r="C136" s="97"/>
      <c r="D136" s="97"/>
      <c r="E136" s="97"/>
      <c r="F136" s="97"/>
      <c r="G136" s="97"/>
      <c r="H136" s="97"/>
      <c r="I136" s="98"/>
      <c r="J136" s="98"/>
      <c r="K136" s="97"/>
      <c r="L136" s="97"/>
      <c r="M136" s="97"/>
      <c r="N136" s="2" t="s">
        <v>23</v>
      </c>
      <c r="O136" s="3">
        <v>2.2000000000000002</v>
      </c>
      <c r="P136" s="3">
        <v>2.1</v>
      </c>
      <c r="Q136" s="3">
        <v>2.2999999999999998</v>
      </c>
      <c r="R136" s="3">
        <v>2.2999999999999998</v>
      </c>
      <c r="S136" s="3">
        <v>2.2999999999999998</v>
      </c>
      <c r="T136" s="3">
        <v>2.2000000000000002</v>
      </c>
      <c r="U136" s="3">
        <v>2.2000000000000002</v>
      </c>
      <c r="V136" s="3">
        <v>2.1</v>
      </c>
      <c r="W136" s="6">
        <f t="shared" si="32"/>
        <v>2.2124999999999999</v>
      </c>
      <c r="X136" s="5">
        <f t="shared" si="48"/>
        <v>3.5282474567222541</v>
      </c>
      <c r="Y136" s="93"/>
    </row>
    <row r="137" spans="1:25" ht="14.4" customHeight="1" x14ac:dyDescent="0.3">
      <c r="A137" s="96"/>
      <c r="B137" s="97"/>
      <c r="C137" s="97"/>
      <c r="D137" s="97"/>
      <c r="E137" s="97"/>
      <c r="F137" s="97"/>
      <c r="G137" s="97"/>
      <c r="H137" s="97"/>
      <c r="I137" s="98"/>
      <c r="J137" s="98"/>
      <c r="K137" s="97"/>
      <c r="L137" s="97"/>
      <c r="M137" s="97"/>
      <c r="N137" s="2" t="s">
        <v>24</v>
      </c>
      <c r="O137" s="5">
        <f t="shared" ref="O137:V137" si="50">O135/O136/1000</f>
        <v>0.15272727272727271</v>
      </c>
      <c r="P137" s="5">
        <f t="shared" si="50"/>
        <v>0.17571428571428568</v>
      </c>
      <c r="Q137" s="5">
        <f t="shared" si="50"/>
        <v>0.16913043478260872</v>
      </c>
      <c r="R137" s="5">
        <f t="shared" si="50"/>
        <v>0.15521739130434783</v>
      </c>
      <c r="S137" s="5">
        <f t="shared" si="50"/>
        <v>0.15521739130434783</v>
      </c>
      <c r="T137" s="5">
        <f t="shared" si="50"/>
        <v>0.16136363636363635</v>
      </c>
      <c r="U137" s="5">
        <f t="shared" si="50"/>
        <v>0.15909090909090906</v>
      </c>
      <c r="V137" s="5">
        <f t="shared" si="50"/>
        <v>0.16047619047619049</v>
      </c>
      <c r="W137" s="5">
        <f t="shared" si="32"/>
        <v>0.16111718897044985</v>
      </c>
      <c r="X137" s="5">
        <f t="shared" si="48"/>
        <v>4.5071582363181042</v>
      </c>
      <c r="Y137" s="93"/>
    </row>
    <row r="138" spans="1:25" ht="14.4" customHeight="1" x14ac:dyDescent="0.3">
      <c r="A138" s="82"/>
      <c r="B138" s="83"/>
      <c r="C138" s="84"/>
      <c r="D138" s="85">
        <f>D135+1</f>
        <v>218</v>
      </c>
      <c r="E138" s="86">
        <v>2</v>
      </c>
      <c r="F138" s="87"/>
      <c r="G138" s="88">
        <v>310</v>
      </c>
      <c r="H138" s="89">
        <v>175</v>
      </c>
      <c r="I138" s="80">
        <f>G138*H138/100</f>
        <v>542.5</v>
      </c>
      <c r="J138" s="81">
        <f>I138*W138/1000</f>
        <v>196.5884375</v>
      </c>
      <c r="K138" s="90"/>
      <c r="L138" s="91" t="s">
        <v>51</v>
      </c>
      <c r="M138" s="92" t="s">
        <v>27</v>
      </c>
      <c r="N138" s="8" t="s">
        <v>21</v>
      </c>
      <c r="O138" s="9">
        <v>375</v>
      </c>
      <c r="P138" s="9">
        <v>400</v>
      </c>
      <c r="Q138" s="9">
        <v>350</v>
      </c>
      <c r="R138" s="9">
        <v>362</v>
      </c>
      <c r="S138" s="9">
        <v>365</v>
      </c>
      <c r="T138" s="9">
        <v>348</v>
      </c>
      <c r="U138" s="9">
        <v>360</v>
      </c>
      <c r="V138" s="9">
        <v>339</v>
      </c>
      <c r="W138" s="17">
        <f t="shared" si="32"/>
        <v>362.375</v>
      </c>
      <c r="X138" s="10">
        <f t="shared" si="48"/>
        <v>4.8723010981553312</v>
      </c>
      <c r="Y138" s="93" t="s">
        <v>22</v>
      </c>
    </row>
    <row r="139" spans="1:25" ht="14.4" customHeight="1" x14ac:dyDescent="0.3">
      <c r="A139" s="82"/>
      <c r="B139" s="83"/>
      <c r="C139" s="84"/>
      <c r="D139" s="85"/>
      <c r="E139" s="86"/>
      <c r="F139" s="87"/>
      <c r="G139" s="88"/>
      <c r="H139" s="89"/>
      <c r="I139" s="80"/>
      <c r="J139" s="81"/>
      <c r="K139" s="90"/>
      <c r="L139" s="91"/>
      <c r="M139" s="92"/>
      <c r="N139" s="11" t="s">
        <v>23</v>
      </c>
      <c r="O139" s="12">
        <v>2.2000000000000002</v>
      </c>
      <c r="P139" s="12">
        <v>2.2999999999999998</v>
      </c>
      <c r="Q139" s="12">
        <v>2.2999999999999998</v>
      </c>
      <c r="R139" s="12">
        <v>2.2999999999999998</v>
      </c>
      <c r="S139" s="12">
        <v>2.2999999999999998</v>
      </c>
      <c r="T139" s="12">
        <v>2.2000000000000002</v>
      </c>
      <c r="U139" s="12">
        <v>2.2999999999999998</v>
      </c>
      <c r="V139" s="12">
        <v>2.1</v>
      </c>
      <c r="W139" s="13">
        <f t="shared" si="32"/>
        <v>2.25</v>
      </c>
      <c r="X139" s="14">
        <f t="shared" si="48"/>
        <v>3.1426968052735385</v>
      </c>
      <c r="Y139" s="93"/>
    </row>
    <row r="140" spans="1:25" ht="14.4" customHeight="1" x14ac:dyDescent="0.3">
      <c r="A140" s="82"/>
      <c r="B140" s="83"/>
      <c r="C140" s="84"/>
      <c r="D140" s="85"/>
      <c r="E140" s="86"/>
      <c r="F140" s="87"/>
      <c r="G140" s="88"/>
      <c r="H140" s="89"/>
      <c r="I140" s="80"/>
      <c r="J140" s="81"/>
      <c r="K140" s="90"/>
      <c r="L140" s="91"/>
      <c r="M140" s="92"/>
      <c r="N140" s="15" t="s">
        <v>24</v>
      </c>
      <c r="O140" s="16">
        <f t="shared" ref="O140:V140" si="51">O138/O139/1000</f>
        <v>0.17045454545454544</v>
      </c>
      <c r="P140" s="16">
        <f t="shared" si="51"/>
        <v>0.17391304347826086</v>
      </c>
      <c r="Q140" s="16">
        <f t="shared" si="51"/>
        <v>0.15217391304347827</v>
      </c>
      <c r="R140" s="16">
        <f t="shared" si="51"/>
        <v>0.15739130434782608</v>
      </c>
      <c r="S140" s="16">
        <f t="shared" si="51"/>
        <v>0.15869565217391307</v>
      </c>
      <c r="T140" s="16">
        <f t="shared" si="51"/>
        <v>0.15818181818181815</v>
      </c>
      <c r="U140" s="16">
        <f t="shared" si="51"/>
        <v>0.15652173913043479</v>
      </c>
      <c r="V140" s="16">
        <f t="shared" si="51"/>
        <v>0.16142857142857142</v>
      </c>
      <c r="W140" s="16">
        <f t="shared" si="32"/>
        <v>0.16109507340485602</v>
      </c>
      <c r="X140" s="16">
        <f t="shared" si="48"/>
        <v>4.2809126079528754</v>
      </c>
      <c r="Y140" s="93"/>
    </row>
    <row r="141" spans="1:25" ht="14.4" customHeight="1" x14ac:dyDescent="0.3">
      <c r="A141" s="82"/>
      <c r="B141" s="83"/>
      <c r="C141" s="84"/>
      <c r="D141" s="85">
        <f>D138+1</f>
        <v>219</v>
      </c>
      <c r="E141" s="86">
        <v>3</v>
      </c>
      <c r="F141" s="87"/>
      <c r="G141" s="88">
        <v>310</v>
      </c>
      <c r="H141" s="89">
        <v>175</v>
      </c>
      <c r="I141" s="80">
        <f>G141*H141/100</f>
        <v>542.5</v>
      </c>
      <c r="J141" s="81">
        <f>I141*W141/1000</f>
        <v>191.36687499999999</v>
      </c>
      <c r="K141" s="90"/>
      <c r="L141" s="91" t="s">
        <v>51</v>
      </c>
      <c r="M141" s="92" t="s">
        <v>27</v>
      </c>
      <c r="N141" s="8" t="s">
        <v>21</v>
      </c>
      <c r="O141" s="9">
        <v>344</v>
      </c>
      <c r="P141" s="9">
        <v>348</v>
      </c>
      <c r="Q141" s="9">
        <v>365</v>
      </c>
      <c r="R141" s="9">
        <v>336</v>
      </c>
      <c r="S141" s="9">
        <v>356</v>
      </c>
      <c r="T141" s="9">
        <v>366</v>
      </c>
      <c r="U141" s="9">
        <v>330</v>
      </c>
      <c r="V141" s="9">
        <v>377</v>
      </c>
      <c r="W141" s="17">
        <f t="shared" si="32"/>
        <v>352.75</v>
      </c>
      <c r="X141" s="10">
        <f t="shared" si="48"/>
        <v>4.2776236465832964</v>
      </c>
      <c r="Y141" s="93" t="s">
        <v>22</v>
      </c>
    </row>
    <row r="142" spans="1:25" ht="14.4" customHeight="1" x14ac:dyDescent="0.3">
      <c r="A142" s="82"/>
      <c r="B142" s="83"/>
      <c r="C142" s="84"/>
      <c r="D142" s="85"/>
      <c r="E142" s="86"/>
      <c r="F142" s="87"/>
      <c r="G142" s="88"/>
      <c r="H142" s="89"/>
      <c r="I142" s="80"/>
      <c r="J142" s="81"/>
      <c r="K142" s="90"/>
      <c r="L142" s="91"/>
      <c r="M142" s="92"/>
      <c r="N142" s="11" t="s">
        <v>23</v>
      </c>
      <c r="O142" s="12">
        <v>2.2999999999999998</v>
      </c>
      <c r="P142" s="12">
        <v>2.2999999999999998</v>
      </c>
      <c r="Q142" s="12">
        <v>2.2000000000000002</v>
      </c>
      <c r="R142" s="12">
        <v>2.2000000000000002</v>
      </c>
      <c r="S142" s="12">
        <v>2.1</v>
      </c>
      <c r="T142" s="12">
        <v>2.1</v>
      </c>
      <c r="U142" s="12">
        <v>2.2999999999999998</v>
      </c>
      <c r="V142" s="12">
        <v>2.2000000000000002</v>
      </c>
      <c r="W142" s="13">
        <f t="shared" si="32"/>
        <v>2.2124999999999999</v>
      </c>
      <c r="X142" s="14">
        <f t="shared" si="48"/>
        <v>3.5282474567222541</v>
      </c>
      <c r="Y142" s="93"/>
    </row>
    <row r="143" spans="1:25" ht="14.4" customHeight="1" x14ac:dyDescent="0.3">
      <c r="A143" s="82"/>
      <c r="B143" s="83"/>
      <c r="C143" s="84"/>
      <c r="D143" s="85"/>
      <c r="E143" s="86"/>
      <c r="F143" s="87"/>
      <c r="G143" s="88"/>
      <c r="H143" s="89"/>
      <c r="I143" s="80"/>
      <c r="J143" s="81"/>
      <c r="K143" s="90"/>
      <c r="L143" s="91"/>
      <c r="M143" s="92"/>
      <c r="N143" s="15" t="s">
        <v>24</v>
      </c>
      <c r="O143" s="16">
        <f t="shared" ref="O143:V143" si="52">O141/O142/1000</f>
        <v>0.14956521739130438</v>
      </c>
      <c r="P143" s="16">
        <f t="shared" si="52"/>
        <v>0.15130434782608695</v>
      </c>
      <c r="Q143" s="16">
        <f t="shared" si="52"/>
        <v>0.16590909090909089</v>
      </c>
      <c r="R143" s="16">
        <f t="shared" si="52"/>
        <v>0.15272727272727271</v>
      </c>
      <c r="S143" s="16">
        <f t="shared" si="52"/>
        <v>0.16952380952380952</v>
      </c>
      <c r="T143" s="16">
        <f t="shared" si="52"/>
        <v>0.17428571428571427</v>
      </c>
      <c r="U143" s="16">
        <f t="shared" si="52"/>
        <v>0.14347826086956522</v>
      </c>
      <c r="V143" s="16">
        <f t="shared" si="52"/>
        <v>0.17136363636363636</v>
      </c>
      <c r="W143" s="16">
        <f t="shared" si="32"/>
        <v>0.15976966873706006</v>
      </c>
      <c r="X143" s="16">
        <f t="shared" si="48"/>
        <v>6.8876463429869776</v>
      </c>
      <c r="Y143" s="93"/>
    </row>
    <row r="144" spans="1:25" ht="14.4" customHeight="1" x14ac:dyDescent="0.3">
      <c r="A144" s="82"/>
      <c r="B144" s="83"/>
      <c r="C144" s="84"/>
      <c r="D144" s="85">
        <f>D141+1</f>
        <v>220</v>
      </c>
      <c r="E144" s="86">
        <v>4</v>
      </c>
      <c r="F144" s="87"/>
      <c r="G144" s="88">
        <v>310</v>
      </c>
      <c r="H144" s="89">
        <v>175</v>
      </c>
      <c r="I144" s="80">
        <f>G144*H144/100</f>
        <v>542.5</v>
      </c>
      <c r="J144" s="81">
        <f>I144*W144/1000</f>
        <v>187.90843749999999</v>
      </c>
      <c r="K144" s="90"/>
      <c r="L144" s="91" t="s">
        <v>51</v>
      </c>
      <c r="M144" s="92" t="s">
        <v>27</v>
      </c>
      <c r="N144" s="8" t="s">
        <v>21</v>
      </c>
      <c r="O144" s="9">
        <v>362</v>
      </c>
      <c r="P144" s="9">
        <v>333</v>
      </c>
      <c r="Q144" s="9">
        <v>351</v>
      </c>
      <c r="R144" s="9">
        <v>383</v>
      </c>
      <c r="S144" s="9">
        <v>322</v>
      </c>
      <c r="T144" s="9">
        <v>360</v>
      </c>
      <c r="U144" s="9">
        <v>345</v>
      </c>
      <c r="V144" s="9">
        <v>315</v>
      </c>
      <c r="W144" s="17">
        <f t="shared" si="32"/>
        <v>346.375</v>
      </c>
      <c r="X144" s="10">
        <f t="shared" si="48"/>
        <v>6.0832729664673817</v>
      </c>
      <c r="Y144" s="93" t="s">
        <v>22</v>
      </c>
    </row>
    <row r="145" spans="1:25" ht="14.4" customHeight="1" x14ac:dyDescent="0.3">
      <c r="A145" s="82"/>
      <c r="B145" s="83"/>
      <c r="C145" s="84"/>
      <c r="D145" s="85"/>
      <c r="E145" s="86"/>
      <c r="F145" s="87"/>
      <c r="G145" s="88"/>
      <c r="H145" s="89"/>
      <c r="I145" s="80"/>
      <c r="J145" s="81"/>
      <c r="K145" s="90"/>
      <c r="L145" s="91"/>
      <c r="M145" s="92"/>
      <c r="N145" s="11" t="s">
        <v>23</v>
      </c>
      <c r="O145" s="12">
        <v>2.2000000000000002</v>
      </c>
      <c r="P145" s="12">
        <v>2.2000000000000002</v>
      </c>
      <c r="Q145" s="12">
        <v>2.2999999999999998</v>
      </c>
      <c r="R145" s="12">
        <v>2.2999999999999998</v>
      </c>
      <c r="S145" s="12">
        <v>2.2000000000000002</v>
      </c>
      <c r="T145" s="12">
        <v>2.2999999999999998</v>
      </c>
      <c r="U145" s="12">
        <v>2.1</v>
      </c>
      <c r="V145" s="12">
        <v>2.1</v>
      </c>
      <c r="W145" s="13">
        <f t="shared" si="32"/>
        <v>2.2124999999999999</v>
      </c>
      <c r="X145" s="14">
        <f t="shared" si="48"/>
        <v>3.5282474567222533</v>
      </c>
      <c r="Y145" s="93"/>
    </row>
    <row r="146" spans="1:25" ht="14.4" customHeight="1" x14ac:dyDescent="0.3">
      <c r="A146" s="82"/>
      <c r="B146" s="83"/>
      <c r="C146" s="84"/>
      <c r="D146" s="85"/>
      <c r="E146" s="86"/>
      <c r="F146" s="87"/>
      <c r="G146" s="88"/>
      <c r="H146" s="89"/>
      <c r="I146" s="80"/>
      <c r="J146" s="81"/>
      <c r="K146" s="90"/>
      <c r="L146" s="91"/>
      <c r="M146" s="92"/>
      <c r="N146" s="15" t="s">
        <v>24</v>
      </c>
      <c r="O146" s="16">
        <f t="shared" ref="O146:V146" si="53">O144/O145/1000</f>
        <v>0.16454545454545452</v>
      </c>
      <c r="P146" s="16">
        <f t="shared" si="53"/>
        <v>0.15136363636363634</v>
      </c>
      <c r="Q146" s="16">
        <f t="shared" si="53"/>
        <v>0.15260869565217394</v>
      </c>
      <c r="R146" s="16">
        <f t="shared" si="53"/>
        <v>0.16652173913043478</v>
      </c>
      <c r="S146" s="16">
        <f t="shared" si="53"/>
        <v>0.14636363636363633</v>
      </c>
      <c r="T146" s="16">
        <f t="shared" si="53"/>
        <v>0.15652173913043479</v>
      </c>
      <c r="U146" s="16">
        <f t="shared" si="53"/>
        <v>0.16428571428571428</v>
      </c>
      <c r="V146" s="16">
        <f t="shared" si="53"/>
        <v>0.15</v>
      </c>
      <c r="W146" s="16">
        <f t="shared" si="32"/>
        <v>0.15652632693393562</v>
      </c>
      <c r="X146" s="16">
        <f t="shared" si="48"/>
        <v>4.5864093510282693</v>
      </c>
      <c r="Y146" s="93"/>
    </row>
    <row r="147" spans="1:25" ht="14.4" customHeight="1" x14ac:dyDescent="0.3">
      <c r="A147" s="82"/>
      <c r="B147" s="83"/>
      <c r="C147" s="84"/>
      <c r="D147" s="85">
        <f>D144+1</f>
        <v>221</v>
      </c>
      <c r="E147" s="86">
        <v>5</v>
      </c>
      <c r="F147" s="87"/>
      <c r="G147" s="88">
        <v>310</v>
      </c>
      <c r="H147" s="89">
        <v>175</v>
      </c>
      <c r="I147" s="80">
        <f>G147*H147/100</f>
        <v>542.5</v>
      </c>
      <c r="J147" s="81">
        <f>I147*W147/1000</f>
        <v>193.265625</v>
      </c>
      <c r="K147" s="90"/>
      <c r="L147" s="91" t="s">
        <v>131</v>
      </c>
      <c r="M147" s="92" t="s">
        <v>45</v>
      </c>
      <c r="N147" s="8" t="s">
        <v>21</v>
      </c>
      <c r="O147" s="9">
        <v>394</v>
      </c>
      <c r="P147" s="9">
        <v>390</v>
      </c>
      <c r="Q147" s="9">
        <v>340</v>
      </c>
      <c r="R147" s="9">
        <v>338</v>
      </c>
      <c r="S147" s="9">
        <v>334</v>
      </c>
      <c r="T147" s="9">
        <v>354</v>
      </c>
      <c r="U147" s="9">
        <v>346</v>
      </c>
      <c r="V147" s="9">
        <v>354</v>
      </c>
      <c r="W147" s="17">
        <f t="shared" si="32"/>
        <v>356.25</v>
      </c>
      <c r="X147" s="10">
        <f t="shared" si="48"/>
        <v>6.0947681523097623</v>
      </c>
      <c r="Y147" s="93" t="s">
        <v>22</v>
      </c>
    </row>
    <row r="148" spans="1:25" ht="14.4" customHeight="1" x14ac:dyDescent="0.3">
      <c r="A148" s="82"/>
      <c r="B148" s="83"/>
      <c r="C148" s="84"/>
      <c r="D148" s="85"/>
      <c r="E148" s="86"/>
      <c r="F148" s="87"/>
      <c r="G148" s="88"/>
      <c r="H148" s="89"/>
      <c r="I148" s="80"/>
      <c r="J148" s="81"/>
      <c r="K148" s="90"/>
      <c r="L148" s="91"/>
      <c r="M148" s="92"/>
      <c r="N148" s="11" t="s">
        <v>23</v>
      </c>
      <c r="O148" s="12">
        <v>2.5</v>
      </c>
      <c r="P148" s="12">
        <v>2.5</v>
      </c>
      <c r="Q148" s="12">
        <v>2.4</v>
      </c>
      <c r="R148" s="12">
        <v>2.2999999999999998</v>
      </c>
      <c r="S148" s="12">
        <v>2.2999999999999998</v>
      </c>
      <c r="T148" s="12">
        <v>2.4</v>
      </c>
      <c r="U148" s="12">
        <v>2.4</v>
      </c>
      <c r="V148" s="12">
        <v>2.4</v>
      </c>
      <c r="W148" s="13">
        <f t="shared" si="32"/>
        <v>2.4</v>
      </c>
      <c r="X148" s="14">
        <f t="shared" si="48"/>
        <v>2.9462782549439512</v>
      </c>
      <c r="Y148" s="93"/>
    </row>
    <row r="149" spans="1:25" ht="14.4" customHeight="1" x14ac:dyDescent="0.3">
      <c r="A149" s="82"/>
      <c r="B149" s="83"/>
      <c r="C149" s="84"/>
      <c r="D149" s="85"/>
      <c r="E149" s="86"/>
      <c r="F149" s="87"/>
      <c r="G149" s="88"/>
      <c r="H149" s="89"/>
      <c r="I149" s="80"/>
      <c r="J149" s="81"/>
      <c r="K149" s="90"/>
      <c r="L149" s="91"/>
      <c r="M149" s="92"/>
      <c r="N149" s="15" t="s">
        <v>24</v>
      </c>
      <c r="O149" s="16">
        <f t="shared" ref="O149:V149" si="54">O147/O148/1000</f>
        <v>0.15759999999999999</v>
      </c>
      <c r="P149" s="16">
        <f t="shared" si="54"/>
        <v>0.156</v>
      </c>
      <c r="Q149" s="16">
        <f t="shared" si="54"/>
        <v>0.14166666666666669</v>
      </c>
      <c r="R149" s="16">
        <f t="shared" si="54"/>
        <v>0.14695652173913043</v>
      </c>
      <c r="S149" s="16">
        <f t="shared" si="54"/>
        <v>0.14521739130434785</v>
      </c>
      <c r="T149" s="16">
        <f t="shared" si="54"/>
        <v>0.14749999999999999</v>
      </c>
      <c r="U149" s="16">
        <f t="shared" si="54"/>
        <v>0.14416666666666669</v>
      </c>
      <c r="V149" s="16">
        <f t="shared" si="54"/>
        <v>0.14749999999999999</v>
      </c>
      <c r="W149" s="16">
        <f t="shared" si="32"/>
        <v>0.14832590579710145</v>
      </c>
      <c r="X149" s="16">
        <f t="shared" si="48"/>
        <v>3.531046298598989</v>
      </c>
      <c r="Y149" s="93"/>
    </row>
    <row r="150" spans="1:25" ht="14.4" customHeight="1" x14ac:dyDescent="0.3">
      <c r="A150" s="82"/>
      <c r="B150" s="83"/>
      <c r="C150" s="84"/>
      <c r="D150" s="85">
        <f>D147+1</f>
        <v>222</v>
      </c>
      <c r="E150" s="86">
        <v>6</v>
      </c>
      <c r="F150" s="87"/>
      <c r="G150" s="88">
        <v>310</v>
      </c>
      <c r="H150" s="89">
        <v>175</v>
      </c>
      <c r="I150" s="80">
        <f>G150*H150/100</f>
        <v>542.5</v>
      </c>
      <c r="J150" s="81">
        <f>I150*W150/1000</f>
        <v>197.26656249999999</v>
      </c>
      <c r="K150" s="90"/>
      <c r="L150" s="91" t="s">
        <v>131</v>
      </c>
      <c r="M150" s="92" t="s">
        <v>45</v>
      </c>
      <c r="N150" s="8" t="s">
        <v>21</v>
      </c>
      <c r="O150" s="9">
        <v>358</v>
      </c>
      <c r="P150" s="9">
        <v>370</v>
      </c>
      <c r="Q150" s="9">
        <v>342</v>
      </c>
      <c r="R150" s="9">
        <v>365</v>
      </c>
      <c r="S150" s="9">
        <v>351</v>
      </c>
      <c r="T150" s="9">
        <v>395</v>
      </c>
      <c r="U150" s="9">
        <v>380</v>
      </c>
      <c r="V150" s="9">
        <v>348</v>
      </c>
      <c r="W150" s="17">
        <f t="shared" ref="W150:W213" si="55">AVERAGE(O150:V150)</f>
        <v>363.625</v>
      </c>
      <c r="X150" s="10">
        <f t="shared" si="48"/>
        <v>4.5582985553209827</v>
      </c>
      <c r="Y150" s="93" t="s">
        <v>22</v>
      </c>
    </row>
    <row r="151" spans="1:25" ht="14.4" customHeight="1" x14ac:dyDescent="0.3">
      <c r="A151" s="82"/>
      <c r="B151" s="83"/>
      <c r="C151" s="84"/>
      <c r="D151" s="85"/>
      <c r="E151" s="86"/>
      <c r="F151" s="87"/>
      <c r="G151" s="88"/>
      <c r="H151" s="89"/>
      <c r="I151" s="80"/>
      <c r="J151" s="81"/>
      <c r="K151" s="90"/>
      <c r="L151" s="91"/>
      <c r="M151" s="92"/>
      <c r="N151" s="11" t="s">
        <v>23</v>
      </c>
      <c r="O151" s="12">
        <v>2.4</v>
      </c>
      <c r="P151" s="12">
        <v>2.5</v>
      </c>
      <c r="Q151" s="12">
        <v>2.4</v>
      </c>
      <c r="R151" s="12">
        <v>2.5</v>
      </c>
      <c r="S151" s="12">
        <v>2.4</v>
      </c>
      <c r="T151" s="12">
        <v>2.5</v>
      </c>
      <c r="U151" s="12">
        <v>2.4</v>
      </c>
      <c r="V151" s="12">
        <v>2.4</v>
      </c>
      <c r="W151" s="13">
        <f t="shared" si="55"/>
        <v>2.4375</v>
      </c>
      <c r="X151" s="14">
        <f t="shared" si="48"/>
        <v>1.9861453057473955</v>
      </c>
      <c r="Y151" s="93"/>
    </row>
    <row r="152" spans="1:25" ht="14.4" customHeight="1" x14ac:dyDescent="0.3">
      <c r="A152" s="82"/>
      <c r="B152" s="83"/>
      <c r="C152" s="84"/>
      <c r="D152" s="85"/>
      <c r="E152" s="86"/>
      <c r="F152" s="87"/>
      <c r="G152" s="88"/>
      <c r="H152" s="89"/>
      <c r="I152" s="80"/>
      <c r="J152" s="81"/>
      <c r="K152" s="90"/>
      <c r="L152" s="91"/>
      <c r="M152" s="92"/>
      <c r="N152" s="15" t="s">
        <v>24</v>
      </c>
      <c r="O152" s="16">
        <f t="shared" ref="O152:V152" si="56">O150/O151/1000</f>
        <v>0.1491666666666667</v>
      </c>
      <c r="P152" s="16">
        <f t="shared" si="56"/>
        <v>0.14799999999999999</v>
      </c>
      <c r="Q152" s="16">
        <f t="shared" si="56"/>
        <v>0.14249999999999999</v>
      </c>
      <c r="R152" s="16">
        <f t="shared" si="56"/>
        <v>0.14599999999999999</v>
      </c>
      <c r="S152" s="16">
        <f t="shared" si="56"/>
        <v>0.14624999999999999</v>
      </c>
      <c r="T152" s="16">
        <f t="shared" si="56"/>
        <v>0.158</v>
      </c>
      <c r="U152" s="16">
        <f t="shared" si="56"/>
        <v>0.15833333333333335</v>
      </c>
      <c r="V152" s="16">
        <f t="shared" si="56"/>
        <v>0.14499999999999999</v>
      </c>
      <c r="W152" s="16">
        <f t="shared" si="55"/>
        <v>0.14915625000000002</v>
      </c>
      <c r="X152" s="16">
        <f t="shared" si="48"/>
        <v>3.7007630203776425</v>
      </c>
      <c r="Y152" s="93"/>
    </row>
    <row r="153" spans="1:25" ht="14.4" customHeight="1" x14ac:dyDescent="0.3">
      <c r="A153" s="82"/>
      <c r="B153" s="83"/>
      <c r="C153" s="84"/>
      <c r="D153" s="85">
        <f>D150+1</f>
        <v>223</v>
      </c>
      <c r="E153" s="86">
        <v>7</v>
      </c>
      <c r="F153" s="87"/>
      <c r="G153" s="88">
        <v>310</v>
      </c>
      <c r="H153" s="89">
        <v>175</v>
      </c>
      <c r="I153" s="80">
        <f>G153*H153/100</f>
        <v>542.5</v>
      </c>
      <c r="J153" s="81">
        <f>I153*W153/1000</f>
        <v>191.09562500000001</v>
      </c>
      <c r="K153" s="90"/>
      <c r="L153" s="91" t="s">
        <v>123</v>
      </c>
      <c r="M153" s="92" t="s">
        <v>33</v>
      </c>
      <c r="N153" s="8" t="s">
        <v>21</v>
      </c>
      <c r="O153" s="9">
        <v>351</v>
      </c>
      <c r="P153" s="9">
        <v>371</v>
      </c>
      <c r="Q153" s="9">
        <v>339</v>
      </c>
      <c r="R153" s="9">
        <v>346</v>
      </c>
      <c r="S153" s="9">
        <v>354</v>
      </c>
      <c r="T153" s="9">
        <v>366</v>
      </c>
      <c r="U153" s="9">
        <v>353</v>
      </c>
      <c r="V153" s="9">
        <v>338</v>
      </c>
      <c r="W153" s="17">
        <f t="shared" si="55"/>
        <v>352.25</v>
      </c>
      <c r="X153" s="10">
        <f t="shared" si="48"/>
        <v>3.1155151267065961</v>
      </c>
      <c r="Y153" s="93" t="s">
        <v>22</v>
      </c>
    </row>
    <row r="154" spans="1:25" ht="14.4" customHeight="1" x14ac:dyDescent="0.3">
      <c r="A154" s="82"/>
      <c r="B154" s="83"/>
      <c r="C154" s="84"/>
      <c r="D154" s="85"/>
      <c r="E154" s="86"/>
      <c r="F154" s="87"/>
      <c r="G154" s="88"/>
      <c r="H154" s="89"/>
      <c r="I154" s="80"/>
      <c r="J154" s="81"/>
      <c r="K154" s="90"/>
      <c r="L154" s="91"/>
      <c r="M154" s="92"/>
      <c r="N154" s="11" t="s">
        <v>23</v>
      </c>
      <c r="O154" s="12">
        <v>2.4</v>
      </c>
      <c r="P154" s="12">
        <v>2.4</v>
      </c>
      <c r="Q154" s="12">
        <v>2.5</v>
      </c>
      <c r="R154" s="12">
        <v>2.2999999999999998</v>
      </c>
      <c r="S154" s="12">
        <v>2.4</v>
      </c>
      <c r="T154" s="12">
        <v>2.5</v>
      </c>
      <c r="U154" s="12">
        <v>2.2999999999999998</v>
      </c>
      <c r="V154" s="12">
        <v>2.4</v>
      </c>
      <c r="W154" s="13">
        <f t="shared" si="55"/>
        <v>2.4</v>
      </c>
      <c r="X154" s="14">
        <f t="shared" si="48"/>
        <v>2.9462782549439512</v>
      </c>
      <c r="Y154" s="93"/>
    </row>
    <row r="155" spans="1:25" ht="14.4" customHeight="1" x14ac:dyDescent="0.3">
      <c r="A155" s="82"/>
      <c r="B155" s="83"/>
      <c r="C155" s="84"/>
      <c r="D155" s="85"/>
      <c r="E155" s="86"/>
      <c r="F155" s="87"/>
      <c r="G155" s="88"/>
      <c r="H155" s="89"/>
      <c r="I155" s="80"/>
      <c r="J155" s="81"/>
      <c r="K155" s="90"/>
      <c r="L155" s="91"/>
      <c r="M155" s="92"/>
      <c r="N155" s="15" t="s">
        <v>24</v>
      </c>
      <c r="O155" s="16">
        <f t="shared" ref="O155:V155" si="57">O153/O154/1000</f>
        <v>0.14624999999999999</v>
      </c>
      <c r="P155" s="16">
        <f t="shared" si="57"/>
        <v>0.15458333333333335</v>
      </c>
      <c r="Q155" s="16">
        <f t="shared" si="57"/>
        <v>0.1356</v>
      </c>
      <c r="R155" s="16">
        <f t="shared" si="57"/>
        <v>0.15043478260869567</v>
      </c>
      <c r="S155" s="16">
        <f t="shared" si="57"/>
        <v>0.14749999999999999</v>
      </c>
      <c r="T155" s="16">
        <f t="shared" si="57"/>
        <v>0.1464</v>
      </c>
      <c r="U155" s="16">
        <f t="shared" si="57"/>
        <v>0.15347826086956523</v>
      </c>
      <c r="V155" s="16">
        <f t="shared" si="57"/>
        <v>0.14083333333333334</v>
      </c>
      <c r="W155" s="16">
        <f t="shared" si="55"/>
        <v>0.14688496376811594</v>
      </c>
      <c r="X155" s="16">
        <f t="shared" si="48"/>
        <v>4.0300468298241885</v>
      </c>
      <c r="Y155" s="93"/>
    </row>
    <row r="156" spans="1:25" ht="14.4" customHeight="1" x14ac:dyDescent="0.3">
      <c r="A156" s="82"/>
      <c r="B156" s="83"/>
      <c r="C156" s="84"/>
      <c r="D156" s="85">
        <f>D153+1</f>
        <v>224</v>
      </c>
      <c r="E156" s="86">
        <v>8</v>
      </c>
      <c r="F156" s="87"/>
      <c r="G156" s="88">
        <v>160</v>
      </c>
      <c r="H156" s="89">
        <v>175</v>
      </c>
      <c r="I156" s="80">
        <f>G156*H156/100</f>
        <v>280</v>
      </c>
      <c r="J156" s="81">
        <f>I156*W156/1000</f>
        <v>99.47</v>
      </c>
      <c r="K156" s="90"/>
      <c r="L156" s="91" t="s">
        <v>123</v>
      </c>
      <c r="M156" s="92" t="s">
        <v>33</v>
      </c>
      <c r="N156" s="8" t="s">
        <v>21</v>
      </c>
      <c r="O156" s="9">
        <v>347</v>
      </c>
      <c r="P156" s="9">
        <v>350</v>
      </c>
      <c r="Q156" s="9">
        <v>351</v>
      </c>
      <c r="R156" s="9">
        <v>356</v>
      </c>
      <c r="S156" s="9">
        <v>355</v>
      </c>
      <c r="T156" s="9">
        <v>361</v>
      </c>
      <c r="U156" s="9">
        <v>359</v>
      </c>
      <c r="V156" s="9">
        <v>363</v>
      </c>
      <c r="W156" s="17">
        <f t="shared" si="55"/>
        <v>355.25</v>
      </c>
      <c r="X156" s="10">
        <f t="shared" si="48"/>
        <v>1.4811798156121876</v>
      </c>
      <c r="Y156" s="93" t="s">
        <v>22</v>
      </c>
    </row>
    <row r="157" spans="1:25" ht="14.4" customHeight="1" x14ac:dyDescent="0.3">
      <c r="A157" s="82"/>
      <c r="B157" s="83"/>
      <c r="C157" s="84"/>
      <c r="D157" s="85"/>
      <c r="E157" s="86"/>
      <c r="F157" s="87"/>
      <c r="G157" s="88"/>
      <c r="H157" s="89"/>
      <c r="I157" s="80"/>
      <c r="J157" s="81"/>
      <c r="K157" s="90"/>
      <c r="L157" s="91"/>
      <c r="M157" s="92"/>
      <c r="N157" s="11" t="s">
        <v>23</v>
      </c>
      <c r="O157" s="12">
        <v>2.4</v>
      </c>
      <c r="P157" s="12">
        <v>2.5</v>
      </c>
      <c r="Q157" s="12">
        <v>2.5</v>
      </c>
      <c r="R157" s="12">
        <v>2.5</v>
      </c>
      <c r="S157" s="12">
        <v>2.6</v>
      </c>
      <c r="T157" s="12">
        <v>2.5</v>
      </c>
      <c r="U157" s="12">
        <v>2.5</v>
      </c>
      <c r="V157" s="12">
        <v>2.5</v>
      </c>
      <c r="W157" s="13">
        <f t="shared" si="55"/>
        <v>2.5</v>
      </c>
      <c r="X157" s="14">
        <f t="shared" si="48"/>
        <v>2.0000000000000018</v>
      </c>
      <c r="Y157" s="93"/>
    </row>
    <row r="158" spans="1:25" ht="14.4" customHeight="1" x14ac:dyDescent="0.3">
      <c r="A158" s="82"/>
      <c r="B158" s="83"/>
      <c r="C158" s="84"/>
      <c r="D158" s="85"/>
      <c r="E158" s="86"/>
      <c r="F158" s="87"/>
      <c r="G158" s="88"/>
      <c r="H158" s="89"/>
      <c r="I158" s="80"/>
      <c r="J158" s="81"/>
      <c r="K158" s="90"/>
      <c r="L158" s="91"/>
      <c r="M158" s="92"/>
      <c r="N158" s="15" t="s">
        <v>24</v>
      </c>
      <c r="O158" s="16">
        <f t="shared" ref="O158:V158" si="58">O156/O157/1000</f>
        <v>0.14458333333333334</v>
      </c>
      <c r="P158" s="16">
        <f t="shared" si="58"/>
        <v>0.14000000000000001</v>
      </c>
      <c r="Q158" s="16">
        <f t="shared" si="58"/>
        <v>0.1404</v>
      </c>
      <c r="R158" s="16">
        <f t="shared" si="58"/>
        <v>0.1424</v>
      </c>
      <c r="S158" s="16">
        <f t="shared" si="58"/>
        <v>0.13653846153846155</v>
      </c>
      <c r="T158" s="16">
        <f t="shared" si="58"/>
        <v>0.1444</v>
      </c>
      <c r="U158" s="16">
        <f t="shared" si="58"/>
        <v>0.14360000000000001</v>
      </c>
      <c r="V158" s="16">
        <f t="shared" si="58"/>
        <v>0.1452</v>
      </c>
      <c r="W158" s="16">
        <f t="shared" si="55"/>
        <v>0.14214022435897436</v>
      </c>
      <c r="X158" s="16">
        <f t="shared" si="48"/>
        <v>1.9526097608509103</v>
      </c>
      <c r="Y158" s="93"/>
    </row>
    <row r="159" spans="1:25" ht="14.4" customHeight="1" x14ac:dyDescent="0.3">
      <c r="A159" s="96">
        <v>44274</v>
      </c>
      <c r="B159" s="97">
        <v>21002481</v>
      </c>
      <c r="C159" s="97">
        <v>9946464</v>
      </c>
      <c r="D159" s="97">
        <f>D156+1</f>
        <v>225</v>
      </c>
      <c r="E159" s="97">
        <v>1</v>
      </c>
      <c r="F159" s="97" t="s">
        <v>132</v>
      </c>
      <c r="G159" s="97">
        <v>250</v>
      </c>
      <c r="H159" s="97">
        <v>162</v>
      </c>
      <c r="I159" s="98">
        <f>G159*H159/100</f>
        <v>405</v>
      </c>
      <c r="J159" s="98">
        <f>I159*W159/1000</f>
        <v>360.39937500000002</v>
      </c>
      <c r="K159" s="119" t="s">
        <v>133</v>
      </c>
      <c r="L159" s="97" t="s">
        <v>19</v>
      </c>
      <c r="M159" s="97" t="s">
        <v>20</v>
      </c>
      <c r="N159" s="2" t="s">
        <v>21</v>
      </c>
      <c r="O159" s="3">
        <v>875</v>
      </c>
      <c r="P159" s="3">
        <v>882</v>
      </c>
      <c r="Q159" s="3">
        <v>895</v>
      </c>
      <c r="R159" s="3">
        <v>896</v>
      </c>
      <c r="S159" s="3">
        <v>909</v>
      </c>
      <c r="T159" s="3">
        <v>909</v>
      </c>
      <c r="U159" s="3">
        <v>887</v>
      </c>
      <c r="V159" s="3">
        <v>866</v>
      </c>
      <c r="W159" s="6">
        <f t="shared" si="55"/>
        <v>889.875</v>
      </c>
      <c r="X159" s="5">
        <f t="shared" si="48"/>
        <v>1.6172265893498012</v>
      </c>
      <c r="Y159" s="120" t="s">
        <v>22</v>
      </c>
    </row>
    <row r="160" spans="1:25" ht="14.4" customHeight="1" x14ac:dyDescent="0.3">
      <c r="A160" s="96"/>
      <c r="B160" s="97"/>
      <c r="C160" s="97"/>
      <c r="D160" s="97"/>
      <c r="E160" s="97"/>
      <c r="F160" s="97"/>
      <c r="G160" s="97"/>
      <c r="H160" s="97"/>
      <c r="I160" s="98"/>
      <c r="J160" s="98"/>
      <c r="K160" s="119"/>
      <c r="L160" s="119"/>
      <c r="M160" s="119"/>
      <c r="N160" s="2" t="s">
        <v>23</v>
      </c>
      <c r="O160" s="3">
        <v>4.3</v>
      </c>
      <c r="P160" s="3">
        <v>4.4000000000000004</v>
      </c>
      <c r="Q160" s="3">
        <v>4.4000000000000004</v>
      </c>
      <c r="R160" s="3">
        <v>4.5</v>
      </c>
      <c r="S160" s="3">
        <v>4.5</v>
      </c>
      <c r="T160" s="3">
        <v>4.45</v>
      </c>
      <c r="U160" s="3">
        <v>4.4000000000000004</v>
      </c>
      <c r="V160" s="3">
        <v>4.4000000000000004</v>
      </c>
      <c r="W160" s="6">
        <f t="shared" si="55"/>
        <v>4.4187500000000002</v>
      </c>
      <c r="X160" s="5">
        <f t="shared" si="48"/>
        <v>1.3786130615005605</v>
      </c>
      <c r="Y160" s="120"/>
    </row>
    <row r="161" spans="1:25" ht="14.4" customHeight="1" x14ac:dyDescent="0.3">
      <c r="A161" s="96"/>
      <c r="B161" s="97"/>
      <c r="C161" s="97"/>
      <c r="D161" s="97"/>
      <c r="E161" s="97"/>
      <c r="F161" s="97"/>
      <c r="G161" s="97"/>
      <c r="H161" s="97"/>
      <c r="I161" s="98"/>
      <c r="J161" s="98"/>
      <c r="K161" s="119"/>
      <c r="L161" s="119"/>
      <c r="M161" s="119"/>
      <c r="N161" s="2" t="s">
        <v>24</v>
      </c>
      <c r="O161" s="5">
        <f t="shared" ref="O161:V161" si="59">O159/O160/1000</f>
        <v>0.20348837209302326</v>
      </c>
      <c r="P161" s="5">
        <f t="shared" si="59"/>
        <v>0.20045454545454544</v>
      </c>
      <c r="Q161" s="5">
        <f t="shared" si="59"/>
        <v>0.2034090909090909</v>
      </c>
      <c r="R161" s="5">
        <f t="shared" si="59"/>
        <v>0.19911111111111113</v>
      </c>
      <c r="S161" s="5">
        <f t="shared" si="59"/>
        <v>0.20200000000000001</v>
      </c>
      <c r="T161" s="5">
        <f t="shared" si="59"/>
        <v>0.20426966292134829</v>
      </c>
      <c r="U161" s="5">
        <f t="shared" si="59"/>
        <v>0.20159090909090907</v>
      </c>
      <c r="V161" s="5">
        <f t="shared" si="59"/>
        <v>0.19681818181818181</v>
      </c>
      <c r="W161" s="5">
        <f t="shared" si="55"/>
        <v>0.20139273417477624</v>
      </c>
      <c r="X161" s="5">
        <f t="shared" si="48"/>
        <v>1.1665399557142968</v>
      </c>
      <c r="Y161" s="120"/>
    </row>
    <row r="162" spans="1:25" ht="14.4" customHeight="1" x14ac:dyDescent="0.3">
      <c r="A162" s="82"/>
      <c r="B162" s="83"/>
      <c r="C162" s="84"/>
      <c r="D162" s="85">
        <f>D159+1</f>
        <v>226</v>
      </c>
      <c r="E162" s="86">
        <v>2</v>
      </c>
      <c r="F162" s="87"/>
      <c r="G162" s="88">
        <v>250</v>
      </c>
      <c r="H162" s="89">
        <v>162</v>
      </c>
      <c r="I162" s="80">
        <f>G162*H162/100</f>
        <v>405</v>
      </c>
      <c r="J162" s="81">
        <f>I162*W162/1000</f>
        <v>363.43687499999999</v>
      </c>
      <c r="K162" s="90"/>
      <c r="L162" s="91" t="s">
        <v>19</v>
      </c>
      <c r="M162" s="92" t="s">
        <v>20</v>
      </c>
      <c r="N162" s="8" t="s">
        <v>21</v>
      </c>
      <c r="O162" s="9">
        <v>894</v>
      </c>
      <c r="P162" s="9">
        <v>876</v>
      </c>
      <c r="Q162" s="9">
        <v>893</v>
      </c>
      <c r="R162" s="9">
        <v>911</v>
      </c>
      <c r="S162" s="9">
        <v>922</v>
      </c>
      <c r="T162" s="9">
        <v>913</v>
      </c>
      <c r="U162" s="9">
        <v>887</v>
      </c>
      <c r="V162" s="9">
        <v>883</v>
      </c>
      <c r="W162" s="17">
        <f t="shared" si="55"/>
        <v>897.375</v>
      </c>
      <c r="X162" s="10">
        <f t="shared" si="48"/>
        <v>1.6890364631585819</v>
      </c>
      <c r="Y162" s="120" t="s">
        <v>22</v>
      </c>
    </row>
    <row r="163" spans="1:25" ht="14.4" customHeight="1" x14ac:dyDescent="0.3">
      <c r="A163" s="82"/>
      <c r="B163" s="83"/>
      <c r="C163" s="84"/>
      <c r="D163" s="85"/>
      <c r="E163" s="86"/>
      <c r="F163" s="87"/>
      <c r="G163" s="88"/>
      <c r="H163" s="89"/>
      <c r="I163" s="80"/>
      <c r="J163" s="81"/>
      <c r="K163" s="90"/>
      <c r="L163" s="91"/>
      <c r="M163" s="92"/>
      <c r="N163" s="11" t="s">
        <v>23</v>
      </c>
      <c r="O163" s="12">
        <v>4.3</v>
      </c>
      <c r="P163" s="12">
        <v>4.3499999999999996</v>
      </c>
      <c r="Q163" s="12">
        <v>4.3499999999999996</v>
      </c>
      <c r="R163" s="12">
        <v>4.45</v>
      </c>
      <c r="S163" s="12">
        <v>4.5</v>
      </c>
      <c r="T163" s="12">
        <v>4.45</v>
      </c>
      <c r="U163" s="12">
        <v>4.4000000000000004</v>
      </c>
      <c r="V163" s="12">
        <v>4.3499999999999996</v>
      </c>
      <c r="W163" s="13">
        <f t="shared" si="55"/>
        <v>4.3937499999999998</v>
      </c>
      <c r="X163" s="14">
        <f t="shared" si="48"/>
        <v>1.4436545611795515</v>
      </c>
      <c r="Y163" s="120"/>
    </row>
    <row r="164" spans="1:25" ht="14.4" customHeight="1" x14ac:dyDescent="0.3">
      <c r="A164" s="82"/>
      <c r="B164" s="83"/>
      <c r="C164" s="84"/>
      <c r="D164" s="85"/>
      <c r="E164" s="86"/>
      <c r="F164" s="87"/>
      <c r="G164" s="88"/>
      <c r="H164" s="89"/>
      <c r="I164" s="80"/>
      <c r="J164" s="81"/>
      <c r="K164" s="90"/>
      <c r="L164" s="91"/>
      <c r="M164" s="92"/>
      <c r="N164" s="15" t="s">
        <v>24</v>
      </c>
      <c r="O164" s="16">
        <f t="shared" ref="O164:V164" si="60">O162/O163/1000</f>
        <v>0.20790697674418607</v>
      </c>
      <c r="P164" s="16">
        <f t="shared" si="60"/>
        <v>0.20137931034482762</v>
      </c>
      <c r="Q164" s="16">
        <f t="shared" si="60"/>
        <v>0.20528735632183909</v>
      </c>
      <c r="R164" s="16">
        <f t="shared" si="60"/>
        <v>0.20471910112359548</v>
      </c>
      <c r="S164" s="16">
        <f t="shared" si="60"/>
        <v>0.2048888888888889</v>
      </c>
      <c r="T164" s="16">
        <f t="shared" si="60"/>
        <v>0.2051685393258427</v>
      </c>
      <c r="U164" s="16">
        <f t="shared" si="60"/>
        <v>0.20159090909090907</v>
      </c>
      <c r="V164" s="16">
        <f t="shared" si="60"/>
        <v>0.20298850574712646</v>
      </c>
      <c r="W164" s="16">
        <f t="shared" si="55"/>
        <v>0.20424119844840194</v>
      </c>
      <c r="X164" s="16">
        <f t="shared" si="48"/>
        <v>0.99176048277497075</v>
      </c>
      <c r="Y164" s="120"/>
    </row>
    <row r="165" spans="1:25" ht="14.4" customHeight="1" x14ac:dyDescent="0.3">
      <c r="A165" s="82"/>
      <c r="B165" s="83"/>
      <c r="C165" s="84"/>
      <c r="D165" s="85">
        <f>D162+1</f>
        <v>227</v>
      </c>
      <c r="E165" s="86">
        <v>3</v>
      </c>
      <c r="F165" s="87"/>
      <c r="G165" s="88">
        <v>250</v>
      </c>
      <c r="H165" s="89">
        <v>162</v>
      </c>
      <c r="I165" s="80">
        <f>G165*H165/100</f>
        <v>405</v>
      </c>
      <c r="J165" s="81">
        <f>I165*W165/1000</f>
        <v>358.72874999999999</v>
      </c>
      <c r="K165" s="90"/>
      <c r="L165" s="91" t="s">
        <v>19</v>
      </c>
      <c r="M165" s="92" t="s">
        <v>20</v>
      </c>
      <c r="N165" s="8" t="s">
        <v>21</v>
      </c>
      <c r="O165" s="9">
        <v>873</v>
      </c>
      <c r="P165" s="9">
        <v>880</v>
      </c>
      <c r="Q165" s="9">
        <v>892</v>
      </c>
      <c r="R165" s="9">
        <v>893</v>
      </c>
      <c r="S165" s="9">
        <v>897</v>
      </c>
      <c r="T165" s="9">
        <v>901</v>
      </c>
      <c r="U165" s="9">
        <v>880</v>
      </c>
      <c r="V165" s="9">
        <v>870</v>
      </c>
      <c r="W165" s="17">
        <f t="shared" si="55"/>
        <v>885.75</v>
      </c>
      <c r="X165" s="10">
        <f t="shared" si="48"/>
        <v>1.2156283074997476</v>
      </c>
      <c r="Y165" s="120" t="s">
        <v>22</v>
      </c>
    </row>
    <row r="166" spans="1:25" ht="14.4" customHeight="1" x14ac:dyDescent="0.3">
      <c r="A166" s="82"/>
      <c r="B166" s="83"/>
      <c r="C166" s="84"/>
      <c r="D166" s="85"/>
      <c r="E166" s="86"/>
      <c r="F166" s="87"/>
      <c r="G166" s="88"/>
      <c r="H166" s="89"/>
      <c r="I166" s="80"/>
      <c r="J166" s="81"/>
      <c r="K166" s="90"/>
      <c r="L166" s="91"/>
      <c r="M166" s="92"/>
      <c r="N166" s="11" t="s">
        <v>23</v>
      </c>
      <c r="O166" s="12">
        <v>4.3</v>
      </c>
      <c r="P166" s="12">
        <v>4.3</v>
      </c>
      <c r="Q166" s="12">
        <v>4.3499999999999996</v>
      </c>
      <c r="R166" s="12">
        <v>4.4000000000000004</v>
      </c>
      <c r="S166" s="12">
        <v>4.4000000000000004</v>
      </c>
      <c r="T166" s="12">
        <v>4.4000000000000004</v>
      </c>
      <c r="U166" s="12">
        <v>4.3499999999999996</v>
      </c>
      <c r="V166" s="12">
        <v>4.3</v>
      </c>
      <c r="W166" s="13">
        <f t="shared" si="55"/>
        <v>4.3499999999999996</v>
      </c>
      <c r="X166" s="14">
        <f t="shared" si="48"/>
        <v>0.99543149860280866</v>
      </c>
      <c r="Y166" s="120"/>
    </row>
    <row r="167" spans="1:25" ht="14.4" customHeight="1" x14ac:dyDescent="0.3">
      <c r="A167" s="82"/>
      <c r="B167" s="83"/>
      <c r="C167" s="84"/>
      <c r="D167" s="85"/>
      <c r="E167" s="86"/>
      <c r="F167" s="87"/>
      <c r="G167" s="88"/>
      <c r="H167" s="89"/>
      <c r="I167" s="80"/>
      <c r="J167" s="81"/>
      <c r="K167" s="90"/>
      <c r="L167" s="91"/>
      <c r="M167" s="92"/>
      <c r="N167" s="15" t="s">
        <v>24</v>
      </c>
      <c r="O167" s="16">
        <f t="shared" ref="O167:V167" si="61">O165/O166/1000</f>
        <v>0.20302325581395347</v>
      </c>
      <c r="P167" s="16">
        <f t="shared" si="61"/>
        <v>0.2046511627906977</v>
      </c>
      <c r="Q167" s="16">
        <f t="shared" si="61"/>
        <v>0.20505747126436782</v>
      </c>
      <c r="R167" s="16">
        <f t="shared" si="61"/>
        <v>0.20295454545454544</v>
      </c>
      <c r="S167" s="16">
        <f t="shared" si="61"/>
        <v>0.20386363636363636</v>
      </c>
      <c r="T167" s="16">
        <f t="shared" si="61"/>
        <v>0.20477272727272725</v>
      </c>
      <c r="U167" s="16">
        <f t="shared" si="61"/>
        <v>0.20229885057471267</v>
      </c>
      <c r="V167" s="16">
        <f t="shared" si="61"/>
        <v>0.20232558139534884</v>
      </c>
      <c r="W167" s="16">
        <f t="shared" si="55"/>
        <v>0.20361840386624872</v>
      </c>
      <c r="X167" s="16">
        <f t="shared" si="48"/>
        <v>0.51325683415631496</v>
      </c>
      <c r="Y167" s="120"/>
    </row>
    <row r="168" spans="1:25" ht="14.4" customHeight="1" x14ac:dyDescent="0.3">
      <c r="A168" s="82"/>
      <c r="B168" s="83"/>
      <c r="C168" s="84"/>
      <c r="D168" s="85">
        <f>D165+1</f>
        <v>228</v>
      </c>
      <c r="E168" s="86">
        <v>4</v>
      </c>
      <c r="F168" s="87"/>
      <c r="G168" s="88">
        <v>250</v>
      </c>
      <c r="H168" s="89">
        <v>162</v>
      </c>
      <c r="I168" s="80">
        <f>G168*H168/100</f>
        <v>405</v>
      </c>
      <c r="J168" s="81">
        <f>I168*W168/1000</f>
        <v>347.43937499999998</v>
      </c>
      <c r="K168" s="90" t="s">
        <v>134</v>
      </c>
      <c r="L168" s="91" t="s">
        <v>19</v>
      </c>
      <c r="M168" s="92" t="s">
        <v>20</v>
      </c>
      <c r="N168" s="8" t="s">
        <v>21</v>
      </c>
      <c r="O168" s="9">
        <v>839</v>
      </c>
      <c r="P168" s="9">
        <v>854</v>
      </c>
      <c r="Q168" s="9">
        <v>854</v>
      </c>
      <c r="R168" s="9">
        <v>859</v>
      </c>
      <c r="S168" s="9">
        <v>880</v>
      </c>
      <c r="T168" s="9">
        <v>868</v>
      </c>
      <c r="U168" s="9">
        <v>866</v>
      </c>
      <c r="V168" s="9">
        <v>843</v>
      </c>
      <c r="W168" s="17">
        <f t="shared" si="55"/>
        <v>857.875</v>
      </c>
      <c r="X168" s="10">
        <f t="shared" si="48"/>
        <v>1.4668911135627456</v>
      </c>
      <c r="Y168" s="120" t="s">
        <v>22</v>
      </c>
    </row>
    <row r="169" spans="1:25" ht="14.4" customHeight="1" x14ac:dyDescent="0.3">
      <c r="A169" s="82"/>
      <c r="B169" s="83"/>
      <c r="C169" s="84"/>
      <c r="D169" s="85"/>
      <c r="E169" s="86"/>
      <c r="F169" s="87"/>
      <c r="G169" s="88"/>
      <c r="H169" s="89"/>
      <c r="I169" s="80"/>
      <c r="J169" s="81"/>
      <c r="K169" s="90"/>
      <c r="L169" s="91"/>
      <c r="M169" s="92"/>
      <c r="N169" s="11" t="s">
        <v>23</v>
      </c>
      <c r="O169" s="12">
        <v>4.0999999999999996</v>
      </c>
      <c r="P169" s="12">
        <v>4.2</v>
      </c>
      <c r="Q169" s="12">
        <v>4.2</v>
      </c>
      <c r="R169" s="12">
        <v>4.3</v>
      </c>
      <c r="S169" s="12">
        <v>4.3</v>
      </c>
      <c r="T169" s="12">
        <v>4.3</v>
      </c>
      <c r="U169" s="12">
        <v>4.3</v>
      </c>
      <c r="V169" s="12">
        <v>4.2</v>
      </c>
      <c r="W169" s="13">
        <f t="shared" si="55"/>
        <v>4.2375000000000007</v>
      </c>
      <c r="X169" s="14">
        <f t="shared" si="48"/>
        <v>1.6424083666165248</v>
      </c>
      <c r="Y169" s="120"/>
    </row>
    <row r="170" spans="1:25" ht="14.4" customHeight="1" x14ac:dyDescent="0.3">
      <c r="A170" s="82"/>
      <c r="B170" s="83"/>
      <c r="C170" s="84"/>
      <c r="D170" s="85"/>
      <c r="E170" s="86"/>
      <c r="F170" s="87"/>
      <c r="G170" s="88"/>
      <c r="H170" s="89"/>
      <c r="I170" s="80"/>
      <c r="J170" s="81"/>
      <c r="K170" s="90"/>
      <c r="L170" s="91"/>
      <c r="M170" s="92"/>
      <c r="N170" s="15" t="s">
        <v>24</v>
      </c>
      <c r="O170" s="16">
        <f t="shared" ref="O170:V170" si="62">O168/O169/1000</f>
        <v>0.20463414634146343</v>
      </c>
      <c r="P170" s="16">
        <f t="shared" si="62"/>
        <v>0.20333333333333331</v>
      </c>
      <c r="Q170" s="16">
        <f t="shared" si="62"/>
        <v>0.20333333333333331</v>
      </c>
      <c r="R170" s="16">
        <f t="shared" si="62"/>
        <v>0.19976744186046511</v>
      </c>
      <c r="S170" s="16">
        <f t="shared" si="62"/>
        <v>0.2046511627906977</v>
      </c>
      <c r="T170" s="16">
        <f t="shared" si="62"/>
        <v>0.20186046511627909</v>
      </c>
      <c r="U170" s="16">
        <f t="shared" si="62"/>
        <v>0.2013953488372093</v>
      </c>
      <c r="V170" s="16">
        <f t="shared" si="62"/>
        <v>0.20071428571428571</v>
      </c>
      <c r="W170" s="16">
        <f t="shared" si="55"/>
        <v>0.20246118966588336</v>
      </c>
      <c r="X170" s="16">
        <f t="shared" si="48"/>
        <v>0.83463708342716092</v>
      </c>
      <c r="Y170" s="120"/>
    </row>
    <row r="171" spans="1:25" ht="14.4" customHeight="1" x14ac:dyDescent="0.3">
      <c r="A171" s="82"/>
      <c r="B171" s="83"/>
      <c r="C171" s="84"/>
      <c r="D171" s="85">
        <f>D168+1</f>
        <v>229</v>
      </c>
      <c r="E171" s="86">
        <v>5</v>
      </c>
      <c r="F171" s="87"/>
      <c r="G171" s="88">
        <v>250</v>
      </c>
      <c r="H171" s="89">
        <v>162</v>
      </c>
      <c r="I171" s="80">
        <f>G171*H171/100</f>
        <v>405</v>
      </c>
      <c r="J171" s="81">
        <f>I171*W171/1000</f>
        <v>352.09687500000001</v>
      </c>
      <c r="K171" s="90" t="s">
        <v>135</v>
      </c>
      <c r="L171" s="91" t="s">
        <v>38</v>
      </c>
      <c r="M171" s="92" t="s">
        <v>136</v>
      </c>
      <c r="N171" s="8" t="s">
        <v>21</v>
      </c>
      <c r="O171" s="9">
        <v>892</v>
      </c>
      <c r="P171" s="9">
        <v>884</v>
      </c>
      <c r="Q171" s="9">
        <v>845</v>
      </c>
      <c r="R171" s="9">
        <v>851</v>
      </c>
      <c r="S171" s="9">
        <v>883</v>
      </c>
      <c r="T171" s="9">
        <v>890</v>
      </c>
      <c r="U171" s="9">
        <v>860</v>
      </c>
      <c r="V171" s="9">
        <v>850</v>
      </c>
      <c r="W171" s="17">
        <f t="shared" si="55"/>
        <v>869.375</v>
      </c>
      <c r="X171" s="10">
        <f t="shared" si="48"/>
        <v>2.1255839939007051</v>
      </c>
      <c r="Y171" s="120" t="s">
        <v>22</v>
      </c>
    </row>
    <row r="172" spans="1:25" ht="14.4" customHeight="1" x14ac:dyDescent="0.3">
      <c r="A172" s="82"/>
      <c r="B172" s="83"/>
      <c r="C172" s="84"/>
      <c r="D172" s="85"/>
      <c r="E172" s="86"/>
      <c r="F172" s="87"/>
      <c r="G172" s="88"/>
      <c r="H172" s="89"/>
      <c r="I172" s="80"/>
      <c r="J172" s="81"/>
      <c r="K172" s="90"/>
      <c r="L172" s="91"/>
      <c r="M172" s="92"/>
      <c r="N172" s="11" t="s">
        <v>23</v>
      </c>
      <c r="O172" s="12">
        <v>4.4000000000000004</v>
      </c>
      <c r="P172" s="12">
        <v>4.3</v>
      </c>
      <c r="Q172" s="12">
        <v>4.2</v>
      </c>
      <c r="R172" s="12">
        <v>4.2</v>
      </c>
      <c r="S172" s="12">
        <v>4.3</v>
      </c>
      <c r="T172" s="12">
        <v>4.3</v>
      </c>
      <c r="U172" s="12">
        <v>4.3</v>
      </c>
      <c r="V172" s="12">
        <v>4.3</v>
      </c>
      <c r="W172" s="13">
        <f t="shared" si="55"/>
        <v>4.2874999999999996</v>
      </c>
      <c r="X172" s="14">
        <f t="shared" si="48"/>
        <v>1.3982016102952532</v>
      </c>
      <c r="Y172" s="120"/>
    </row>
    <row r="173" spans="1:25" ht="14.4" customHeight="1" x14ac:dyDescent="0.3">
      <c r="A173" s="82"/>
      <c r="B173" s="83"/>
      <c r="C173" s="84"/>
      <c r="D173" s="85"/>
      <c r="E173" s="86"/>
      <c r="F173" s="87"/>
      <c r="G173" s="88"/>
      <c r="H173" s="89"/>
      <c r="I173" s="80"/>
      <c r="J173" s="81"/>
      <c r="K173" s="90"/>
      <c r="L173" s="91"/>
      <c r="M173" s="92"/>
      <c r="N173" s="15" t="s">
        <v>24</v>
      </c>
      <c r="O173" s="16">
        <f t="shared" ref="O173:V173" si="63">O171/O172/1000</f>
        <v>0.20272727272727273</v>
      </c>
      <c r="P173" s="16">
        <f t="shared" si="63"/>
        <v>0.20558139534883721</v>
      </c>
      <c r="Q173" s="16">
        <f t="shared" si="63"/>
        <v>0.20119047619047617</v>
      </c>
      <c r="R173" s="16">
        <f t="shared" si="63"/>
        <v>0.20261904761904762</v>
      </c>
      <c r="S173" s="16">
        <f t="shared" si="63"/>
        <v>0.20534883720930233</v>
      </c>
      <c r="T173" s="16">
        <f t="shared" si="63"/>
        <v>0.20697674418604653</v>
      </c>
      <c r="U173" s="16">
        <f t="shared" si="63"/>
        <v>0.2</v>
      </c>
      <c r="V173" s="16">
        <f t="shared" si="63"/>
        <v>0.19767441860465118</v>
      </c>
      <c r="W173" s="16">
        <f t="shared" si="55"/>
        <v>0.20276477398570425</v>
      </c>
      <c r="X173" s="16">
        <f t="shared" si="48"/>
        <v>1.4421702059977977</v>
      </c>
      <c r="Y173" s="120"/>
    </row>
    <row r="174" spans="1:25" ht="14.4" customHeight="1" x14ac:dyDescent="0.3">
      <c r="A174" s="82">
        <v>44277</v>
      </c>
      <c r="B174" s="83"/>
      <c r="C174" s="84"/>
      <c r="D174" s="85">
        <f>D171+1</f>
        <v>230</v>
      </c>
      <c r="E174" s="86">
        <v>6</v>
      </c>
      <c r="F174" s="87"/>
      <c r="G174" s="88">
        <v>210</v>
      </c>
      <c r="H174" s="89">
        <v>162</v>
      </c>
      <c r="I174" s="80">
        <f>G174*H174/100</f>
        <v>340.2</v>
      </c>
      <c r="J174" s="81">
        <f>I174*W174/1000</f>
        <v>292.23179999999996</v>
      </c>
      <c r="K174" s="90"/>
      <c r="L174" s="91" t="s">
        <v>137</v>
      </c>
      <c r="M174" s="92" t="s">
        <v>138</v>
      </c>
      <c r="N174" s="8" t="s">
        <v>21</v>
      </c>
      <c r="O174" s="9">
        <v>812</v>
      </c>
      <c r="P174" s="9">
        <v>852</v>
      </c>
      <c r="Q174" s="9">
        <v>869</v>
      </c>
      <c r="R174" s="9">
        <v>874</v>
      </c>
      <c r="S174" s="9">
        <v>887</v>
      </c>
      <c r="T174" s="9">
        <v>882</v>
      </c>
      <c r="U174" s="9">
        <v>862</v>
      </c>
      <c r="V174" s="9">
        <v>834</v>
      </c>
      <c r="W174" s="17">
        <f t="shared" si="55"/>
        <v>859</v>
      </c>
      <c r="X174" s="10">
        <f t="shared" si="48"/>
        <v>2.7701988438395331</v>
      </c>
      <c r="Y174" s="120" t="s">
        <v>22</v>
      </c>
    </row>
    <row r="175" spans="1:25" ht="14.4" customHeight="1" x14ac:dyDescent="0.3">
      <c r="A175" s="82"/>
      <c r="B175" s="83"/>
      <c r="C175" s="84"/>
      <c r="D175" s="85"/>
      <c r="E175" s="86"/>
      <c r="F175" s="87"/>
      <c r="G175" s="88"/>
      <c r="H175" s="89"/>
      <c r="I175" s="80"/>
      <c r="J175" s="81"/>
      <c r="K175" s="90"/>
      <c r="L175" s="91"/>
      <c r="M175" s="92"/>
      <c r="N175" s="11" t="s">
        <v>23</v>
      </c>
      <c r="O175" s="12">
        <v>4.2</v>
      </c>
      <c r="P175" s="12">
        <v>4.3</v>
      </c>
      <c r="Q175" s="12">
        <v>4.3</v>
      </c>
      <c r="R175" s="12">
        <v>4.4000000000000004</v>
      </c>
      <c r="S175" s="12">
        <v>4.4000000000000004</v>
      </c>
      <c r="T175" s="12">
        <v>4.4000000000000004</v>
      </c>
      <c r="U175" s="12">
        <v>4.3499999999999996</v>
      </c>
      <c r="V175" s="12">
        <v>4.3</v>
      </c>
      <c r="W175" s="13">
        <f t="shared" si="55"/>
        <v>4.3312499999999998</v>
      </c>
      <c r="X175" s="14">
        <f t="shared" si="48"/>
        <v>1.5202963568330099</v>
      </c>
      <c r="Y175" s="120"/>
    </row>
    <row r="176" spans="1:25" ht="14.4" customHeight="1" x14ac:dyDescent="0.3">
      <c r="A176" s="82"/>
      <c r="B176" s="83"/>
      <c r="C176" s="84"/>
      <c r="D176" s="85"/>
      <c r="E176" s="86"/>
      <c r="F176" s="87"/>
      <c r="G176" s="88"/>
      <c r="H176" s="89"/>
      <c r="I176" s="80"/>
      <c r="J176" s="81"/>
      <c r="K176" s="90"/>
      <c r="L176" s="91"/>
      <c r="M176" s="92"/>
      <c r="N176" s="15" t="s">
        <v>24</v>
      </c>
      <c r="O176" s="16">
        <f t="shared" ref="O176:V176" si="64">O174/O175/1000</f>
        <v>0.1933333333333333</v>
      </c>
      <c r="P176" s="16">
        <f t="shared" si="64"/>
        <v>0.19813953488372094</v>
      </c>
      <c r="Q176" s="16">
        <f t="shared" si="64"/>
        <v>0.20209302325581396</v>
      </c>
      <c r="R176" s="16">
        <f t="shared" si="64"/>
        <v>0.19863636363636364</v>
      </c>
      <c r="S176" s="16">
        <f t="shared" si="64"/>
        <v>0.20159090909090907</v>
      </c>
      <c r="T176" s="16">
        <f t="shared" si="64"/>
        <v>0.20045454545454544</v>
      </c>
      <c r="U176" s="16">
        <f t="shared" si="64"/>
        <v>0.19816091954022991</v>
      </c>
      <c r="V176" s="16">
        <f t="shared" si="64"/>
        <v>0.19395348837209303</v>
      </c>
      <c r="W176" s="16">
        <f t="shared" si="55"/>
        <v>0.19829526469587616</v>
      </c>
      <c r="X176" s="16">
        <f t="shared" si="48"/>
        <v>1.5293757492738518</v>
      </c>
      <c r="Y176" s="120"/>
    </row>
    <row r="177" spans="1:25" ht="14.4" customHeight="1" x14ac:dyDescent="0.3">
      <c r="A177" s="96">
        <v>44286</v>
      </c>
      <c r="B177" s="97">
        <v>21002852</v>
      </c>
      <c r="C177" s="97"/>
      <c r="D177" s="97">
        <f>D174+1</f>
        <v>231</v>
      </c>
      <c r="E177" s="97">
        <v>1</v>
      </c>
      <c r="F177" s="97" t="s">
        <v>139</v>
      </c>
      <c r="G177" s="97">
        <v>220</v>
      </c>
      <c r="H177" s="97">
        <v>230</v>
      </c>
      <c r="I177" s="98">
        <f>G177*H177/100</f>
        <v>506</v>
      </c>
      <c r="J177" s="98">
        <f>I177*W177/1000</f>
        <v>301.63925</v>
      </c>
      <c r="K177" s="97"/>
      <c r="L177" s="97" t="s">
        <v>51</v>
      </c>
      <c r="M177" s="97" t="s">
        <v>45</v>
      </c>
      <c r="N177" s="2" t="s">
        <v>21</v>
      </c>
      <c r="O177" s="3">
        <v>585</v>
      </c>
      <c r="P177" s="3">
        <v>584</v>
      </c>
      <c r="Q177" s="3">
        <v>631</v>
      </c>
      <c r="R177" s="3">
        <v>616</v>
      </c>
      <c r="S177" s="3">
        <v>575</v>
      </c>
      <c r="T177" s="3">
        <v>600</v>
      </c>
      <c r="U177" s="3">
        <v>593</v>
      </c>
      <c r="V177" s="3">
        <v>585</v>
      </c>
      <c r="W177" s="6">
        <f t="shared" si="55"/>
        <v>596.125</v>
      </c>
      <c r="X177" s="5">
        <f t="shared" si="48"/>
        <v>2.9516830128513911</v>
      </c>
      <c r="Y177" s="93" t="s">
        <v>22</v>
      </c>
    </row>
    <row r="178" spans="1:25" ht="14.4" customHeight="1" x14ac:dyDescent="0.3">
      <c r="A178" s="96"/>
      <c r="B178" s="97"/>
      <c r="C178" s="97"/>
      <c r="D178" s="97"/>
      <c r="E178" s="97"/>
      <c r="F178" s="97"/>
      <c r="G178" s="97"/>
      <c r="H178" s="97"/>
      <c r="I178" s="98"/>
      <c r="J178" s="98"/>
      <c r="K178" s="97"/>
      <c r="L178" s="97"/>
      <c r="M178" s="97"/>
      <c r="N178" s="2" t="s">
        <v>23</v>
      </c>
      <c r="O178" s="3">
        <v>5.8</v>
      </c>
      <c r="P178" s="3">
        <v>5.7</v>
      </c>
      <c r="Q178" s="3">
        <v>5.6</v>
      </c>
      <c r="R178" s="3">
        <v>5.8</v>
      </c>
      <c r="S178" s="3">
        <v>5.9</v>
      </c>
      <c r="T178" s="3">
        <v>5.8</v>
      </c>
      <c r="U178" s="3">
        <v>5.7</v>
      </c>
      <c r="V178" s="3">
        <v>5.8</v>
      </c>
      <c r="W178" s="6">
        <f t="shared" si="55"/>
        <v>5.7625000000000002</v>
      </c>
      <c r="X178" s="5">
        <f t="shared" si="48"/>
        <v>1.4871268113668221</v>
      </c>
      <c r="Y178" s="93"/>
    </row>
    <row r="179" spans="1:25" ht="14.4" customHeight="1" x14ac:dyDescent="0.3">
      <c r="A179" s="96"/>
      <c r="B179" s="97"/>
      <c r="C179" s="97"/>
      <c r="D179" s="97"/>
      <c r="E179" s="97"/>
      <c r="F179" s="97"/>
      <c r="G179" s="97"/>
      <c r="H179" s="97"/>
      <c r="I179" s="98"/>
      <c r="J179" s="98"/>
      <c r="K179" s="97"/>
      <c r="L179" s="97"/>
      <c r="M179" s="97"/>
      <c r="N179" s="2" t="s">
        <v>24</v>
      </c>
      <c r="O179" s="5">
        <f t="shared" ref="O179:V179" si="65">O177/O178/1000</f>
        <v>0.10086206896551723</v>
      </c>
      <c r="P179" s="5">
        <f t="shared" si="65"/>
        <v>0.10245614035087719</v>
      </c>
      <c r="Q179" s="5">
        <f t="shared" si="65"/>
        <v>0.11267857142857143</v>
      </c>
      <c r="R179" s="5">
        <f t="shared" si="65"/>
        <v>0.10620689655172415</v>
      </c>
      <c r="S179" s="5">
        <f t="shared" si="65"/>
        <v>9.7457627118644058E-2</v>
      </c>
      <c r="T179" s="5">
        <f t="shared" si="65"/>
        <v>0.10344827586206896</v>
      </c>
      <c r="U179" s="5">
        <f t="shared" si="65"/>
        <v>0.10403508771929824</v>
      </c>
      <c r="V179" s="5">
        <f t="shared" si="65"/>
        <v>0.10086206896551723</v>
      </c>
      <c r="W179" s="5">
        <f t="shared" si="55"/>
        <v>0.10350084212027731</v>
      </c>
      <c r="X179" s="5">
        <f t="shared" si="48"/>
        <v>4.0902984120040777</v>
      </c>
      <c r="Y179" s="93"/>
    </row>
    <row r="180" spans="1:25" ht="14.4" customHeight="1" x14ac:dyDescent="0.3">
      <c r="A180" s="82"/>
      <c r="B180" s="83"/>
      <c r="C180" s="84"/>
      <c r="D180" s="85">
        <f>D177+1</f>
        <v>232</v>
      </c>
      <c r="E180" s="86">
        <v>2</v>
      </c>
      <c r="F180" s="87"/>
      <c r="G180" s="88">
        <v>220</v>
      </c>
      <c r="H180" s="89">
        <v>230</v>
      </c>
      <c r="I180" s="80">
        <f>G180*H180/100</f>
        <v>506</v>
      </c>
      <c r="J180" s="81">
        <f>I180*W180/1000</f>
        <v>295.75700000000001</v>
      </c>
      <c r="K180" s="90"/>
      <c r="L180" s="91" t="s">
        <v>51</v>
      </c>
      <c r="M180" s="92" t="s">
        <v>45</v>
      </c>
      <c r="N180" s="8" t="s">
        <v>21</v>
      </c>
      <c r="O180" s="9">
        <v>588</v>
      </c>
      <c r="P180" s="9">
        <v>620</v>
      </c>
      <c r="Q180" s="9">
        <v>587</v>
      </c>
      <c r="R180" s="9">
        <v>571</v>
      </c>
      <c r="S180" s="9">
        <v>577</v>
      </c>
      <c r="T180" s="9">
        <v>559</v>
      </c>
      <c r="U180" s="9">
        <v>583</v>
      </c>
      <c r="V180" s="9">
        <v>591</v>
      </c>
      <c r="W180" s="17">
        <f t="shared" si="55"/>
        <v>584.5</v>
      </c>
      <c r="X180" s="10">
        <f t="shared" si="48"/>
        <v>2.844874105785439</v>
      </c>
      <c r="Y180" s="93" t="s">
        <v>22</v>
      </c>
    </row>
    <row r="181" spans="1:25" ht="14.4" customHeight="1" x14ac:dyDescent="0.3">
      <c r="A181" s="82"/>
      <c r="B181" s="83"/>
      <c r="C181" s="84"/>
      <c r="D181" s="85"/>
      <c r="E181" s="86"/>
      <c r="F181" s="87"/>
      <c r="G181" s="88"/>
      <c r="H181" s="89"/>
      <c r="I181" s="80"/>
      <c r="J181" s="81"/>
      <c r="K181" s="90"/>
      <c r="L181" s="91"/>
      <c r="M181" s="92"/>
      <c r="N181" s="11" t="s">
        <v>23</v>
      </c>
      <c r="O181" s="12">
        <v>5.9</v>
      </c>
      <c r="P181" s="12">
        <v>5.8</v>
      </c>
      <c r="Q181" s="12">
        <v>5.9</v>
      </c>
      <c r="R181" s="12">
        <v>6</v>
      </c>
      <c r="S181" s="12">
        <v>6.1</v>
      </c>
      <c r="T181" s="12">
        <v>6.1</v>
      </c>
      <c r="U181" s="12">
        <v>5.8</v>
      </c>
      <c r="V181" s="12">
        <v>5.7</v>
      </c>
      <c r="W181" s="13">
        <f t="shared" si="55"/>
        <v>5.9125000000000005</v>
      </c>
      <c r="X181" s="14">
        <f t="shared" si="48"/>
        <v>2.3062816310012058</v>
      </c>
      <c r="Y181" s="93"/>
    </row>
    <row r="182" spans="1:25" ht="14.4" customHeight="1" x14ac:dyDescent="0.3">
      <c r="A182" s="82"/>
      <c r="B182" s="83"/>
      <c r="C182" s="84"/>
      <c r="D182" s="85"/>
      <c r="E182" s="86"/>
      <c r="F182" s="87"/>
      <c r="G182" s="88"/>
      <c r="H182" s="89"/>
      <c r="I182" s="80"/>
      <c r="J182" s="81"/>
      <c r="K182" s="90"/>
      <c r="L182" s="91"/>
      <c r="M182" s="92"/>
      <c r="N182" s="15" t="s">
        <v>24</v>
      </c>
      <c r="O182" s="16">
        <f t="shared" ref="O182:V182" si="66">O180/O181/1000</f>
        <v>9.9661016949152539E-2</v>
      </c>
      <c r="P182" s="16">
        <f t="shared" si="66"/>
        <v>0.10689655172413794</v>
      </c>
      <c r="Q182" s="16">
        <f t="shared" si="66"/>
        <v>9.9491525423728799E-2</v>
      </c>
      <c r="R182" s="16">
        <f t="shared" si="66"/>
        <v>9.5166666666666677E-2</v>
      </c>
      <c r="S182" s="16">
        <f t="shared" si="66"/>
        <v>9.4590163934426236E-2</v>
      </c>
      <c r="T182" s="16">
        <f t="shared" si="66"/>
        <v>9.1639344262295086E-2</v>
      </c>
      <c r="U182" s="16">
        <f t="shared" si="66"/>
        <v>0.10051724137931035</v>
      </c>
      <c r="V182" s="16">
        <f t="shared" si="66"/>
        <v>0.10368421052631578</v>
      </c>
      <c r="W182" s="16">
        <f t="shared" si="55"/>
        <v>9.8955840108254187E-2</v>
      </c>
      <c r="X182" s="16">
        <f t="shared" si="48"/>
        <v>4.7342850255844384</v>
      </c>
      <c r="Y182" s="93"/>
    </row>
    <row r="183" spans="1:25" ht="14.4" customHeight="1" x14ac:dyDescent="0.3">
      <c r="A183" s="82"/>
      <c r="B183" s="83"/>
      <c r="C183" s="84"/>
      <c r="D183" s="85">
        <f>D180+1</f>
        <v>233</v>
      </c>
      <c r="E183" s="86">
        <v>3</v>
      </c>
      <c r="F183" s="87"/>
      <c r="G183" s="88">
        <v>240</v>
      </c>
      <c r="H183" s="89">
        <v>230</v>
      </c>
      <c r="I183" s="80">
        <f>G183*H183/100</f>
        <v>552</v>
      </c>
      <c r="J183" s="81">
        <f>I183*W183/1000</f>
        <v>306.22199999999998</v>
      </c>
      <c r="K183" s="90"/>
      <c r="L183" s="91" t="s">
        <v>47</v>
      </c>
      <c r="M183" s="92" t="s">
        <v>20</v>
      </c>
      <c r="N183" s="8" t="s">
        <v>21</v>
      </c>
      <c r="O183" s="9">
        <v>583</v>
      </c>
      <c r="P183" s="9">
        <v>555</v>
      </c>
      <c r="Q183" s="9">
        <v>571</v>
      </c>
      <c r="R183" s="9">
        <v>559</v>
      </c>
      <c r="S183" s="9">
        <v>547</v>
      </c>
      <c r="T183" s="9">
        <v>550</v>
      </c>
      <c r="U183" s="9">
        <v>527</v>
      </c>
      <c r="V183" s="9">
        <v>546</v>
      </c>
      <c r="W183" s="17">
        <f t="shared" si="55"/>
        <v>554.75</v>
      </c>
      <c r="X183" s="10">
        <f t="shared" si="48"/>
        <v>2.8569438234511875</v>
      </c>
      <c r="Y183" s="123" t="s">
        <v>22</v>
      </c>
    </row>
    <row r="184" spans="1:25" ht="14.4" customHeight="1" x14ac:dyDescent="0.3">
      <c r="A184" s="82"/>
      <c r="B184" s="83"/>
      <c r="C184" s="84"/>
      <c r="D184" s="85"/>
      <c r="E184" s="86"/>
      <c r="F184" s="87"/>
      <c r="G184" s="88"/>
      <c r="H184" s="89"/>
      <c r="I184" s="80"/>
      <c r="J184" s="81"/>
      <c r="K184" s="90"/>
      <c r="L184" s="91"/>
      <c r="M184" s="92"/>
      <c r="N184" s="11" t="s">
        <v>23</v>
      </c>
      <c r="O184" s="12">
        <v>5.5</v>
      </c>
      <c r="P184" s="12">
        <v>5.6</v>
      </c>
      <c r="Q184" s="12">
        <v>5.6</v>
      </c>
      <c r="R184" s="12">
        <v>5.5</v>
      </c>
      <c r="S184" s="12">
        <v>5.5</v>
      </c>
      <c r="T184" s="12">
        <v>5.7</v>
      </c>
      <c r="U184" s="12">
        <v>5.55</v>
      </c>
      <c r="V184" s="12">
        <v>5.3</v>
      </c>
      <c r="W184" s="34">
        <f t="shared" si="55"/>
        <v>5.5312499999999991</v>
      </c>
      <c r="X184" s="14">
        <f t="shared" si="48"/>
        <v>1.9668808119242054</v>
      </c>
      <c r="Y184" s="123"/>
    </row>
    <row r="185" spans="1:25" ht="14.4" customHeight="1" x14ac:dyDescent="0.3">
      <c r="A185" s="82"/>
      <c r="B185" s="83"/>
      <c r="C185" s="84"/>
      <c r="D185" s="85"/>
      <c r="E185" s="86"/>
      <c r="F185" s="87"/>
      <c r="G185" s="88"/>
      <c r="H185" s="89"/>
      <c r="I185" s="80"/>
      <c r="J185" s="81"/>
      <c r="K185" s="90"/>
      <c r="L185" s="91"/>
      <c r="M185" s="92"/>
      <c r="N185" s="15" t="s">
        <v>24</v>
      </c>
      <c r="O185" s="16">
        <f t="shared" ref="O185:V185" si="67">O183/O184/1000</f>
        <v>0.106</v>
      </c>
      <c r="P185" s="16">
        <f t="shared" si="67"/>
        <v>9.9107142857142866E-2</v>
      </c>
      <c r="Q185" s="16">
        <f t="shared" si="67"/>
        <v>0.10196428571428572</v>
      </c>
      <c r="R185" s="16">
        <f t="shared" si="67"/>
        <v>0.10163636363636364</v>
      </c>
      <c r="S185" s="16">
        <f t="shared" si="67"/>
        <v>9.9454545454545448E-2</v>
      </c>
      <c r="T185" s="16">
        <f t="shared" si="67"/>
        <v>9.6491228070175433E-2</v>
      </c>
      <c r="U185" s="16">
        <f t="shared" si="67"/>
        <v>9.4954954954954957E-2</v>
      </c>
      <c r="V185" s="16">
        <f t="shared" si="67"/>
        <v>0.10301886792452832</v>
      </c>
      <c r="W185" s="16">
        <f t="shared" si="55"/>
        <v>0.10032842357649954</v>
      </c>
      <c r="X185" s="16">
        <f t="shared" si="48"/>
        <v>3.3365307692153352</v>
      </c>
      <c r="Y185" s="123"/>
    </row>
    <row r="186" spans="1:25" ht="14.4" customHeight="1" x14ac:dyDescent="0.3">
      <c r="A186" s="82"/>
      <c r="B186" s="83"/>
      <c r="C186" s="84"/>
      <c r="D186" s="85">
        <f>D183+1</f>
        <v>234</v>
      </c>
      <c r="E186" s="86">
        <v>4</v>
      </c>
      <c r="F186" s="87"/>
      <c r="G186" s="88">
        <v>240</v>
      </c>
      <c r="H186" s="89">
        <v>230</v>
      </c>
      <c r="I186" s="80">
        <f>G186*H186/100</f>
        <v>552</v>
      </c>
      <c r="J186" s="81">
        <f>I186*W186/1000</f>
        <v>312.70800000000003</v>
      </c>
      <c r="K186" s="90"/>
      <c r="L186" s="91" t="s">
        <v>47</v>
      </c>
      <c r="M186" s="92" t="s">
        <v>20</v>
      </c>
      <c r="N186" s="8" t="s">
        <v>21</v>
      </c>
      <c r="O186" s="9">
        <v>559</v>
      </c>
      <c r="P186" s="9">
        <v>566</v>
      </c>
      <c r="Q186" s="9">
        <v>580</v>
      </c>
      <c r="R186" s="9">
        <v>578</v>
      </c>
      <c r="S186" s="9">
        <v>577</v>
      </c>
      <c r="T186" s="9">
        <v>567</v>
      </c>
      <c r="U186" s="9">
        <v>556</v>
      </c>
      <c r="V186" s="9">
        <v>549</v>
      </c>
      <c r="W186" s="17">
        <f t="shared" si="55"/>
        <v>566.5</v>
      </c>
      <c r="X186" s="10">
        <f t="shared" si="48"/>
        <v>1.8702224272212791</v>
      </c>
      <c r="Y186" s="120" t="s">
        <v>22</v>
      </c>
    </row>
    <row r="187" spans="1:25" ht="14.4" customHeight="1" x14ac:dyDescent="0.3">
      <c r="A187" s="82"/>
      <c r="B187" s="83"/>
      <c r="C187" s="84"/>
      <c r="D187" s="85"/>
      <c r="E187" s="86"/>
      <c r="F187" s="87"/>
      <c r="G187" s="88"/>
      <c r="H187" s="89"/>
      <c r="I187" s="80"/>
      <c r="J187" s="81"/>
      <c r="K187" s="90"/>
      <c r="L187" s="91"/>
      <c r="M187" s="92"/>
      <c r="N187" s="11" t="s">
        <v>23</v>
      </c>
      <c r="O187" s="12">
        <v>5.6</v>
      </c>
      <c r="P187" s="12">
        <v>6</v>
      </c>
      <c r="Q187" s="12">
        <v>6.2</v>
      </c>
      <c r="R187" s="12">
        <v>6.1</v>
      </c>
      <c r="S187" s="12">
        <v>6.1</v>
      </c>
      <c r="T187" s="12">
        <v>6</v>
      </c>
      <c r="U187" s="12">
        <v>5.9</v>
      </c>
      <c r="V187" s="12">
        <v>5.8</v>
      </c>
      <c r="W187" s="13">
        <f t="shared" si="55"/>
        <v>5.9624999999999995</v>
      </c>
      <c r="X187" s="14">
        <f t="shared" si="48"/>
        <v>3.0162462410771833</v>
      </c>
      <c r="Y187" s="120"/>
    </row>
    <row r="188" spans="1:25" ht="14.4" customHeight="1" x14ac:dyDescent="0.3">
      <c r="A188" s="82"/>
      <c r="B188" s="83"/>
      <c r="C188" s="84"/>
      <c r="D188" s="85"/>
      <c r="E188" s="86"/>
      <c r="F188" s="87"/>
      <c r="G188" s="88"/>
      <c r="H188" s="89"/>
      <c r="I188" s="80"/>
      <c r="J188" s="81"/>
      <c r="K188" s="90"/>
      <c r="L188" s="91"/>
      <c r="M188" s="92"/>
      <c r="N188" s="15" t="s">
        <v>24</v>
      </c>
      <c r="O188" s="16">
        <f t="shared" ref="O188:V188" si="68">O186/O187/1000</f>
        <v>9.9821428571428589E-2</v>
      </c>
      <c r="P188" s="16">
        <f t="shared" si="68"/>
        <v>9.4333333333333325E-2</v>
      </c>
      <c r="Q188" s="16">
        <f t="shared" si="68"/>
        <v>9.3548387096774197E-2</v>
      </c>
      <c r="R188" s="16">
        <f t="shared" si="68"/>
        <v>9.475409836065575E-2</v>
      </c>
      <c r="S188" s="16">
        <f t="shared" si="68"/>
        <v>9.4590163934426236E-2</v>
      </c>
      <c r="T188" s="16">
        <f t="shared" si="68"/>
        <v>9.4500000000000001E-2</v>
      </c>
      <c r="U188" s="16">
        <f t="shared" si="68"/>
        <v>9.423728813559322E-2</v>
      </c>
      <c r="V188" s="16">
        <f t="shared" si="68"/>
        <v>9.4655172413793107E-2</v>
      </c>
      <c r="W188" s="16">
        <f t="shared" si="55"/>
        <v>9.5054983980750546E-2</v>
      </c>
      <c r="X188" s="16">
        <f t="shared" si="48"/>
        <v>1.9309947663379714</v>
      </c>
      <c r="Y188" s="120"/>
    </row>
    <row r="189" spans="1:25" ht="14.4" customHeight="1" x14ac:dyDescent="0.3">
      <c r="A189" s="82"/>
      <c r="B189" s="83"/>
      <c r="C189" s="84"/>
      <c r="D189" s="85">
        <f>D186+1</f>
        <v>235</v>
      </c>
      <c r="E189" s="86">
        <v>5</v>
      </c>
      <c r="F189" s="87"/>
      <c r="G189" s="88">
        <v>230</v>
      </c>
      <c r="H189" s="89">
        <v>230</v>
      </c>
      <c r="I189" s="80">
        <f>G189*H189/100</f>
        <v>529</v>
      </c>
      <c r="J189" s="81">
        <f>I189*W189/1000</f>
        <v>293.26437499999997</v>
      </c>
      <c r="K189" s="90"/>
      <c r="L189" s="91" t="s">
        <v>47</v>
      </c>
      <c r="M189" s="92" t="s">
        <v>20</v>
      </c>
      <c r="N189" s="8" t="s">
        <v>21</v>
      </c>
      <c r="O189" s="9">
        <v>558</v>
      </c>
      <c r="P189" s="9">
        <v>550</v>
      </c>
      <c r="Q189" s="9">
        <v>566</v>
      </c>
      <c r="R189" s="9">
        <v>552</v>
      </c>
      <c r="S189" s="9">
        <v>551</v>
      </c>
      <c r="T189" s="9">
        <v>542</v>
      </c>
      <c r="U189" s="9">
        <v>545</v>
      </c>
      <c r="V189" s="9">
        <v>571</v>
      </c>
      <c r="W189" s="17">
        <f t="shared" si="55"/>
        <v>554.375</v>
      </c>
      <c r="X189" s="10">
        <f t="shared" si="48"/>
        <v>1.6895897108756923</v>
      </c>
      <c r="Y189" s="120" t="s">
        <v>22</v>
      </c>
    </row>
    <row r="190" spans="1:25" ht="14.4" customHeight="1" x14ac:dyDescent="0.3">
      <c r="A190" s="82"/>
      <c r="B190" s="83"/>
      <c r="C190" s="84"/>
      <c r="D190" s="85"/>
      <c r="E190" s="86"/>
      <c r="F190" s="87"/>
      <c r="G190" s="88"/>
      <c r="H190" s="89"/>
      <c r="I190" s="80"/>
      <c r="J190" s="81"/>
      <c r="K190" s="90"/>
      <c r="L190" s="91"/>
      <c r="M190" s="92"/>
      <c r="N190" s="11" t="s">
        <v>23</v>
      </c>
      <c r="O190" s="12">
        <v>5.5</v>
      </c>
      <c r="P190" s="12">
        <v>5.8</v>
      </c>
      <c r="Q190" s="12">
        <v>6</v>
      </c>
      <c r="R190" s="12">
        <v>6</v>
      </c>
      <c r="S190" s="12">
        <v>5.9</v>
      </c>
      <c r="T190" s="12">
        <v>5.8</v>
      </c>
      <c r="U190" s="12">
        <v>5.9</v>
      </c>
      <c r="V190" s="12">
        <v>5.8</v>
      </c>
      <c r="W190" s="34">
        <f t="shared" si="55"/>
        <v>5.8374999999999995</v>
      </c>
      <c r="X190" s="14">
        <f t="shared" si="48"/>
        <v>2.5606554053750332</v>
      </c>
      <c r="Y190" s="120"/>
    </row>
    <row r="191" spans="1:25" ht="14.4" customHeight="1" x14ac:dyDescent="0.3">
      <c r="A191" s="82"/>
      <c r="B191" s="83"/>
      <c r="C191" s="84"/>
      <c r="D191" s="85"/>
      <c r="E191" s="86"/>
      <c r="F191" s="87"/>
      <c r="G191" s="88"/>
      <c r="H191" s="89"/>
      <c r="I191" s="80"/>
      <c r="J191" s="81"/>
      <c r="K191" s="90"/>
      <c r="L191" s="91"/>
      <c r="M191" s="92"/>
      <c r="N191" s="15" t="s">
        <v>24</v>
      </c>
      <c r="O191" s="16">
        <f t="shared" ref="O191:V191" si="69">O189/O190/1000</f>
        <v>0.10145454545454545</v>
      </c>
      <c r="P191" s="16">
        <f t="shared" si="69"/>
        <v>9.4827586206896561E-2</v>
      </c>
      <c r="Q191" s="16">
        <f t="shared" si="69"/>
        <v>9.4333333333333325E-2</v>
      </c>
      <c r="R191" s="16">
        <f t="shared" si="69"/>
        <v>9.1999999999999998E-2</v>
      </c>
      <c r="S191" s="16">
        <f t="shared" si="69"/>
        <v>9.3389830508474575E-2</v>
      </c>
      <c r="T191" s="16">
        <f t="shared" si="69"/>
        <v>9.3448275862068969E-2</v>
      </c>
      <c r="U191" s="16">
        <f t="shared" si="69"/>
        <v>9.237288135593219E-2</v>
      </c>
      <c r="V191" s="16">
        <f t="shared" si="69"/>
        <v>9.8448275862068974E-2</v>
      </c>
      <c r="W191" s="16">
        <f t="shared" si="55"/>
        <v>9.5034341072914988E-2</v>
      </c>
      <c r="X191" s="16">
        <f t="shared" si="48"/>
        <v>3.2201024408229153</v>
      </c>
      <c r="Y191" s="120"/>
    </row>
    <row r="192" spans="1:25" ht="14.4" customHeight="1" x14ac:dyDescent="0.3">
      <c r="A192" s="82"/>
      <c r="B192" s="83"/>
      <c r="C192" s="84"/>
      <c r="D192" s="85">
        <f>D189+1</f>
        <v>236</v>
      </c>
      <c r="E192" s="86">
        <v>6</v>
      </c>
      <c r="F192" s="87"/>
      <c r="G192" s="88">
        <v>230</v>
      </c>
      <c r="H192" s="89">
        <v>230</v>
      </c>
      <c r="I192" s="80">
        <f>G192*H192/100</f>
        <v>529</v>
      </c>
      <c r="J192" s="81">
        <f>I192*W192/1000</f>
        <v>294.05787500000002</v>
      </c>
      <c r="K192" s="90"/>
      <c r="L192" s="91" t="s">
        <v>47</v>
      </c>
      <c r="M192" s="92" t="s">
        <v>20</v>
      </c>
      <c r="N192" s="8" t="s">
        <v>21</v>
      </c>
      <c r="O192" s="9">
        <v>564</v>
      </c>
      <c r="P192" s="9">
        <v>566</v>
      </c>
      <c r="Q192" s="9">
        <v>566</v>
      </c>
      <c r="R192" s="9">
        <v>558</v>
      </c>
      <c r="S192" s="9">
        <v>562</v>
      </c>
      <c r="T192" s="9">
        <v>558</v>
      </c>
      <c r="U192" s="9">
        <v>535</v>
      </c>
      <c r="V192" s="9">
        <v>538</v>
      </c>
      <c r="W192" s="17">
        <f t="shared" si="55"/>
        <v>555.875</v>
      </c>
      <c r="X192" s="10">
        <f t="shared" si="48"/>
        <v>2.0833029403389993</v>
      </c>
      <c r="Y192" s="120" t="s">
        <v>22</v>
      </c>
    </row>
    <row r="193" spans="1:25" ht="14.4" customHeight="1" x14ac:dyDescent="0.3">
      <c r="A193" s="82"/>
      <c r="B193" s="83"/>
      <c r="C193" s="84"/>
      <c r="D193" s="85"/>
      <c r="E193" s="86"/>
      <c r="F193" s="87"/>
      <c r="G193" s="88"/>
      <c r="H193" s="89"/>
      <c r="I193" s="80"/>
      <c r="J193" s="81"/>
      <c r="K193" s="90"/>
      <c r="L193" s="91"/>
      <c r="M193" s="92"/>
      <c r="N193" s="11" t="s">
        <v>23</v>
      </c>
      <c r="O193" s="12">
        <v>5.8</v>
      </c>
      <c r="P193" s="12">
        <v>6</v>
      </c>
      <c r="Q193" s="12">
        <v>6.1</v>
      </c>
      <c r="R193" s="12">
        <v>6.1</v>
      </c>
      <c r="S193" s="12">
        <v>6</v>
      </c>
      <c r="T193" s="12">
        <v>6.1</v>
      </c>
      <c r="U193" s="12">
        <v>5.9</v>
      </c>
      <c r="V193" s="12">
        <v>5.7</v>
      </c>
      <c r="W193" s="13">
        <f t="shared" si="55"/>
        <v>5.9625000000000004</v>
      </c>
      <c r="X193" s="14">
        <f t="shared" si="48"/>
        <v>2.362563452743109</v>
      </c>
      <c r="Y193" s="120"/>
    </row>
    <row r="194" spans="1:25" ht="14.4" customHeight="1" x14ac:dyDescent="0.3">
      <c r="A194" s="82"/>
      <c r="B194" s="83"/>
      <c r="C194" s="84"/>
      <c r="D194" s="85"/>
      <c r="E194" s="86"/>
      <c r="F194" s="87"/>
      <c r="G194" s="88"/>
      <c r="H194" s="89"/>
      <c r="I194" s="80"/>
      <c r="J194" s="81"/>
      <c r="K194" s="90"/>
      <c r="L194" s="91"/>
      <c r="M194" s="92"/>
      <c r="N194" s="15" t="s">
        <v>24</v>
      </c>
      <c r="O194" s="16">
        <f t="shared" ref="O194:V194" si="70">O192/O193/1000</f>
        <v>9.7241379310344822E-2</v>
      </c>
      <c r="P194" s="16">
        <f t="shared" si="70"/>
        <v>9.4333333333333325E-2</v>
      </c>
      <c r="Q194" s="16">
        <f t="shared" si="70"/>
        <v>9.2786885245901646E-2</v>
      </c>
      <c r="R194" s="16">
        <f t="shared" si="70"/>
        <v>9.1475409836065585E-2</v>
      </c>
      <c r="S194" s="16">
        <f t="shared" si="70"/>
        <v>9.3666666666666676E-2</v>
      </c>
      <c r="T194" s="16">
        <f t="shared" si="70"/>
        <v>9.1475409836065585E-2</v>
      </c>
      <c r="U194" s="16">
        <f t="shared" si="70"/>
        <v>9.0677966101694901E-2</v>
      </c>
      <c r="V194" s="16">
        <f t="shared" si="70"/>
        <v>9.4385964912280698E-2</v>
      </c>
      <c r="W194" s="16">
        <f t="shared" si="55"/>
        <v>9.325537690529416E-2</v>
      </c>
      <c r="X194" s="16">
        <f t="shared" si="48"/>
        <v>2.1344603029034155</v>
      </c>
      <c r="Y194" s="120"/>
    </row>
    <row r="195" spans="1:25" ht="14.4" customHeight="1" x14ac:dyDescent="0.3">
      <c r="A195" s="82"/>
      <c r="B195" s="83"/>
      <c r="C195" s="84"/>
      <c r="D195" s="85">
        <f>D192+1</f>
        <v>237</v>
      </c>
      <c r="E195" s="86">
        <v>7</v>
      </c>
      <c r="F195" s="87"/>
      <c r="G195" s="88">
        <v>230</v>
      </c>
      <c r="H195" s="89">
        <v>230</v>
      </c>
      <c r="I195" s="80">
        <f>G195*H195/100</f>
        <v>529</v>
      </c>
      <c r="J195" s="81">
        <f>I195*W195/1000</f>
        <v>294.45462500000002</v>
      </c>
      <c r="K195" s="90"/>
      <c r="L195" s="91" t="s">
        <v>47</v>
      </c>
      <c r="M195" s="92" t="s">
        <v>20</v>
      </c>
      <c r="N195" s="8" t="s">
        <v>21</v>
      </c>
      <c r="O195" s="9">
        <v>550</v>
      </c>
      <c r="P195" s="9">
        <v>565</v>
      </c>
      <c r="Q195" s="9">
        <v>574</v>
      </c>
      <c r="R195" s="9">
        <v>566</v>
      </c>
      <c r="S195" s="9">
        <v>558</v>
      </c>
      <c r="T195" s="9">
        <v>560</v>
      </c>
      <c r="U195" s="9">
        <v>555</v>
      </c>
      <c r="V195" s="9">
        <v>525</v>
      </c>
      <c r="W195" s="17">
        <f t="shared" si="55"/>
        <v>556.625</v>
      </c>
      <c r="X195" s="10">
        <f t="shared" ref="X195:X224" si="71">_xlfn.STDEV.P(O195:V195)/W195*100</f>
        <v>2.4762599527719433</v>
      </c>
      <c r="Y195" s="120" t="s">
        <v>22</v>
      </c>
    </row>
    <row r="196" spans="1:25" ht="14.4" customHeight="1" x14ac:dyDescent="0.3">
      <c r="A196" s="82"/>
      <c r="B196" s="83"/>
      <c r="C196" s="84"/>
      <c r="D196" s="85"/>
      <c r="E196" s="86"/>
      <c r="F196" s="87"/>
      <c r="G196" s="88"/>
      <c r="H196" s="89"/>
      <c r="I196" s="80"/>
      <c r="J196" s="81"/>
      <c r="K196" s="90"/>
      <c r="L196" s="91"/>
      <c r="M196" s="92"/>
      <c r="N196" s="11" t="s">
        <v>23</v>
      </c>
      <c r="O196" s="12">
        <v>5.8</v>
      </c>
      <c r="P196" s="12">
        <v>6.2</v>
      </c>
      <c r="Q196" s="12">
        <v>6.3</v>
      </c>
      <c r="R196" s="12">
        <v>6.3</v>
      </c>
      <c r="S196" s="12">
        <v>6.1</v>
      </c>
      <c r="T196" s="12">
        <v>6.2</v>
      </c>
      <c r="U196" s="12">
        <v>6</v>
      </c>
      <c r="V196" s="12">
        <v>5.7</v>
      </c>
      <c r="W196" s="13">
        <f t="shared" si="55"/>
        <v>6.0750000000000011</v>
      </c>
      <c r="X196" s="14">
        <f t="shared" si="71"/>
        <v>3.4675513469861543</v>
      </c>
      <c r="Y196" s="120"/>
    </row>
    <row r="197" spans="1:25" ht="14.4" customHeight="1" x14ac:dyDescent="0.3">
      <c r="A197" s="82"/>
      <c r="B197" s="83"/>
      <c r="C197" s="84"/>
      <c r="D197" s="85"/>
      <c r="E197" s="86"/>
      <c r="F197" s="87"/>
      <c r="G197" s="88"/>
      <c r="H197" s="89"/>
      <c r="I197" s="80"/>
      <c r="J197" s="81"/>
      <c r="K197" s="90"/>
      <c r="L197" s="91"/>
      <c r="M197" s="92"/>
      <c r="N197" s="15" t="s">
        <v>24</v>
      </c>
      <c r="O197" s="16">
        <f t="shared" ref="O197:V197" si="72">O195/O196/1000</f>
        <v>9.4827586206896561E-2</v>
      </c>
      <c r="P197" s="16">
        <f t="shared" si="72"/>
        <v>9.1129032258064513E-2</v>
      </c>
      <c r="Q197" s="16">
        <f t="shared" si="72"/>
        <v>9.1111111111111115E-2</v>
      </c>
      <c r="R197" s="16">
        <f t="shared" si="72"/>
        <v>8.9841269841269847E-2</v>
      </c>
      <c r="S197" s="16">
        <f t="shared" si="72"/>
        <v>9.1475409836065585E-2</v>
      </c>
      <c r="T197" s="16">
        <f t="shared" si="72"/>
        <v>9.0322580645161285E-2</v>
      </c>
      <c r="U197" s="16">
        <f t="shared" si="72"/>
        <v>9.2499999999999999E-2</v>
      </c>
      <c r="V197" s="16">
        <f t="shared" si="72"/>
        <v>9.2105263157894746E-2</v>
      </c>
      <c r="W197" s="16">
        <f t="shared" si="55"/>
        <v>9.1664031632057968E-2</v>
      </c>
      <c r="X197" s="16">
        <f t="shared" si="71"/>
        <v>1.5739004742908451</v>
      </c>
      <c r="Y197" s="120"/>
    </row>
    <row r="198" spans="1:25" ht="14.4" customHeight="1" x14ac:dyDescent="0.3">
      <c r="A198" s="82"/>
      <c r="B198" s="83"/>
      <c r="C198" s="84"/>
      <c r="D198" s="85">
        <f>D195+1</f>
        <v>238</v>
      </c>
      <c r="E198" s="86">
        <v>8</v>
      </c>
      <c r="F198" s="87"/>
      <c r="G198" s="88">
        <v>230</v>
      </c>
      <c r="H198" s="89">
        <v>230</v>
      </c>
      <c r="I198" s="80">
        <f>G198*H198/100</f>
        <v>529</v>
      </c>
      <c r="J198" s="81">
        <f>I198*W198/1000</f>
        <v>292.00799999999998</v>
      </c>
      <c r="K198" s="90"/>
      <c r="L198" s="91" t="s">
        <v>47</v>
      </c>
      <c r="M198" s="92" t="s">
        <v>20</v>
      </c>
      <c r="N198" s="8" t="s">
        <v>21</v>
      </c>
      <c r="O198" s="9">
        <v>548</v>
      </c>
      <c r="P198" s="9">
        <v>556</v>
      </c>
      <c r="Q198" s="9">
        <v>560</v>
      </c>
      <c r="R198" s="9">
        <v>560</v>
      </c>
      <c r="S198" s="9">
        <v>550</v>
      </c>
      <c r="T198" s="9">
        <v>549</v>
      </c>
      <c r="U198" s="9">
        <v>555</v>
      </c>
      <c r="V198" s="9">
        <v>538</v>
      </c>
      <c r="W198" s="17">
        <f t="shared" si="55"/>
        <v>552</v>
      </c>
      <c r="X198" s="10">
        <f t="shared" si="71"/>
        <v>1.2452651344988697</v>
      </c>
      <c r="Y198" s="120" t="s">
        <v>22</v>
      </c>
    </row>
    <row r="199" spans="1:25" ht="14.4" customHeight="1" x14ac:dyDescent="0.3">
      <c r="A199" s="82"/>
      <c r="B199" s="83"/>
      <c r="C199" s="84"/>
      <c r="D199" s="85"/>
      <c r="E199" s="86"/>
      <c r="F199" s="87"/>
      <c r="G199" s="88"/>
      <c r="H199" s="89"/>
      <c r="I199" s="80"/>
      <c r="J199" s="81"/>
      <c r="K199" s="90"/>
      <c r="L199" s="91"/>
      <c r="M199" s="92"/>
      <c r="N199" s="11" t="s">
        <v>23</v>
      </c>
      <c r="O199" s="12">
        <v>5.7</v>
      </c>
      <c r="P199" s="12">
        <v>6</v>
      </c>
      <c r="Q199" s="12">
        <v>6.1</v>
      </c>
      <c r="R199" s="12">
        <v>6</v>
      </c>
      <c r="S199" s="12">
        <v>6</v>
      </c>
      <c r="T199" s="12">
        <v>6</v>
      </c>
      <c r="U199" s="12">
        <v>6</v>
      </c>
      <c r="V199" s="12">
        <v>5.7</v>
      </c>
      <c r="W199" s="34">
        <f t="shared" si="55"/>
        <v>5.9375</v>
      </c>
      <c r="X199" s="14">
        <f t="shared" si="71"/>
        <v>2.3725110883336074</v>
      </c>
      <c r="Y199" s="120"/>
    </row>
    <row r="200" spans="1:25" ht="14.4" customHeight="1" x14ac:dyDescent="0.3">
      <c r="A200" s="82"/>
      <c r="B200" s="83"/>
      <c r="C200" s="84"/>
      <c r="D200" s="85"/>
      <c r="E200" s="86"/>
      <c r="F200" s="87"/>
      <c r="G200" s="88"/>
      <c r="H200" s="89"/>
      <c r="I200" s="80"/>
      <c r="J200" s="81"/>
      <c r="K200" s="90"/>
      <c r="L200" s="91"/>
      <c r="M200" s="92"/>
      <c r="N200" s="15" t="s">
        <v>24</v>
      </c>
      <c r="O200" s="16">
        <f t="shared" ref="O200:V200" si="73">O198/O199/1000</f>
        <v>9.6140350877192984E-2</v>
      </c>
      <c r="P200" s="16">
        <f t="shared" si="73"/>
        <v>9.2666666666666675E-2</v>
      </c>
      <c r="Q200" s="16">
        <f t="shared" si="73"/>
        <v>9.18032786885246E-2</v>
      </c>
      <c r="R200" s="16">
        <f t="shared" si="73"/>
        <v>9.3333333333333324E-2</v>
      </c>
      <c r="S200" s="16">
        <f t="shared" si="73"/>
        <v>9.1666666666666674E-2</v>
      </c>
      <c r="T200" s="16">
        <f t="shared" si="73"/>
        <v>9.1499999999999998E-2</v>
      </c>
      <c r="U200" s="16">
        <f t="shared" si="73"/>
        <v>9.2499999999999999E-2</v>
      </c>
      <c r="V200" s="16">
        <f t="shared" si="73"/>
        <v>9.4385964912280698E-2</v>
      </c>
      <c r="W200" s="16">
        <f t="shared" si="55"/>
        <v>9.2999532643083124E-2</v>
      </c>
      <c r="X200" s="16">
        <f t="shared" si="71"/>
        <v>1.6000843900989148</v>
      </c>
      <c r="Y200" s="120"/>
    </row>
    <row r="201" spans="1:25" ht="14.4" customHeight="1" x14ac:dyDescent="0.3">
      <c r="A201" s="82">
        <v>44286</v>
      </c>
      <c r="B201" s="83"/>
      <c r="C201" s="84"/>
      <c r="D201" s="85">
        <f>D198+1</f>
        <v>239</v>
      </c>
      <c r="E201" s="86">
        <v>9</v>
      </c>
      <c r="F201" s="87"/>
      <c r="G201" s="88">
        <v>240</v>
      </c>
      <c r="H201" s="89">
        <v>230</v>
      </c>
      <c r="I201" s="80">
        <f>G201*H201/100</f>
        <v>552</v>
      </c>
      <c r="J201" s="81">
        <f>I201*W201/1000</f>
        <v>305.39400000000001</v>
      </c>
      <c r="K201" s="90"/>
      <c r="L201" s="91" t="s">
        <v>19</v>
      </c>
      <c r="M201" s="92" t="s">
        <v>27</v>
      </c>
      <c r="N201" s="8" t="s">
        <v>21</v>
      </c>
      <c r="O201" s="9">
        <v>562</v>
      </c>
      <c r="P201" s="9">
        <v>565</v>
      </c>
      <c r="Q201" s="9">
        <v>565</v>
      </c>
      <c r="R201" s="9">
        <v>561</v>
      </c>
      <c r="S201" s="9">
        <v>557</v>
      </c>
      <c r="T201" s="9">
        <v>550</v>
      </c>
      <c r="U201" s="9">
        <v>544</v>
      </c>
      <c r="V201" s="9">
        <v>522</v>
      </c>
      <c r="W201" s="17">
        <f t="shared" si="55"/>
        <v>553.25</v>
      </c>
      <c r="X201" s="10">
        <f t="shared" si="71"/>
        <v>2.4746103154257693</v>
      </c>
      <c r="Y201" s="99" t="s">
        <v>22</v>
      </c>
    </row>
    <row r="202" spans="1:25" ht="14.4" customHeight="1" x14ac:dyDescent="0.3">
      <c r="A202" s="82"/>
      <c r="B202" s="83"/>
      <c r="C202" s="84"/>
      <c r="D202" s="85"/>
      <c r="E202" s="86"/>
      <c r="F202" s="87"/>
      <c r="G202" s="88"/>
      <c r="H202" s="89"/>
      <c r="I202" s="80"/>
      <c r="J202" s="81"/>
      <c r="K202" s="90"/>
      <c r="L202" s="91"/>
      <c r="M202" s="92"/>
      <c r="N202" s="11" t="s">
        <v>23</v>
      </c>
      <c r="O202" s="12">
        <v>5.8</v>
      </c>
      <c r="P202" s="12">
        <v>6.1</v>
      </c>
      <c r="Q202" s="12">
        <v>6.1</v>
      </c>
      <c r="R202" s="12">
        <v>6.1</v>
      </c>
      <c r="S202" s="12">
        <v>6.1</v>
      </c>
      <c r="T202" s="12">
        <v>6</v>
      </c>
      <c r="U202" s="12">
        <v>6</v>
      </c>
      <c r="V202" s="12">
        <v>5.7</v>
      </c>
      <c r="W202" s="13">
        <f t="shared" si="55"/>
        <v>5.9875000000000007</v>
      </c>
      <c r="X202" s="14">
        <f t="shared" si="71"/>
        <v>2.4256680665182122</v>
      </c>
      <c r="Y202" s="99"/>
    </row>
    <row r="203" spans="1:25" ht="14.4" customHeight="1" x14ac:dyDescent="0.3">
      <c r="A203" s="82"/>
      <c r="B203" s="83"/>
      <c r="C203" s="84"/>
      <c r="D203" s="85"/>
      <c r="E203" s="86"/>
      <c r="F203" s="87"/>
      <c r="G203" s="88"/>
      <c r="H203" s="89"/>
      <c r="I203" s="80"/>
      <c r="J203" s="81"/>
      <c r="K203" s="90"/>
      <c r="L203" s="91"/>
      <c r="M203" s="92"/>
      <c r="N203" s="15" t="s">
        <v>24</v>
      </c>
      <c r="O203" s="16">
        <f t="shared" ref="O203:V203" si="74">O201/O202/1000</f>
        <v>9.6896551724137941E-2</v>
      </c>
      <c r="P203" s="16">
        <f t="shared" si="74"/>
        <v>9.2622950819672145E-2</v>
      </c>
      <c r="Q203" s="16">
        <f t="shared" si="74"/>
        <v>9.2622950819672145E-2</v>
      </c>
      <c r="R203" s="16">
        <f t="shared" si="74"/>
        <v>9.1967213114754101E-2</v>
      </c>
      <c r="S203" s="16">
        <f t="shared" si="74"/>
        <v>9.1311475409836071E-2</v>
      </c>
      <c r="T203" s="16">
        <f t="shared" si="74"/>
        <v>9.1666666666666674E-2</v>
      </c>
      <c r="U203" s="16">
        <f t="shared" si="74"/>
        <v>9.0666666666666673E-2</v>
      </c>
      <c r="V203" s="16">
        <f t="shared" si="74"/>
        <v>9.1578947368421051E-2</v>
      </c>
      <c r="W203" s="16">
        <f t="shared" si="55"/>
        <v>9.2416677823728352E-2</v>
      </c>
      <c r="X203" s="16">
        <f t="shared" si="71"/>
        <v>1.9471257044512826</v>
      </c>
      <c r="Y203" s="99"/>
    </row>
    <row r="204" spans="1:25" ht="14.4" customHeight="1" x14ac:dyDescent="0.3">
      <c r="A204" s="82"/>
      <c r="B204" s="83"/>
      <c r="C204" s="84"/>
      <c r="D204" s="85">
        <f>D201+1</f>
        <v>240</v>
      </c>
      <c r="E204" s="86">
        <v>10</v>
      </c>
      <c r="F204" s="87"/>
      <c r="G204" s="88">
        <v>240</v>
      </c>
      <c r="H204" s="89">
        <v>230</v>
      </c>
      <c r="I204" s="80">
        <f>G204*H204/100</f>
        <v>552</v>
      </c>
      <c r="J204" s="81">
        <f>I204*W204/1000</f>
        <v>306.15300000000002</v>
      </c>
      <c r="K204" s="90"/>
      <c r="L204" s="91" t="s">
        <v>19</v>
      </c>
      <c r="M204" s="92" t="s">
        <v>27</v>
      </c>
      <c r="N204" s="8" t="s">
        <v>21</v>
      </c>
      <c r="O204" s="9">
        <v>554</v>
      </c>
      <c r="P204" s="9">
        <v>561</v>
      </c>
      <c r="Q204" s="9">
        <v>570</v>
      </c>
      <c r="R204" s="9">
        <v>547</v>
      </c>
      <c r="S204" s="9">
        <v>557</v>
      </c>
      <c r="T204" s="9">
        <v>562</v>
      </c>
      <c r="U204" s="9">
        <v>546</v>
      </c>
      <c r="V204" s="9">
        <v>540</v>
      </c>
      <c r="W204" s="17">
        <f t="shared" si="55"/>
        <v>554.625</v>
      </c>
      <c r="X204" s="10">
        <f t="shared" si="71"/>
        <v>1.6670319698199094</v>
      </c>
      <c r="Y204" s="99" t="s">
        <v>22</v>
      </c>
    </row>
    <row r="205" spans="1:25" ht="14.4" customHeight="1" x14ac:dyDescent="0.3">
      <c r="A205" s="82"/>
      <c r="B205" s="83"/>
      <c r="C205" s="84"/>
      <c r="D205" s="85"/>
      <c r="E205" s="86"/>
      <c r="F205" s="87"/>
      <c r="G205" s="88"/>
      <c r="H205" s="89"/>
      <c r="I205" s="80"/>
      <c r="J205" s="81"/>
      <c r="K205" s="90"/>
      <c r="L205" s="91"/>
      <c r="M205" s="92"/>
      <c r="N205" s="11" t="s">
        <v>23</v>
      </c>
      <c r="O205" s="12">
        <v>5.7</v>
      </c>
      <c r="P205" s="12">
        <v>6</v>
      </c>
      <c r="Q205" s="12">
        <v>6.1</v>
      </c>
      <c r="R205" s="12">
        <v>6.1</v>
      </c>
      <c r="S205" s="12">
        <v>6</v>
      </c>
      <c r="T205" s="12">
        <v>6.1</v>
      </c>
      <c r="U205" s="12">
        <v>6.1</v>
      </c>
      <c r="V205" s="12">
        <v>5.8</v>
      </c>
      <c r="W205" s="13">
        <f t="shared" si="55"/>
        <v>5.9874999999999998</v>
      </c>
      <c r="X205" s="14">
        <f t="shared" si="71"/>
        <v>2.4256680665182122</v>
      </c>
      <c r="Y205" s="99"/>
    </row>
    <row r="206" spans="1:25" ht="14.4" customHeight="1" x14ac:dyDescent="0.3">
      <c r="A206" s="82"/>
      <c r="B206" s="83"/>
      <c r="C206" s="84"/>
      <c r="D206" s="85"/>
      <c r="E206" s="86"/>
      <c r="F206" s="87"/>
      <c r="G206" s="88"/>
      <c r="H206" s="89"/>
      <c r="I206" s="80"/>
      <c r="J206" s="81"/>
      <c r="K206" s="90"/>
      <c r="L206" s="91"/>
      <c r="M206" s="92"/>
      <c r="N206" s="15" t="s">
        <v>24</v>
      </c>
      <c r="O206" s="16">
        <f t="shared" ref="O206:V206" si="75">O204/O205/1000</f>
        <v>9.7192982456140345E-2</v>
      </c>
      <c r="P206" s="16">
        <f t="shared" si="75"/>
        <v>9.35E-2</v>
      </c>
      <c r="Q206" s="16">
        <f t="shared" si="75"/>
        <v>9.3442622950819676E-2</v>
      </c>
      <c r="R206" s="16">
        <f t="shared" si="75"/>
        <v>8.9672131147540995E-2</v>
      </c>
      <c r="S206" s="16">
        <f t="shared" si="75"/>
        <v>9.2833333333333323E-2</v>
      </c>
      <c r="T206" s="16">
        <f t="shared" si="75"/>
        <v>9.2131147540983602E-2</v>
      </c>
      <c r="U206" s="16">
        <f t="shared" si="75"/>
        <v>8.9508196721311481E-2</v>
      </c>
      <c r="V206" s="16">
        <f t="shared" si="75"/>
        <v>9.3103448275862075E-2</v>
      </c>
      <c r="W206" s="16">
        <f t="shared" si="55"/>
        <v>9.2672982803248941E-2</v>
      </c>
      <c r="X206" s="16">
        <f t="shared" si="71"/>
        <v>2.4497430871888701</v>
      </c>
      <c r="Y206" s="99"/>
    </row>
    <row r="207" spans="1:25" ht="14.4" customHeight="1" x14ac:dyDescent="0.3">
      <c r="A207" s="82"/>
      <c r="B207" s="83"/>
      <c r="C207" s="84"/>
      <c r="D207" s="85">
        <f>D204+1</f>
        <v>241</v>
      </c>
      <c r="E207" s="86">
        <v>11</v>
      </c>
      <c r="F207" s="87"/>
      <c r="G207" s="88">
        <v>240</v>
      </c>
      <c r="H207" s="89">
        <v>230</v>
      </c>
      <c r="I207" s="80">
        <f>G207*H207/100</f>
        <v>552</v>
      </c>
      <c r="J207" s="81">
        <f>I207*W207/1000</f>
        <v>305.46300000000002</v>
      </c>
      <c r="K207" s="90"/>
      <c r="L207" s="91" t="s">
        <v>19</v>
      </c>
      <c r="M207" s="92" t="s">
        <v>27</v>
      </c>
      <c r="N207" s="8" t="s">
        <v>21</v>
      </c>
      <c r="O207" s="9">
        <v>558</v>
      </c>
      <c r="P207" s="9">
        <v>550</v>
      </c>
      <c r="Q207" s="9">
        <v>576</v>
      </c>
      <c r="R207" s="9">
        <v>553</v>
      </c>
      <c r="S207" s="9">
        <v>557</v>
      </c>
      <c r="T207" s="9">
        <v>548</v>
      </c>
      <c r="U207" s="9">
        <v>551</v>
      </c>
      <c r="V207" s="9">
        <v>534</v>
      </c>
      <c r="W207" s="17">
        <f t="shared" si="55"/>
        <v>553.375</v>
      </c>
      <c r="X207" s="10">
        <f t="shared" si="71"/>
        <v>1.9876737745285717</v>
      </c>
      <c r="Y207" s="99" t="s">
        <v>22</v>
      </c>
    </row>
    <row r="208" spans="1:25" ht="14.4" customHeight="1" x14ac:dyDescent="0.3">
      <c r="A208" s="82"/>
      <c r="B208" s="83"/>
      <c r="C208" s="84"/>
      <c r="D208" s="85"/>
      <c r="E208" s="86"/>
      <c r="F208" s="87"/>
      <c r="G208" s="88"/>
      <c r="H208" s="89"/>
      <c r="I208" s="80"/>
      <c r="J208" s="81"/>
      <c r="K208" s="90"/>
      <c r="L208" s="91"/>
      <c r="M208" s="92"/>
      <c r="N208" s="11" t="s">
        <v>23</v>
      </c>
      <c r="O208" s="12">
        <v>5.7</v>
      </c>
      <c r="P208" s="12">
        <v>6</v>
      </c>
      <c r="Q208" s="12">
        <v>6.1</v>
      </c>
      <c r="R208" s="12">
        <v>6</v>
      </c>
      <c r="S208" s="12">
        <v>6.1</v>
      </c>
      <c r="T208" s="12">
        <v>6.1</v>
      </c>
      <c r="U208" s="12">
        <v>6.1</v>
      </c>
      <c r="V208" s="12">
        <v>5.8</v>
      </c>
      <c r="W208" s="13">
        <f t="shared" si="55"/>
        <v>5.9874999999999998</v>
      </c>
      <c r="X208" s="14">
        <f t="shared" si="71"/>
        <v>2.4256680665182122</v>
      </c>
      <c r="Y208" s="99"/>
    </row>
    <row r="209" spans="1:25" ht="14.4" customHeight="1" x14ac:dyDescent="0.3">
      <c r="A209" s="82"/>
      <c r="B209" s="83"/>
      <c r="C209" s="84"/>
      <c r="D209" s="85"/>
      <c r="E209" s="86"/>
      <c r="F209" s="87"/>
      <c r="G209" s="88"/>
      <c r="H209" s="89"/>
      <c r="I209" s="80"/>
      <c r="J209" s="81"/>
      <c r="K209" s="90"/>
      <c r="L209" s="91"/>
      <c r="M209" s="92"/>
      <c r="N209" s="15" t="s">
        <v>24</v>
      </c>
      <c r="O209" s="16">
        <f t="shared" ref="O209:V209" si="76">O207/O208/1000</f>
        <v>9.7894736842105257E-2</v>
      </c>
      <c r="P209" s="16">
        <f t="shared" si="76"/>
        <v>9.1666666666666674E-2</v>
      </c>
      <c r="Q209" s="16">
        <f t="shared" si="76"/>
        <v>9.4426229508196721E-2</v>
      </c>
      <c r="R209" s="16">
        <f t="shared" si="76"/>
        <v>9.2166666666666675E-2</v>
      </c>
      <c r="S209" s="16">
        <f t="shared" si="76"/>
        <v>9.1311475409836071E-2</v>
      </c>
      <c r="T209" s="16">
        <f t="shared" si="76"/>
        <v>8.9836065573770496E-2</v>
      </c>
      <c r="U209" s="16">
        <f t="shared" si="76"/>
        <v>9.0327868852459026E-2</v>
      </c>
      <c r="V209" s="16">
        <f t="shared" si="76"/>
        <v>9.2068965517241377E-2</v>
      </c>
      <c r="W209" s="16">
        <f t="shared" si="55"/>
        <v>9.2462334379617789E-2</v>
      </c>
      <c r="X209" s="16">
        <f t="shared" si="71"/>
        <v>2.6220158588140698</v>
      </c>
      <c r="Y209" s="99"/>
    </row>
    <row r="210" spans="1:25" ht="14.4" customHeight="1" x14ac:dyDescent="0.3">
      <c r="A210" s="82"/>
      <c r="B210" s="83"/>
      <c r="C210" s="84"/>
      <c r="D210" s="85">
        <f>D207+1</f>
        <v>242</v>
      </c>
      <c r="E210" s="86">
        <v>12</v>
      </c>
      <c r="F210" s="87"/>
      <c r="G210" s="88">
        <v>240</v>
      </c>
      <c r="H210" s="89">
        <v>230</v>
      </c>
      <c r="I210" s="80">
        <f>G210*H210/100</f>
        <v>552</v>
      </c>
      <c r="J210" s="81">
        <f>I210*W210/1000</f>
        <v>308.22300000000001</v>
      </c>
      <c r="K210" s="90"/>
      <c r="L210" s="91" t="s">
        <v>19</v>
      </c>
      <c r="M210" s="92" t="s">
        <v>27</v>
      </c>
      <c r="N210" s="8" t="s">
        <v>21</v>
      </c>
      <c r="O210" s="9">
        <v>560</v>
      </c>
      <c r="P210" s="9">
        <v>576</v>
      </c>
      <c r="Q210" s="9">
        <v>567</v>
      </c>
      <c r="R210" s="9">
        <v>565</v>
      </c>
      <c r="S210" s="9">
        <v>563</v>
      </c>
      <c r="T210" s="9">
        <v>551</v>
      </c>
      <c r="U210" s="9">
        <v>543</v>
      </c>
      <c r="V210" s="9">
        <v>542</v>
      </c>
      <c r="W210" s="17">
        <f t="shared" si="55"/>
        <v>558.375</v>
      </c>
      <c r="X210" s="10">
        <f t="shared" si="71"/>
        <v>2.0141530766555755</v>
      </c>
      <c r="Y210" s="99" t="s">
        <v>22</v>
      </c>
    </row>
    <row r="211" spans="1:25" ht="14.4" customHeight="1" x14ac:dyDescent="0.3">
      <c r="A211" s="82"/>
      <c r="B211" s="83"/>
      <c r="C211" s="84"/>
      <c r="D211" s="85"/>
      <c r="E211" s="86"/>
      <c r="F211" s="87"/>
      <c r="G211" s="88"/>
      <c r="H211" s="89"/>
      <c r="I211" s="80"/>
      <c r="J211" s="81"/>
      <c r="K211" s="90"/>
      <c r="L211" s="91"/>
      <c r="M211" s="92"/>
      <c r="N211" s="11" t="s">
        <v>23</v>
      </c>
      <c r="O211" s="12">
        <v>5.7</v>
      </c>
      <c r="P211" s="12">
        <v>6.1</v>
      </c>
      <c r="Q211" s="12">
        <v>6</v>
      </c>
      <c r="R211" s="12">
        <v>6.1</v>
      </c>
      <c r="S211" s="12">
        <v>6</v>
      </c>
      <c r="T211" s="12">
        <v>6</v>
      </c>
      <c r="U211" s="12">
        <v>5.9</v>
      </c>
      <c r="V211" s="12">
        <v>5.9</v>
      </c>
      <c r="W211" s="13">
        <f t="shared" si="55"/>
        <v>5.9624999999999995</v>
      </c>
      <c r="X211" s="14">
        <f t="shared" si="71"/>
        <v>2.0433531121192767</v>
      </c>
      <c r="Y211" s="99"/>
    </row>
    <row r="212" spans="1:25" ht="14.4" customHeight="1" x14ac:dyDescent="0.3">
      <c r="A212" s="82"/>
      <c r="B212" s="83"/>
      <c r="C212" s="84"/>
      <c r="D212" s="85"/>
      <c r="E212" s="86"/>
      <c r="F212" s="87"/>
      <c r="G212" s="88"/>
      <c r="H212" s="89"/>
      <c r="I212" s="80"/>
      <c r="J212" s="81"/>
      <c r="K212" s="90"/>
      <c r="L212" s="91"/>
      <c r="M212" s="92"/>
      <c r="N212" s="15" t="s">
        <v>24</v>
      </c>
      <c r="O212" s="16">
        <f t="shared" ref="O212:V212" si="77">O210/O211/1000</f>
        <v>9.8245614035087706E-2</v>
      </c>
      <c r="P212" s="16">
        <f t="shared" si="77"/>
        <v>9.4426229508196721E-2</v>
      </c>
      <c r="Q212" s="16">
        <f t="shared" si="77"/>
        <v>9.4500000000000001E-2</v>
      </c>
      <c r="R212" s="16">
        <f t="shared" si="77"/>
        <v>9.2622950819672145E-2</v>
      </c>
      <c r="S212" s="16">
        <f t="shared" si="77"/>
        <v>9.3833333333333324E-2</v>
      </c>
      <c r="T212" s="16">
        <f t="shared" si="77"/>
        <v>9.1833333333333322E-2</v>
      </c>
      <c r="U212" s="16">
        <f t="shared" si="77"/>
        <v>9.2033898305084738E-2</v>
      </c>
      <c r="V212" s="16">
        <f t="shared" si="77"/>
        <v>9.1864406779661012E-2</v>
      </c>
      <c r="W212" s="16">
        <f t="shared" si="55"/>
        <v>9.3669970764296118E-2</v>
      </c>
      <c r="X212" s="16">
        <f t="shared" si="71"/>
        <v>2.1560832838498531</v>
      </c>
      <c r="Y212" s="99"/>
    </row>
    <row r="213" spans="1:25" ht="14.4" customHeight="1" x14ac:dyDescent="0.3">
      <c r="A213" s="82"/>
      <c r="B213" s="83"/>
      <c r="C213" s="84"/>
      <c r="D213" s="85">
        <f>D210+1</f>
        <v>243</v>
      </c>
      <c r="E213" s="86">
        <v>13</v>
      </c>
      <c r="F213" s="87"/>
      <c r="G213" s="88">
        <v>240</v>
      </c>
      <c r="H213" s="89">
        <v>230</v>
      </c>
      <c r="I213" s="80">
        <f>G213*H213/100</f>
        <v>552</v>
      </c>
      <c r="J213" s="81">
        <f>I213*W213/1000</f>
        <v>304.221</v>
      </c>
      <c r="K213" s="90"/>
      <c r="L213" s="91" t="s">
        <v>19</v>
      </c>
      <c r="M213" s="92" t="s">
        <v>27</v>
      </c>
      <c r="N213" s="8" t="s">
        <v>21</v>
      </c>
      <c r="O213" s="9">
        <v>540</v>
      </c>
      <c r="P213" s="9">
        <v>538</v>
      </c>
      <c r="Q213" s="9">
        <v>544</v>
      </c>
      <c r="R213" s="9">
        <v>552</v>
      </c>
      <c r="S213" s="9">
        <v>554</v>
      </c>
      <c r="T213" s="9">
        <v>562</v>
      </c>
      <c r="U213" s="9">
        <v>562</v>
      </c>
      <c r="V213" s="9">
        <v>557</v>
      </c>
      <c r="W213" s="17">
        <f t="shared" si="55"/>
        <v>551.125</v>
      </c>
      <c r="X213" s="10">
        <f t="shared" si="71"/>
        <v>1.6061842754688334</v>
      </c>
      <c r="Y213" s="99" t="s">
        <v>22</v>
      </c>
    </row>
    <row r="214" spans="1:25" ht="14.4" customHeight="1" x14ac:dyDescent="0.3">
      <c r="A214" s="82"/>
      <c r="B214" s="83"/>
      <c r="C214" s="84"/>
      <c r="D214" s="85"/>
      <c r="E214" s="86"/>
      <c r="F214" s="87"/>
      <c r="G214" s="88"/>
      <c r="H214" s="89"/>
      <c r="I214" s="80"/>
      <c r="J214" s="81"/>
      <c r="K214" s="90"/>
      <c r="L214" s="91"/>
      <c r="M214" s="92"/>
      <c r="N214" s="11" t="s">
        <v>23</v>
      </c>
      <c r="O214" s="12">
        <v>5.7</v>
      </c>
      <c r="P214" s="12">
        <v>5.8</v>
      </c>
      <c r="Q214" s="12">
        <v>6</v>
      </c>
      <c r="R214" s="12">
        <v>6</v>
      </c>
      <c r="S214" s="12">
        <v>6</v>
      </c>
      <c r="T214" s="12">
        <v>6.1</v>
      </c>
      <c r="U214" s="12">
        <v>6</v>
      </c>
      <c r="V214" s="12">
        <v>5.8</v>
      </c>
      <c r="W214" s="13">
        <f t="shared" ref="W214:W224" si="78">AVERAGE(O214:V214)</f>
        <v>5.9249999999999998</v>
      </c>
      <c r="X214" s="14">
        <f t="shared" si="71"/>
        <v>2.1924693766694645</v>
      </c>
      <c r="Y214" s="99"/>
    </row>
    <row r="215" spans="1:25" ht="14.4" customHeight="1" x14ac:dyDescent="0.3">
      <c r="A215" s="82"/>
      <c r="B215" s="83"/>
      <c r="C215" s="84"/>
      <c r="D215" s="85"/>
      <c r="E215" s="86"/>
      <c r="F215" s="87"/>
      <c r="G215" s="88"/>
      <c r="H215" s="89"/>
      <c r="I215" s="80"/>
      <c r="J215" s="81"/>
      <c r="K215" s="90"/>
      <c r="L215" s="91"/>
      <c r="M215" s="92"/>
      <c r="N215" s="15" t="s">
        <v>24</v>
      </c>
      <c r="O215" s="16">
        <f t="shared" ref="O215:V215" si="79">O213/O214/1000</f>
        <v>9.4736842105263147E-2</v>
      </c>
      <c r="P215" s="16">
        <f t="shared" si="79"/>
        <v>9.275862068965518E-2</v>
      </c>
      <c r="Q215" s="16">
        <f t="shared" si="79"/>
        <v>9.0666666666666673E-2</v>
      </c>
      <c r="R215" s="16">
        <f t="shared" si="79"/>
        <v>9.1999999999999998E-2</v>
      </c>
      <c r="S215" s="16">
        <f t="shared" si="79"/>
        <v>9.2333333333333323E-2</v>
      </c>
      <c r="T215" s="16">
        <f t="shared" si="79"/>
        <v>9.2131147540983602E-2</v>
      </c>
      <c r="U215" s="16">
        <f t="shared" si="79"/>
        <v>9.3666666666666676E-2</v>
      </c>
      <c r="V215" s="16">
        <f t="shared" si="79"/>
        <v>9.6034482758620698E-2</v>
      </c>
      <c r="W215" s="16">
        <f t="shared" si="78"/>
        <v>9.3040969970148657E-2</v>
      </c>
      <c r="X215" s="16">
        <f t="shared" si="71"/>
        <v>1.7145335285679963</v>
      </c>
      <c r="Y215" s="99"/>
    </row>
    <row r="216" spans="1:25" ht="14.4" customHeight="1" x14ac:dyDescent="0.3">
      <c r="A216" s="82"/>
      <c r="B216" s="83"/>
      <c r="C216" s="84"/>
      <c r="D216" s="85">
        <f>D213+1</f>
        <v>244</v>
      </c>
      <c r="E216" s="86">
        <v>14</v>
      </c>
      <c r="F216" s="87"/>
      <c r="G216" s="88">
        <v>240</v>
      </c>
      <c r="H216" s="89">
        <v>230</v>
      </c>
      <c r="I216" s="80">
        <f>G216*H216/100</f>
        <v>552</v>
      </c>
      <c r="J216" s="81">
        <f>I216*W216/1000</f>
        <v>305.25599999999997</v>
      </c>
      <c r="K216" s="90"/>
      <c r="L216" s="91" t="s">
        <v>19</v>
      </c>
      <c r="M216" s="92" t="s">
        <v>27</v>
      </c>
      <c r="N216" s="8" t="s">
        <v>21</v>
      </c>
      <c r="O216" s="9">
        <v>539</v>
      </c>
      <c r="P216" s="9">
        <v>533</v>
      </c>
      <c r="Q216" s="9">
        <v>547</v>
      </c>
      <c r="R216" s="9">
        <v>557</v>
      </c>
      <c r="S216" s="9">
        <v>564</v>
      </c>
      <c r="T216" s="9">
        <v>563</v>
      </c>
      <c r="U216" s="9">
        <v>569</v>
      </c>
      <c r="V216" s="9">
        <v>552</v>
      </c>
      <c r="W216" s="17">
        <f t="shared" si="78"/>
        <v>553</v>
      </c>
      <c r="X216" s="10">
        <f t="shared" si="71"/>
        <v>2.145354523997228</v>
      </c>
      <c r="Y216" s="99" t="s">
        <v>22</v>
      </c>
    </row>
    <row r="217" spans="1:25" ht="14.4" customHeight="1" x14ac:dyDescent="0.3">
      <c r="A217" s="82"/>
      <c r="B217" s="83"/>
      <c r="C217" s="84"/>
      <c r="D217" s="85"/>
      <c r="E217" s="86"/>
      <c r="F217" s="87"/>
      <c r="G217" s="88"/>
      <c r="H217" s="89"/>
      <c r="I217" s="80"/>
      <c r="J217" s="81"/>
      <c r="K217" s="90"/>
      <c r="L217" s="91"/>
      <c r="M217" s="92"/>
      <c r="N217" s="11" t="s">
        <v>23</v>
      </c>
      <c r="O217" s="12">
        <v>5.7</v>
      </c>
      <c r="P217" s="12">
        <v>5.9</v>
      </c>
      <c r="Q217" s="12">
        <v>6</v>
      </c>
      <c r="R217" s="12">
        <v>6.1</v>
      </c>
      <c r="S217" s="12">
        <v>6.1</v>
      </c>
      <c r="T217" s="12">
        <v>6.1</v>
      </c>
      <c r="U217" s="12">
        <v>6.1</v>
      </c>
      <c r="V217" s="12">
        <v>5.8</v>
      </c>
      <c r="W217" s="13">
        <f t="shared" si="78"/>
        <v>5.9750000000000005</v>
      </c>
      <c r="X217" s="14">
        <f t="shared" si="71"/>
        <v>2.4753471895814259</v>
      </c>
      <c r="Y217" s="99"/>
    </row>
    <row r="218" spans="1:25" ht="14.4" customHeight="1" x14ac:dyDescent="0.3">
      <c r="A218" s="82"/>
      <c r="B218" s="83"/>
      <c r="C218" s="84"/>
      <c r="D218" s="85"/>
      <c r="E218" s="86"/>
      <c r="F218" s="87"/>
      <c r="G218" s="88"/>
      <c r="H218" s="89"/>
      <c r="I218" s="80"/>
      <c r="J218" s="81"/>
      <c r="K218" s="90"/>
      <c r="L218" s="91"/>
      <c r="M218" s="92"/>
      <c r="N218" s="15" t="s">
        <v>24</v>
      </c>
      <c r="O218" s="16">
        <f t="shared" ref="O218:V218" si="80">O216/O217/1000</f>
        <v>9.456140350877193E-2</v>
      </c>
      <c r="P218" s="16">
        <f t="shared" si="80"/>
        <v>9.0338983050847449E-2</v>
      </c>
      <c r="Q218" s="16">
        <f t="shared" si="80"/>
        <v>9.1166666666666674E-2</v>
      </c>
      <c r="R218" s="16">
        <f t="shared" si="80"/>
        <v>9.1311475409836071E-2</v>
      </c>
      <c r="S218" s="16">
        <f t="shared" si="80"/>
        <v>9.2459016393442631E-2</v>
      </c>
      <c r="T218" s="16">
        <f t="shared" si="80"/>
        <v>9.2295081967213116E-2</v>
      </c>
      <c r="U218" s="16">
        <f t="shared" si="80"/>
        <v>9.3278688524590161E-2</v>
      </c>
      <c r="V218" s="16">
        <f t="shared" si="80"/>
        <v>9.5172413793103441E-2</v>
      </c>
      <c r="W218" s="16">
        <f t="shared" si="78"/>
        <v>9.2572966164308948E-2</v>
      </c>
      <c r="X218" s="16">
        <f t="shared" si="71"/>
        <v>1.7019596665987877</v>
      </c>
      <c r="Y218" s="99"/>
    </row>
    <row r="219" spans="1:25" ht="14.4" customHeight="1" x14ac:dyDescent="0.3">
      <c r="A219" s="82"/>
      <c r="B219" s="83"/>
      <c r="C219" s="84"/>
      <c r="D219" s="85">
        <f>D216+1</f>
        <v>245</v>
      </c>
      <c r="E219" s="86">
        <v>15</v>
      </c>
      <c r="F219" s="87"/>
      <c r="G219" s="88">
        <v>240</v>
      </c>
      <c r="H219" s="89">
        <v>230</v>
      </c>
      <c r="I219" s="80">
        <f>G219*H219/100</f>
        <v>552</v>
      </c>
      <c r="J219" s="81">
        <f>I219*W219/1000</f>
        <v>306.84300000000002</v>
      </c>
      <c r="K219" s="90"/>
      <c r="L219" s="91" t="s">
        <v>19</v>
      </c>
      <c r="M219" s="92" t="s">
        <v>27</v>
      </c>
      <c r="N219" s="8" t="s">
        <v>21</v>
      </c>
      <c r="O219" s="9">
        <v>547</v>
      </c>
      <c r="P219" s="9">
        <v>559</v>
      </c>
      <c r="Q219" s="9">
        <v>564</v>
      </c>
      <c r="R219" s="9">
        <v>557</v>
      </c>
      <c r="S219" s="9">
        <v>566</v>
      </c>
      <c r="T219" s="9">
        <v>547</v>
      </c>
      <c r="U219" s="9">
        <v>558</v>
      </c>
      <c r="V219" s="9">
        <v>549</v>
      </c>
      <c r="W219" s="17">
        <f t="shared" si="78"/>
        <v>555.875</v>
      </c>
      <c r="X219" s="10">
        <f t="shared" si="71"/>
        <v>1.2542464373631068</v>
      </c>
      <c r="Y219" s="99" t="s">
        <v>22</v>
      </c>
    </row>
    <row r="220" spans="1:25" ht="14.4" customHeight="1" x14ac:dyDescent="0.3">
      <c r="A220" s="82"/>
      <c r="B220" s="83"/>
      <c r="C220" s="84"/>
      <c r="D220" s="85"/>
      <c r="E220" s="86"/>
      <c r="F220" s="87"/>
      <c r="G220" s="88"/>
      <c r="H220" s="89"/>
      <c r="I220" s="80"/>
      <c r="J220" s="81"/>
      <c r="K220" s="90"/>
      <c r="L220" s="91"/>
      <c r="M220" s="92"/>
      <c r="N220" s="11" t="s">
        <v>23</v>
      </c>
      <c r="O220" s="12">
        <v>5.7</v>
      </c>
      <c r="P220" s="12">
        <v>6.1</v>
      </c>
      <c r="Q220" s="12">
        <v>6</v>
      </c>
      <c r="R220" s="12">
        <v>6</v>
      </c>
      <c r="S220" s="12">
        <v>6</v>
      </c>
      <c r="T220" s="12">
        <v>5.9</v>
      </c>
      <c r="U220" s="12">
        <v>6.1</v>
      </c>
      <c r="V220" s="12">
        <v>5.7</v>
      </c>
      <c r="W220" s="13">
        <f t="shared" si="78"/>
        <v>5.9375000000000009</v>
      </c>
      <c r="X220" s="14">
        <f t="shared" si="71"/>
        <v>2.5175285774950278</v>
      </c>
      <c r="Y220" s="99"/>
    </row>
    <row r="221" spans="1:25" ht="14.4" customHeight="1" x14ac:dyDescent="0.3">
      <c r="A221" s="82"/>
      <c r="B221" s="83"/>
      <c r="C221" s="84"/>
      <c r="D221" s="85"/>
      <c r="E221" s="86"/>
      <c r="F221" s="87"/>
      <c r="G221" s="88"/>
      <c r="H221" s="89"/>
      <c r="I221" s="80"/>
      <c r="J221" s="81"/>
      <c r="K221" s="90"/>
      <c r="L221" s="91"/>
      <c r="M221" s="92"/>
      <c r="N221" s="15" t="s">
        <v>24</v>
      </c>
      <c r="O221" s="16">
        <f t="shared" ref="O221:V221" si="81">O219/O220/1000</f>
        <v>9.5964912280701753E-2</v>
      </c>
      <c r="P221" s="16">
        <f t="shared" si="81"/>
        <v>9.1639344262295086E-2</v>
      </c>
      <c r="Q221" s="16">
        <f t="shared" si="81"/>
        <v>9.4E-2</v>
      </c>
      <c r="R221" s="16">
        <f t="shared" si="81"/>
        <v>9.2833333333333323E-2</v>
      </c>
      <c r="S221" s="16">
        <f t="shared" si="81"/>
        <v>9.4333333333333325E-2</v>
      </c>
      <c r="T221" s="16">
        <f t="shared" si="81"/>
        <v>9.2711864406779657E-2</v>
      </c>
      <c r="U221" s="16">
        <f t="shared" si="81"/>
        <v>9.1475409836065585E-2</v>
      </c>
      <c r="V221" s="16">
        <f t="shared" si="81"/>
        <v>9.6315789473684202E-2</v>
      </c>
      <c r="W221" s="16">
        <f t="shared" si="78"/>
        <v>9.365924836577412E-2</v>
      </c>
      <c r="X221" s="16">
        <f t="shared" si="71"/>
        <v>1.8249802554354118</v>
      </c>
      <c r="Y221" s="99"/>
    </row>
    <row r="222" spans="1:25" ht="14.4" customHeight="1" x14ac:dyDescent="0.3">
      <c r="A222" s="82"/>
      <c r="B222" s="83"/>
      <c r="C222" s="84"/>
      <c r="D222" s="85">
        <f>D219+1</f>
        <v>246</v>
      </c>
      <c r="E222" s="86">
        <v>16</v>
      </c>
      <c r="F222" s="87"/>
      <c r="G222" s="88">
        <v>60</v>
      </c>
      <c r="H222" s="89">
        <v>230</v>
      </c>
      <c r="I222" s="80">
        <f>G222*H222/100</f>
        <v>138</v>
      </c>
      <c r="J222" s="81">
        <f>I222*W222/1000</f>
        <v>80.195250000000001</v>
      </c>
      <c r="K222" s="90"/>
      <c r="L222" s="91" t="s">
        <v>67</v>
      </c>
      <c r="M222" s="92" t="s">
        <v>77</v>
      </c>
      <c r="N222" s="8" t="s">
        <v>21</v>
      </c>
      <c r="O222" s="9">
        <v>585</v>
      </c>
      <c r="P222" s="9">
        <v>602</v>
      </c>
      <c r="Q222" s="9">
        <v>594</v>
      </c>
      <c r="R222" s="9">
        <v>584</v>
      </c>
      <c r="S222" s="9">
        <v>584</v>
      </c>
      <c r="T222" s="9">
        <v>578</v>
      </c>
      <c r="U222" s="9">
        <v>570</v>
      </c>
      <c r="V222" s="9">
        <v>552</v>
      </c>
      <c r="W222" s="17">
        <f t="shared" si="78"/>
        <v>581.125</v>
      </c>
      <c r="X222" s="10">
        <f t="shared" si="71"/>
        <v>2.444865110261305</v>
      </c>
      <c r="Y222" s="93" t="s">
        <v>22</v>
      </c>
    </row>
    <row r="223" spans="1:25" ht="14.4" customHeight="1" x14ac:dyDescent="0.3">
      <c r="A223" s="82"/>
      <c r="B223" s="83"/>
      <c r="C223" s="84"/>
      <c r="D223" s="85"/>
      <c r="E223" s="86"/>
      <c r="F223" s="87"/>
      <c r="G223" s="88"/>
      <c r="H223" s="89"/>
      <c r="I223" s="80"/>
      <c r="J223" s="81"/>
      <c r="K223" s="90"/>
      <c r="L223" s="91"/>
      <c r="M223" s="92"/>
      <c r="N223" s="11" t="s">
        <v>23</v>
      </c>
      <c r="O223" s="12">
        <v>5.9</v>
      </c>
      <c r="P223" s="12">
        <v>6.2</v>
      </c>
      <c r="Q223" s="12">
        <v>6.3</v>
      </c>
      <c r="R223" s="12">
        <v>6.3</v>
      </c>
      <c r="S223" s="12">
        <v>6.3</v>
      </c>
      <c r="T223" s="12">
        <v>6.3</v>
      </c>
      <c r="U223" s="12">
        <v>6.2</v>
      </c>
      <c r="V223" s="12">
        <v>6</v>
      </c>
      <c r="W223" s="13">
        <f t="shared" si="78"/>
        <v>6.1875000000000009</v>
      </c>
      <c r="X223" s="14">
        <f t="shared" si="71"/>
        <v>2.3472626340650984</v>
      </c>
      <c r="Y223" s="93"/>
    </row>
    <row r="224" spans="1:25" ht="14.4" customHeight="1" x14ac:dyDescent="0.3">
      <c r="A224" s="82"/>
      <c r="B224" s="83"/>
      <c r="C224" s="84"/>
      <c r="D224" s="85"/>
      <c r="E224" s="86"/>
      <c r="F224" s="87"/>
      <c r="G224" s="88"/>
      <c r="H224" s="89"/>
      <c r="I224" s="80"/>
      <c r="J224" s="81"/>
      <c r="K224" s="90"/>
      <c r="L224" s="91"/>
      <c r="M224" s="92"/>
      <c r="N224" s="15" t="s">
        <v>24</v>
      </c>
      <c r="O224" s="16">
        <f t="shared" ref="O224:V224" si="82">O222/O223/1000</f>
        <v>9.9152542372881361E-2</v>
      </c>
      <c r="P224" s="16">
        <f t="shared" si="82"/>
        <v>9.7096774193548382E-2</v>
      </c>
      <c r="Q224" s="16">
        <f t="shared" si="82"/>
        <v>9.4285714285714292E-2</v>
      </c>
      <c r="R224" s="16">
        <f t="shared" si="82"/>
        <v>9.2698412698412697E-2</v>
      </c>
      <c r="S224" s="16">
        <f t="shared" si="82"/>
        <v>9.2698412698412697E-2</v>
      </c>
      <c r="T224" s="16">
        <f t="shared" si="82"/>
        <v>9.1746031746031742E-2</v>
      </c>
      <c r="U224" s="16">
        <f t="shared" si="82"/>
        <v>9.1935483870967741E-2</v>
      </c>
      <c r="V224" s="16">
        <f t="shared" si="82"/>
        <v>9.1999999999999998E-2</v>
      </c>
      <c r="W224" s="16">
        <f t="shared" si="78"/>
        <v>9.3951671483246124E-2</v>
      </c>
      <c r="X224" s="16">
        <f t="shared" si="71"/>
        <v>2.7378631581789041</v>
      </c>
      <c r="Y224" s="93"/>
    </row>
  </sheetData>
  <mergeCells count="1054">
    <mergeCell ref="Y3:Y5"/>
    <mergeCell ref="A6:A8"/>
    <mergeCell ref="B6:B8"/>
    <mergeCell ref="C6:C8"/>
    <mergeCell ref="D6:D8"/>
    <mergeCell ref="E6:E8"/>
    <mergeCell ref="F6:F8"/>
    <mergeCell ref="G6:G8"/>
    <mergeCell ref="H6:H8"/>
    <mergeCell ref="I6:I8"/>
    <mergeCell ref="J6:J8"/>
    <mergeCell ref="K6:K8"/>
    <mergeCell ref="L6:L8"/>
    <mergeCell ref="M6:M8"/>
    <mergeCell ref="Y6:Y8"/>
    <mergeCell ref="D1:D2"/>
    <mergeCell ref="E1:E2"/>
    <mergeCell ref="F1:F2"/>
    <mergeCell ref="G1:G2"/>
    <mergeCell ref="H1:H2"/>
    <mergeCell ref="I1:I2"/>
    <mergeCell ref="J1:J2"/>
    <mergeCell ref="K1:K2"/>
    <mergeCell ref="L1:L2"/>
    <mergeCell ref="M1:M2"/>
    <mergeCell ref="N1:N2"/>
    <mergeCell ref="O1:V1"/>
    <mergeCell ref="W1:W2"/>
    <mergeCell ref="X1:X2"/>
    <mergeCell ref="A3:A5"/>
    <mergeCell ref="B3:B5"/>
    <mergeCell ref="C3:C5"/>
    <mergeCell ref="D3:D5"/>
    <mergeCell ref="E3:E5"/>
    <mergeCell ref="F3:F5"/>
    <mergeCell ref="G3:G5"/>
    <mergeCell ref="H3:H5"/>
    <mergeCell ref="I3:I5"/>
    <mergeCell ref="J3:J5"/>
    <mergeCell ref="K3:K5"/>
    <mergeCell ref="L3:L5"/>
    <mergeCell ref="M3:M5"/>
    <mergeCell ref="Y1:Y2"/>
    <mergeCell ref="A9:A11"/>
    <mergeCell ref="B9:B11"/>
    <mergeCell ref="C9:C11"/>
    <mergeCell ref="D9:D11"/>
    <mergeCell ref="E9:E11"/>
    <mergeCell ref="F9:F11"/>
    <mergeCell ref="G9:G11"/>
    <mergeCell ref="H9:H11"/>
    <mergeCell ref="I9:I11"/>
    <mergeCell ref="J9:J11"/>
    <mergeCell ref="K9:K11"/>
    <mergeCell ref="L9:L11"/>
    <mergeCell ref="M9:M11"/>
    <mergeCell ref="Y9:Y11"/>
    <mergeCell ref="A12:A14"/>
    <mergeCell ref="B12:B14"/>
    <mergeCell ref="C12:C14"/>
    <mergeCell ref="D12:D14"/>
    <mergeCell ref="E12:E14"/>
    <mergeCell ref="F12:F14"/>
    <mergeCell ref="G12:G14"/>
    <mergeCell ref="H12:H14"/>
    <mergeCell ref="I12:I14"/>
    <mergeCell ref="J12:J14"/>
    <mergeCell ref="K12:K14"/>
    <mergeCell ref="L12:L14"/>
    <mergeCell ref="M12:M14"/>
    <mergeCell ref="Y12:Y14"/>
    <mergeCell ref="A1:A2"/>
    <mergeCell ref="B1:B2"/>
    <mergeCell ref="C1:C2"/>
    <mergeCell ref="A15:A17"/>
    <mergeCell ref="B15:B17"/>
    <mergeCell ref="C15:C17"/>
    <mergeCell ref="D15:D17"/>
    <mergeCell ref="E15:E17"/>
    <mergeCell ref="F15:F17"/>
    <mergeCell ref="G15:G17"/>
    <mergeCell ref="H15:H17"/>
    <mergeCell ref="I15:I17"/>
    <mergeCell ref="J15:J17"/>
    <mergeCell ref="K15:K17"/>
    <mergeCell ref="L15:L17"/>
    <mergeCell ref="M15:M17"/>
    <mergeCell ref="Y15:Y17"/>
    <mergeCell ref="A18:A20"/>
    <mergeCell ref="B18:B20"/>
    <mergeCell ref="C18:C20"/>
    <mergeCell ref="D18:D20"/>
    <mergeCell ref="E18:E20"/>
    <mergeCell ref="F18:F20"/>
    <mergeCell ref="G18:G20"/>
    <mergeCell ref="H18:H20"/>
    <mergeCell ref="I18:I20"/>
    <mergeCell ref="J18:J20"/>
    <mergeCell ref="K18:K20"/>
    <mergeCell ref="L18:L20"/>
    <mergeCell ref="M18:M20"/>
    <mergeCell ref="Y18:Y20"/>
    <mergeCell ref="A21:A23"/>
    <mergeCell ref="B21:B23"/>
    <mergeCell ref="C21:C23"/>
    <mergeCell ref="D21:D23"/>
    <mergeCell ref="E21:E23"/>
    <mergeCell ref="F21:F23"/>
    <mergeCell ref="G21:G23"/>
    <mergeCell ref="H21:H23"/>
    <mergeCell ref="I21:I23"/>
    <mergeCell ref="J21:J23"/>
    <mergeCell ref="K21:K23"/>
    <mergeCell ref="L21:L23"/>
    <mergeCell ref="M21:M23"/>
    <mergeCell ref="Y21:Y23"/>
    <mergeCell ref="A24:A26"/>
    <mergeCell ref="B24:B26"/>
    <mergeCell ref="C24:C26"/>
    <mergeCell ref="D24:D26"/>
    <mergeCell ref="E24:E26"/>
    <mergeCell ref="F24:F26"/>
    <mergeCell ref="G24:G26"/>
    <mergeCell ref="H24:H26"/>
    <mergeCell ref="I24:I26"/>
    <mergeCell ref="J24:J26"/>
    <mergeCell ref="K24:K26"/>
    <mergeCell ref="L24:L26"/>
    <mergeCell ref="M24:M26"/>
    <mergeCell ref="Y24:Y26"/>
    <mergeCell ref="A27:A29"/>
    <mergeCell ref="B27:B29"/>
    <mergeCell ref="C27:C29"/>
    <mergeCell ref="D27:D29"/>
    <mergeCell ref="E27:E29"/>
    <mergeCell ref="F27:F29"/>
    <mergeCell ref="G27:G29"/>
    <mergeCell ref="H27:H29"/>
    <mergeCell ref="I27:I29"/>
    <mergeCell ref="J27:J29"/>
    <mergeCell ref="K27:K29"/>
    <mergeCell ref="L27:L29"/>
    <mergeCell ref="M27:M29"/>
    <mergeCell ref="Y27:Y29"/>
    <mergeCell ref="A30:A32"/>
    <mergeCell ref="B30:B32"/>
    <mergeCell ref="C30:C32"/>
    <mergeCell ref="D30:D32"/>
    <mergeCell ref="E30:E32"/>
    <mergeCell ref="F30:F32"/>
    <mergeCell ref="G30:G32"/>
    <mergeCell ref="H30:H32"/>
    <mergeCell ref="I30:I32"/>
    <mergeCell ref="J30:J32"/>
    <mergeCell ref="K30:K32"/>
    <mergeCell ref="L30:L32"/>
    <mergeCell ref="M30:M32"/>
    <mergeCell ref="Y30:Y32"/>
    <mergeCell ref="A33:A35"/>
    <mergeCell ref="B33:B35"/>
    <mergeCell ref="C33:C35"/>
    <mergeCell ref="D33:D35"/>
    <mergeCell ref="E33:E35"/>
    <mergeCell ref="F33:F35"/>
    <mergeCell ref="G33:G35"/>
    <mergeCell ref="H33:H35"/>
    <mergeCell ref="I33:I35"/>
    <mergeCell ref="J33:J35"/>
    <mergeCell ref="K33:K35"/>
    <mergeCell ref="L33:L35"/>
    <mergeCell ref="M33:M35"/>
    <mergeCell ref="Y33:Y35"/>
    <mergeCell ref="A36:A38"/>
    <mergeCell ref="B36:B38"/>
    <mergeCell ref="C36:C38"/>
    <mergeCell ref="D36:D38"/>
    <mergeCell ref="E36:E38"/>
    <mergeCell ref="F36:F38"/>
    <mergeCell ref="G36:G38"/>
    <mergeCell ref="H36:H38"/>
    <mergeCell ref="I36:I38"/>
    <mergeCell ref="J36:J38"/>
    <mergeCell ref="K36:K38"/>
    <mergeCell ref="L36:L38"/>
    <mergeCell ref="M36:M38"/>
    <mergeCell ref="Y36:Y38"/>
    <mergeCell ref="A39:A41"/>
    <mergeCell ref="B39:B41"/>
    <mergeCell ref="C39:C41"/>
    <mergeCell ref="D39:D41"/>
    <mergeCell ref="E39:E41"/>
    <mergeCell ref="F39:F41"/>
    <mergeCell ref="G39:G41"/>
    <mergeCell ref="H39:H41"/>
    <mergeCell ref="I39:I41"/>
    <mergeCell ref="J39:J41"/>
    <mergeCell ref="K39:K41"/>
    <mergeCell ref="L39:L41"/>
    <mergeCell ref="M39:M41"/>
    <mergeCell ref="Y39:Y41"/>
    <mergeCell ref="A42:A44"/>
    <mergeCell ref="B42:B44"/>
    <mergeCell ref="C42:C44"/>
    <mergeCell ref="D42:D44"/>
    <mergeCell ref="E42:E44"/>
    <mergeCell ref="F42:F44"/>
    <mergeCell ref="G42:G44"/>
    <mergeCell ref="H42:H44"/>
    <mergeCell ref="I42:I44"/>
    <mergeCell ref="J42:J44"/>
    <mergeCell ref="K42:K44"/>
    <mergeCell ref="L42:L44"/>
    <mergeCell ref="M42:M44"/>
    <mergeCell ref="Y42:Y44"/>
    <mergeCell ref="A45:A47"/>
    <mergeCell ref="B45:B47"/>
    <mergeCell ref="C45:C47"/>
    <mergeCell ref="D45:D47"/>
    <mergeCell ref="E45:E47"/>
    <mergeCell ref="F45:F47"/>
    <mergeCell ref="G45:G47"/>
    <mergeCell ref="H45:H47"/>
    <mergeCell ref="I45:I47"/>
    <mergeCell ref="J45:J47"/>
    <mergeCell ref="K45:K47"/>
    <mergeCell ref="L45:L47"/>
    <mergeCell ref="M45:M47"/>
    <mergeCell ref="Y45:Y47"/>
    <mergeCell ref="A48:A50"/>
    <mergeCell ref="B48:B50"/>
    <mergeCell ref="C48:C50"/>
    <mergeCell ref="D48:D50"/>
    <mergeCell ref="E48:E50"/>
    <mergeCell ref="F48:F50"/>
    <mergeCell ref="G48:G50"/>
    <mergeCell ref="H48:H50"/>
    <mergeCell ref="I48:I50"/>
    <mergeCell ref="J48:J50"/>
    <mergeCell ref="K48:K50"/>
    <mergeCell ref="L48:L50"/>
    <mergeCell ref="M48:M50"/>
    <mergeCell ref="Y48:Y50"/>
    <mergeCell ref="A51:A53"/>
    <mergeCell ref="B51:B53"/>
    <mergeCell ref="C51:C53"/>
    <mergeCell ref="D51:D53"/>
    <mergeCell ref="E51:E53"/>
    <mergeCell ref="F51:F53"/>
    <mergeCell ref="G51:G53"/>
    <mergeCell ref="H51:H53"/>
    <mergeCell ref="I51:I53"/>
    <mergeCell ref="J51:J53"/>
    <mergeCell ref="K51:K53"/>
    <mergeCell ref="L51:L53"/>
    <mergeCell ref="M51:M53"/>
    <mergeCell ref="Y51:Y53"/>
    <mergeCell ref="A54:A56"/>
    <mergeCell ref="B54:B56"/>
    <mergeCell ref="C54:C56"/>
    <mergeCell ref="D54:D56"/>
    <mergeCell ref="E54:E56"/>
    <mergeCell ref="F54:F56"/>
    <mergeCell ref="G54:G56"/>
    <mergeCell ref="H54:H56"/>
    <mergeCell ref="I54:I56"/>
    <mergeCell ref="J54:J56"/>
    <mergeCell ref="K54:K56"/>
    <mergeCell ref="L54:L56"/>
    <mergeCell ref="M54:M56"/>
    <mergeCell ref="Y54:Y56"/>
    <mergeCell ref="A57:A59"/>
    <mergeCell ref="B57:B59"/>
    <mergeCell ref="C57:C59"/>
    <mergeCell ref="D57:D59"/>
    <mergeCell ref="E57:E59"/>
    <mergeCell ref="F57:F59"/>
    <mergeCell ref="G57:G59"/>
    <mergeCell ref="H57:H59"/>
    <mergeCell ref="I57:I59"/>
    <mergeCell ref="J57:J59"/>
    <mergeCell ref="K57:K59"/>
    <mergeCell ref="L57:L59"/>
    <mergeCell ref="M57:M59"/>
    <mergeCell ref="Y57:Y59"/>
    <mergeCell ref="A60:A62"/>
    <mergeCell ref="B60:B62"/>
    <mergeCell ref="C60:C62"/>
    <mergeCell ref="D60:D62"/>
    <mergeCell ref="E60:E62"/>
    <mergeCell ref="F60:F62"/>
    <mergeCell ref="G60:G62"/>
    <mergeCell ref="H60:H62"/>
    <mergeCell ref="I60:I62"/>
    <mergeCell ref="J60:J62"/>
    <mergeCell ref="K60:K62"/>
    <mergeCell ref="L60:L62"/>
    <mergeCell ref="M60:M62"/>
    <mergeCell ref="Y60:Y62"/>
    <mergeCell ref="A63:A65"/>
    <mergeCell ref="B63:B65"/>
    <mergeCell ref="C63:C65"/>
    <mergeCell ref="D63:D65"/>
    <mergeCell ref="E63:E65"/>
    <mergeCell ref="F63:F65"/>
    <mergeCell ref="G63:G65"/>
    <mergeCell ref="H63:H65"/>
    <mergeCell ref="I63:I65"/>
    <mergeCell ref="J63:J65"/>
    <mergeCell ref="K63:K65"/>
    <mergeCell ref="L63:L65"/>
    <mergeCell ref="M63:M65"/>
    <mergeCell ref="Y63:Y65"/>
    <mergeCell ref="A66:A68"/>
    <mergeCell ref="B66:B68"/>
    <mergeCell ref="C66:C68"/>
    <mergeCell ref="D66:D68"/>
    <mergeCell ref="E66:E68"/>
    <mergeCell ref="F66:F68"/>
    <mergeCell ref="G66:G68"/>
    <mergeCell ref="H66:H68"/>
    <mergeCell ref="I66:I68"/>
    <mergeCell ref="J66:J68"/>
    <mergeCell ref="K66:K68"/>
    <mergeCell ref="L66:L68"/>
    <mergeCell ref="M66:M68"/>
    <mergeCell ref="Y66:Y68"/>
    <mergeCell ref="A69:A71"/>
    <mergeCell ref="B69:B71"/>
    <mergeCell ref="C69:C71"/>
    <mergeCell ref="D69:D71"/>
    <mergeCell ref="E69:E71"/>
    <mergeCell ref="F69:F71"/>
    <mergeCell ref="G69:G71"/>
    <mergeCell ref="H69:H71"/>
    <mergeCell ref="I69:I71"/>
    <mergeCell ref="J69:J71"/>
    <mergeCell ref="K69:K71"/>
    <mergeCell ref="L69:L71"/>
    <mergeCell ref="M69:M71"/>
    <mergeCell ref="Y69:Y71"/>
    <mergeCell ref="A72:A74"/>
    <mergeCell ref="B72:B74"/>
    <mergeCell ref="C72:C74"/>
    <mergeCell ref="D72:D74"/>
    <mergeCell ref="E72:E74"/>
    <mergeCell ref="F72:F74"/>
    <mergeCell ref="G72:G74"/>
    <mergeCell ref="H72:H74"/>
    <mergeCell ref="I72:I74"/>
    <mergeCell ref="J72:J74"/>
    <mergeCell ref="K72:K74"/>
    <mergeCell ref="L72:L74"/>
    <mergeCell ref="M72:M74"/>
    <mergeCell ref="Y72:Y74"/>
    <mergeCell ref="A75:A77"/>
    <mergeCell ref="B75:B77"/>
    <mergeCell ref="C75:C77"/>
    <mergeCell ref="D75:D77"/>
    <mergeCell ref="E75:E77"/>
    <mergeCell ref="F75:F77"/>
    <mergeCell ref="G75:G77"/>
    <mergeCell ref="H75:H77"/>
    <mergeCell ref="I75:I77"/>
    <mergeCell ref="J75:J77"/>
    <mergeCell ref="K75:K77"/>
    <mergeCell ref="L75:L77"/>
    <mergeCell ref="M75:M77"/>
    <mergeCell ref="Y75:Y77"/>
    <mergeCell ref="A78:A80"/>
    <mergeCell ref="B78:B80"/>
    <mergeCell ref="C78:C80"/>
    <mergeCell ref="D78:D80"/>
    <mergeCell ref="E78:E80"/>
    <mergeCell ref="F78:F80"/>
    <mergeCell ref="G78:G80"/>
    <mergeCell ref="H78:H80"/>
    <mergeCell ref="I78:I80"/>
    <mergeCell ref="J78:J80"/>
    <mergeCell ref="K78:K80"/>
    <mergeCell ref="L78:L80"/>
    <mergeCell ref="M78:M80"/>
    <mergeCell ref="Y78:Y80"/>
    <mergeCell ref="A81:A83"/>
    <mergeCell ref="B81:B83"/>
    <mergeCell ref="C81:C83"/>
    <mergeCell ref="D81:D83"/>
    <mergeCell ref="E81:E83"/>
    <mergeCell ref="F81:F83"/>
    <mergeCell ref="G81:G83"/>
    <mergeCell ref="H81:H83"/>
    <mergeCell ref="I81:I83"/>
    <mergeCell ref="J81:J83"/>
    <mergeCell ref="K81:K83"/>
    <mergeCell ref="L81:L83"/>
    <mergeCell ref="M81:M83"/>
    <mergeCell ref="Y81:Y83"/>
    <mergeCell ref="A84:A86"/>
    <mergeCell ref="B84:B86"/>
    <mergeCell ref="C84:C86"/>
    <mergeCell ref="D84:D86"/>
    <mergeCell ref="E84:E86"/>
    <mergeCell ref="F84:F86"/>
    <mergeCell ref="G84:G86"/>
    <mergeCell ref="H84:H86"/>
    <mergeCell ref="I84:I86"/>
    <mergeCell ref="J84:J86"/>
    <mergeCell ref="K84:K86"/>
    <mergeCell ref="L84:L86"/>
    <mergeCell ref="M84:M86"/>
    <mergeCell ref="Y84:Y86"/>
    <mergeCell ref="A87:A89"/>
    <mergeCell ref="B87:B89"/>
    <mergeCell ref="C87:C89"/>
    <mergeCell ref="D87:D89"/>
    <mergeCell ref="E87:E89"/>
    <mergeCell ref="F87:F89"/>
    <mergeCell ref="G87:G89"/>
    <mergeCell ref="H87:H89"/>
    <mergeCell ref="I87:I89"/>
    <mergeCell ref="J87:J89"/>
    <mergeCell ref="K87:K89"/>
    <mergeCell ref="L87:L89"/>
    <mergeCell ref="M87:M89"/>
    <mergeCell ref="Y87:Y89"/>
    <mergeCell ref="A90:A92"/>
    <mergeCell ref="B90:B92"/>
    <mergeCell ref="C90:C92"/>
    <mergeCell ref="D90:D92"/>
    <mergeCell ref="E90:E92"/>
    <mergeCell ref="F90:F92"/>
    <mergeCell ref="G90:G92"/>
    <mergeCell ref="H90:H92"/>
    <mergeCell ref="I90:I92"/>
    <mergeCell ref="J90:J92"/>
    <mergeCell ref="K90:K92"/>
    <mergeCell ref="L90:L92"/>
    <mergeCell ref="M90:M92"/>
    <mergeCell ref="Y90:Y92"/>
    <mergeCell ref="A93:A95"/>
    <mergeCell ref="B93:B95"/>
    <mergeCell ref="C93:C95"/>
    <mergeCell ref="D93:D95"/>
    <mergeCell ref="E93:E95"/>
    <mergeCell ref="F93:F95"/>
    <mergeCell ref="G93:G95"/>
    <mergeCell ref="H93:H95"/>
    <mergeCell ref="I93:I95"/>
    <mergeCell ref="J93:J95"/>
    <mergeCell ref="K93:K95"/>
    <mergeCell ref="L93:L95"/>
    <mergeCell ref="M93:M95"/>
    <mergeCell ref="Y93:Y95"/>
    <mergeCell ref="A96:A98"/>
    <mergeCell ref="B96:B98"/>
    <mergeCell ref="C96:C98"/>
    <mergeCell ref="D96:D98"/>
    <mergeCell ref="E96:E98"/>
    <mergeCell ref="F96:F98"/>
    <mergeCell ref="G96:G98"/>
    <mergeCell ref="H96:H98"/>
    <mergeCell ref="I96:I98"/>
    <mergeCell ref="J96:J98"/>
    <mergeCell ref="K96:K98"/>
    <mergeCell ref="L96:L98"/>
    <mergeCell ref="M96:M98"/>
    <mergeCell ref="Y96:Y98"/>
    <mergeCell ref="A99:A101"/>
    <mergeCell ref="B99:B101"/>
    <mergeCell ref="C99:C101"/>
    <mergeCell ref="D99:D101"/>
    <mergeCell ref="E99:E101"/>
    <mergeCell ref="F99:F101"/>
    <mergeCell ref="G99:G101"/>
    <mergeCell ref="H99:H101"/>
    <mergeCell ref="I99:I101"/>
    <mergeCell ref="J99:J101"/>
    <mergeCell ref="K99:K101"/>
    <mergeCell ref="L99:L101"/>
    <mergeCell ref="M99:M101"/>
    <mergeCell ref="Y99:Y101"/>
    <mergeCell ref="A102:A104"/>
    <mergeCell ref="B102:B104"/>
    <mergeCell ref="C102:C104"/>
    <mergeCell ref="D102:D104"/>
    <mergeCell ref="E102:E104"/>
    <mergeCell ref="F102:F104"/>
    <mergeCell ref="G102:G104"/>
    <mergeCell ref="H102:H104"/>
    <mergeCell ref="I102:I104"/>
    <mergeCell ref="J102:J104"/>
    <mergeCell ref="K102:K104"/>
    <mergeCell ref="L102:L104"/>
    <mergeCell ref="M102:M104"/>
    <mergeCell ref="Y102:Y104"/>
    <mergeCell ref="A105:A107"/>
    <mergeCell ref="B105:B107"/>
    <mergeCell ref="C105:C107"/>
    <mergeCell ref="D105:D107"/>
    <mergeCell ref="E105:E107"/>
    <mergeCell ref="F105:F107"/>
    <mergeCell ref="G105:G107"/>
    <mergeCell ref="H105:H107"/>
    <mergeCell ref="I105:I107"/>
    <mergeCell ref="J105:J107"/>
    <mergeCell ref="K105:K107"/>
    <mergeCell ref="L105:L107"/>
    <mergeCell ref="M105:M107"/>
    <mergeCell ref="Y105:Y107"/>
    <mergeCell ref="A108:A110"/>
    <mergeCell ref="B108:B110"/>
    <mergeCell ref="C108:C110"/>
    <mergeCell ref="D108:D110"/>
    <mergeCell ref="E108:E110"/>
    <mergeCell ref="F108:F110"/>
    <mergeCell ref="G108:G110"/>
    <mergeCell ref="H108:H110"/>
    <mergeCell ref="I108:I110"/>
    <mergeCell ref="J108:J110"/>
    <mergeCell ref="K108:K110"/>
    <mergeCell ref="L108:L110"/>
    <mergeCell ref="M108:M110"/>
    <mergeCell ref="Y108:Y110"/>
    <mergeCell ref="A111:A113"/>
    <mergeCell ref="B111:B113"/>
    <mergeCell ref="C111:C113"/>
    <mergeCell ref="D111:D113"/>
    <mergeCell ref="E111:E113"/>
    <mergeCell ref="F111:F113"/>
    <mergeCell ref="G111:G113"/>
    <mergeCell ref="H111:H113"/>
    <mergeCell ref="I111:I113"/>
    <mergeCell ref="J111:J113"/>
    <mergeCell ref="K111:K113"/>
    <mergeCell ref="L111:L113"/>
    <mergeCell ref="M111:M113"/>
    <mergeCell ref="Y111:Y113"/>
    <mergeCell ref="A114:A116"/>
    <mergeCell ref="B114:B116"/>
    <mergeCell ref="C114:C116"/>
    <mergeCell ref="D114:D116"/>
    <mergeCell ref="E114:E116"/>
    <mergeCell ref="F114:F116"/>
    <mergeCell ref="G114:G116"/>
    <mergeCell ref="H114:H116"/>
    <mergeCell ref="I114:I116"/>
    <mergeCell ref="J114:J116"/>
    <mergeCell ref="K114:K116"/>
    <mergeCell ref="L114:L116"/>
    <mergeCell ref="M114:M116"/>
    <mergeCell ref="Y114:Y116"/>
    <mergeCell ref="A117:A119"/>
    <mergeCell ref="B117:B119"/>
    <mergeCell ref="C117:C119"/>
    <mergeCell ref="D117:D119"/>
    <mergeCell ref="E117:E119"/>
    <mergeCell ref="F117:F119"/>
    <mergeCell ref="G117:G119"/>
    <mergeCell ref="H117:H119"/>
    <mergeCell ref="I117:I119"/>
    <mergeCell ref="J117:J119"/>
    <mergeCell ref="K117:K119"/>
    <mergeCell ref="L117:L119"/>
    <mergeCell ref="M117:M119"/>
    <mergeCell ref="Y117:Y119"/>
    <mergeCell ref="A120:A122"/>
    <mergeCell ref="B120:B122"/>
    <mergeCell ref="C120:C122"/>
    <mergeCell ref="D120:D122"/>
    <mergeCell ref="E120:E122"/>
    <mergeCell ref="F120:F122"/>
    <mergeCell ref="G120:G122"/>
    <mergeCell ref="H120:H122"/>
    <mergeCell ref="I120:I122"/>
    <mergeCell ref="J120:J122"/>
    <mergeCell ref="K120:K122"/>
    <mergeCell ref="L120:L122"/>
    <mergeCell ref="M120:M122"/>
    <mergeCell ref="Y120:Y122"/>
    <mergeCell ref="A123:A125"/>
    <mergeCell ref="B123:B125"/>
    <mergeCell ref="C123:C125"/>
    <mergeCell ref="D123:D125"/>
    <mergeCell ref="E123:E125"/>
    <mergeCell ref="F123:F125"/>
    <mergeCell ref="G123:G125"/>
    <mergeCell ref="H123:H125"/>
    <mergeCell ref="I123:I125"/>
    <mergeCell ref="J123:J125"/>
    <mergeCell ref="K123:K125"/>
    <mergeCell ref="L123:L125"/>
    <mergeCell ref="M123:M125"/>
    <mergeCell ref="Y123:Y125"/>
    <mergeCell ref="A126:A128"/>
    <mergeCell ref="B126:B128"/>
    <mergeCell ref="C126:C128"/>
    <mergeCell ref="D126:D128"/>
    <mergeCell ref="E126:E128"/>
    <mergeCell ref="F126:F128"/>
    <mergeCell ref="G126:G128"/>
    <mergeCell ref="H126:H128"/>
    <mergeCell ref="I126:I128"/>
    <mergeCell ref="J126:J128"/>
    <mergeCell ref="K126:K128"/>
    <mergeCell ref="L126:L128"/>
    <mergeCell ref="M126:M128"/>
    <mergeCell ref="Y126:Y128"/>
    <mergeCell ref="A129:A131"/>
    <mergeCell ref="B129:B131"/>
    <mergeCell ref="C129:C131"/>
    <mergeCell ref="D129:D131"/>
    <mergeCell ref="E129:E131"/>
    <mergeCell ref="F129:F131"/>
    <mergeCell ref="G129:G131"/>
    <mergeCell ref="H129:H131"/>
    <mergeCell ref="I129:I131"/>
    <mergeCell ref="J129:J131"/>
    <mergeCell ref="K129:K131"/>
    <mergeCell ref="L129:L131"/>
    <mergeCell ref="M129:M131"/>
    <mergeCell ref="Y129:Y131"/>
    <mergeCell ref="A132:A134"/>
    <mergeCell ref="B132:B134"/>
    <mergeCell ref="C132:C134"/>
    <mergeCell ref="D132:D134"/>
    <mergeCell ref="E132:E134"/>
    <mergeCell ref="F132:F134"/>
    <mergeCell ref="G132:G134"/>
    <mergeCell ref="H132:H134"/>
    <mergeCell ref="I132:I134"/>
    <mergeCell ref="J132:J134"/>
    <mergeCell ref="K132:K134"/>
    <mergeCell ref="L132:L134"/>
    <mergeCell ref="M132:M134"/>
    <mergeCell ref="Y132:Y134"/>
    <mergeCell ref="A135:A137"/>
    <mergeCell ref="B135:B137"/>
    <mergeCell ref="C135:C137"/>
    <mergeCell ref="D135:D137"/>
    <mergeCell ref="E135:E137"/>
    <mergeCell ref="F135:F137"/>
    <mergeCell ref="G135:G137"/>
    <mergeCell ref="H135:H137"/>
    <mergeCell ref="I135:I137"/>
    <mergeCell ref="J135:J137"/>
    <mergeCell ref="K135:K137"/>
    <mergeCell ref="L135:L137"/>
    <mergeCell ref="M135:M137"/>
    <mergeCell ref="Y135:Y137"/>
    <mergeCell ref="A138:A140"/>
    <mergeCell ref="B138:B140"/>
    <mergeCell ref="C138:C140"/>
    <mergeCell ref="D138:D140"/>
    <mergeCell ref="E138:E140"/>
    <mergeCell ref="F138:F140"/>
    <mergeCell ref="G138:G140"/>
    <mergeCell ref="H138:H140"/>
    <mergeCell ref="I138:I140"/>
    <mergeCell ref="J138:J140"/>
    <mergeCell ref="K138:K140"/>
    <mergeCell ref="L138:L140"/>
    <mergeCell ref="M138:M140"/>
    <mergeCell ref="Y138:Y140"/>
    <mergeCell ref="A141:A143"/>
    <mergeCell ref="B141:B143"/>
    <mergeCell ref="C141:C143"/>
    <mergeCell ref="D141:D143"/>
    <mergeCell ref="E141:E143"/>
    <mergeCell ref="F141:F143"/>
    <mergeCell ref="G141:G143"/>
    <mergeCell ref="H141:H143"/>
    <mergeCell ref="I141:I143"/>
    <mergeCell ref="J141:J143"/>
    <mergeCell ref="K141:K143"/>
    <mergeCell ref="L141:L143"/>
    <mergeCell ref="M141:M143"/>
    <mergeCell ref="Y141:Y143"/>
    <mergeCell ref="A144:A146"/>
    <mergeCell ref="B144:B146"/>
    <mergeCell ref="C144:C146"/>
    <mergeCell ref="D144:D146"/>
    <mergeCell ref="E144:E146"/>
    <mergeCell ref="F144:F146"/>
    <mergeCell ref="G144:G146"/>
    <mergeCell ref="H144:H146"/>
    <mergeCell ref="I144:I146"/>
    <mergeCell ref="J144:J146"/>
    <mergeCell ref="K144:K146"/>
    <mergeCell ref="L144:L146"/>
    <mergeCell ref="M144:M146"/>
    <mergeCell ref="Y144:Y146"/>
    <mergeCell ref="A147:A149"/>
    <mergeCell ref="B147:B149"/>
    <mergeCell ref="C147:C149"/>
    <mergeCell ref="D147:D149"/>
    <mergeCell ref="E147:E149"/>
    <mergeCell ref="F147:F149"/>
    <mergeCell ref="G147:G149"/>
    <mergeCell ref="H147:H149"/>
    <mergeCell ref="I147:I149"/>
    <mergeCell ref="J147:J149"/>
    <mergeCell ref="K147:K149"/>
    <mergeCell ref="L147:L149"/>
    <mergeCell ref="M147:M149"/>
    <mergeCell ref="Y147:Y149"/>
    <mergeCell ref="A150:A152"/>
    <mergeCell ref="B150:B152"/>
    <mergeCell ref="C150:C152"/>
    <mergeCell ref="D150:D152"/>
    <mergeCell ref="E150:E152"/>
    <mergeCell ref="F150:F152"/>
    <mergeCell ref="G150:G152"/>
    <mergeCell ref="H150:H152"/>
    <mergeCell ref="I150:I152"/>
    <mergeCell ref="J150:J152"/>
    <mergeCell ref="K150:K152"/>
    <mergeCell ref="L150:L152"/>
    <mergeCell ref="M150:M152"/>
    <mergeCell ref="Y150:Y152"/>
    <mergeCell ref="A153:A155"/>
    <mergeCell ref="B153:B155"/>
    <mergeCell ref="C153:C155"/>
    <mergeCell ref="D153:D155"/>
    <mergeCell ref="E153:E155"/>
    <mergeCell ref="F153:F155"/>
    <mergeCell ref="G153:G155"/>
    <mergeCell ref="H153:H155"/>
    <mergeCell ref="I153:I155"/>
    <mergeCell ref="J153:J155"/>
    <mergeCell ref="K153:K155"/>
    <mergeCell ref="L153:L155"/>
    <mergeCell ref="M153:M155"/>
    <mergeCell ref="Y153:Y155"/>
    <mergeCell ref="A156:A158"/>
    <mergeCell ref="B156:B158"/>
    <mergeCell ref="C156:C158"/>
    <mergeCell ref="D156:D158"/>
    <mergeCell ref="E156:E158"/>
    <mergeCell ref="F156:F158"/>
    <mergeCell ref="G156:G158"/>
    <mergeCell ref="H156:H158"/>
    <mergeCell ref="I156:I158"/>
    <mergeCell ref="J156:J158"/>
    <mergeCell ref="K156:K158"/>
    <mergeCell ref="L156:L158"/>
    <mergeCell ref="M156:M158"/>
    <mergeCell ref="Y156:Y158"/>
    <mergeCell ref="A159:A161"/>
    <mergeCell ref="B159:B161"/>
    <mergeCell ref="C159:C161"/>
    <mergeCell ref="D159:D161"/>
    <mergeCell ref="E159:E161"/>
    <mergeCell ref="F159:F161"/>
    <mergeCell ref="G159:G161"/>
    <mergeCell ref="H159:H161"/>
    <mergeCell ref="I159:I161"/>
    <mergeCell ref="J159:J161"/>
    <mergeCell ref="K159:K161"/>
    <mergeCell ref="L159:L161"/>
    <mergeCell ref="M159:M161"/>
    <mergeCell ref="Y159:Y161"/>
    <mergeCell ref="A162:A164"/>
    <mergeCell ref="B162:B164"/>
    <mergeCell ref="C162:C164"/>
    <mergeCell ref="D162:D164"/>
    <mergeCell ref="E162:E164"/>
    <mergeCell ref="F162:F164"/>
    <mergeCell ref="G162:G164"/>
    <mergeCell ref="H162:H164"/>
    <mergeCell ref="I162:I164"/>
    <mergeCell ref="J162:J164"/>
    <mergeCell ref="K162:K164"/>
    <mergeCell ref="L162:L164"/>
    <mergeCell ref="M162:M164"/>
    <mergeCell ref="Y162:Y164"/>
    <mergeCell ref="A165:A167"/>
    <mergeCell ref="B165:B167"/>
    <mergeCell ref="C165:C167"/>
    <mergeCell ref="D165:D167"/>
    <mergeCell ref="E165:E167"/>
    <mergeCell ref="F165:F167"/>
    <mergeCell ref="G165:G167"/>
    <mergeCell ref="H165:H167"/>
    <mergeCell ref="I165:I167"/>
    <mergeCell ref="J165:J167"/>
    <mergeCell ref="K165:K167"/>
    <mergeCell ref="L165:L167"/>
    <mergeCell ref="M165:M167"/>
    <mergeCell ref="Y165:Y167"/>
    <mergeCell ref="A168:A170"/>
    <mergeCell ref="B168:B170"/>
    <mergeCell ref="C168:C170"/>
    <mergeCell ref="D168:D170"/>
    <mergeCell ref="E168:E170"/>
    <mergeCell ref="F168:F170"/>
    <mergeCell ref="G168:G170"/>
    <mergeCell ref="H168:H170"/>
    <mergeCell ref="I168:I170"/>
    <mergeCell ref="J168:J170"/>
    <mergeCell ref="K168:K170"/>
    <mergeCell ref="L168:L170"/>
    <mergeCell ref="M168:M170"/>
    <mergeCell ref="Y168:Y170"/>
    <mergeCell ref="A171:A173"/>
    <mergeCell ref="B171:B173"/>
    <mergeCell ref="C171:C173"/>
    <mergeCell ref="D171:D173"/>
    <mergeCell ref="E171:E173"/>
    <mergeCell ref="F171:F173"/>
    <mergeCell ref="G171:G173"/>
    <mergeCell ref="H171:H173"/>
    <mergeCell ref="I171:I173"/>
    <mergeCell ref="J171:J173"/>
    <mergeCell ref="K171:K173"/>
    <mergeCell ref="L171:L173"/>
    <mergeCell ref="M171:M173"/>
    <mergeCell ref="Y171:Y173"/>
    <mergeCell ref="A174:A176"/>
    <mergeCell ref="B174:B176"/>
    <mergeCell ref="C174:C176"/>
    <mergeCell ref="D174:D176"/>
    <mergeCell ref="E174:E176"/>
    <mergeCell ref="F174:F176"/>
    <mergeCell ref="G174:G176"/>
    <mergeCell ref="H174:H176"/>
    <mergeCell ref="I174:I176"/>
    <mergeCell ref="J174:J176"/>
    <mergeCell ref="K174:K176"/>
    <mergeCell ref="L174:L176"/>
    <mergeCell ref="M174:M176"/>
    <mergeCell ref="Y174:Y176"/>
    <mergeCell ref="A177:A179"/>
    <mergeCell ref="B177:B179"/>
    <mergeCell ref="C177:C179"/>
    <mergeCell ref="D177:D179"/>
    <mergeCell ref="E177:E179"/>
    <mergeCell ref="F177:F179"/>
    <mergeCell ref="G177:G179"/>
    <mergeCell ref="H177:H179"/>
    <mergeCell ref="I177:I179"/>
    <mergeCell ref="J177:J179"/>
    <mergeCell ref="K177:K179"/>
    <mergeCell ref="L177:L179"/>
    <mergeCell ref="M177:M179"/>
    <mergeCell ref="Y177:Y179"/>
    <mergeCell ref="A180:A182"/>
    <mergeCell ref="B180:B182"/>
    <mergeCell ref="C180:C182"/>
    <mergeCell ref="D180:D182"/>
    <mergeCell ref="E180:E182"/>
    <mergeCell ref="F180:F182"/>
    <mergeCell ref="G180:G182"/>
    <mergeCell ref="H180:H182"/>
    <mergeCell ref="I180:I182"/>
    <mergeCell ref="J180:J182"/>
    <mergeCell ref="K180:K182"/>
    <mergeCell ref="L180:L182"/>
    <mergeCell ref="M180:M182"/>
    <mergeCell ref="Y180:Y182"/>
    <mergeCell ref="A183:A185"/>
    <mergeCell ref="B183:B185"/>
    <mergeCell ref="C183:C185"/>
    <mergeCell ref="D183:D185"/>
    <mergeCell ref="E183:E185"/>
    <mergeCell ref="F183:F185"/>
    <mergeCell ref="G183:G185"/>
    <mergeCell ref="H183:H185"/>
    <mergeCell ref="I183:I185"/>
    <mergeCell ref="J183:J185"/>
    <mergeCell ref="K183:K185"/>
    <mergeCell ref="L183:L185"/>
    <mergeCell ref="M183:M185"/>
    <mergeCell ref="Y183:Y185"/>
    <mergeCell ref="A186:A188"/>
    <mergeCell ref="B186:B188"/>
    <mergeCell ref="C186:C188"/>
    <mergeCell ref="D186:D188"/>
    <mergeCell ref="E186:E188"/>
    <mergeCell ref="F186:F188"/>
    <mergeCell ref="G186:G188"/>
    <mergeCell ref="H186:H188"/>
    <mergeCell ref="I186:I188"/>
    <mergeCell ref="J186:J188"/>
    <mergeCell ref="K186:K188"/>
    <mergeCell ref="L186:L188"/>
    <mergeCell ref="M186:M188"/>
    <mergeCell ref="Y186:Y188"/>
    <mergeCell ref="A189:A191"/>
    <mergeCell ref="B189:B191"/>
    <mergeCell ref="C189:C191"/>
    <mergeCell ref="D189:D191"/>
    <mergeCell ref="E189:E191"/>
    <mergeCell ref="F189:F191"/>
    <mergeCell ref="G189:G191"/>
    <mergeCell ref="H189:H191"/>
    <mergeCell ref="I189:I191"/>
    <mergeCell ref="J189:J191"/>
    <mergeCell ref="K189:K191"/>
    <mergeCell ref="L189:L191"/>
    <mergeCell ref="M189:M191"/>
    <mergeCell ref="Y189:Y191"/>
    <mergeCell ref="A192:A194"/>
    <mergeCell ref="B192:B194"/>
    <mergeCell ref="C192:C194"/>
    <mergeCell ref="D192:D194"/>
    <mergeCell ref="E192:E194"/>
    <mergeCell ref="F192:F194"/>
    <mergeCell ref="G192:G194"/>
    <mergeCell ref="H192:H194"/>
    <mergeCell ref="I192:I194"/>
    <mergeCell ref="J192:J194"/>
    <mergeCell ref="K192:K194"/>
    <mergeCell ref="L192:L194"/>
    <mergeCell ref="M192:M194"/>
    <mergeCell ref="Y192:Y194"/>
    <mergeCell ref="A195:A197"/>
    <mergeCell ref="B195:B197"/>
    <mergeCell ref="C195:C197"/>
    <mergeCell ref="D195:D197"/>
    <mergeCell ref="E195:E197"/>
    <mergeCell ref="F195:F197"/>
    <mergeCell ref="G195:G197"/>
    <mergeCell ref="H195:H197"/>
    <mergeCell ref="I195:I197"/>
    <mergeCell ref="J195:J197"/>
    <mergeCell ref="K195:K197"/>
    <mergeCell ref="L195:L197"/>
    <mergeCell ref="M195:M197"/>
    <mergeCell ref="Y195:Y197"/>
    <mergeCell ref="A198:A200"/>
    <mergeCell ref="B198:B200"/>
    <mergeCell ref="C198:C200"/>
    <mergeCell ref="D198:D200"/>
    <mergeCell ref="E198:E200"/>
    <mergeCell ref="F198:F200"/>
    <mergeCell ref="G198:G200"/>
    <mergeCell ref="H198:H200"/>
    <mergeCell ref="I198:I200"/>
    <mergeCell ref="J198:J200"/>
    <mergeCell ref="K198:K200"/>
    <mergeCell ref="L198:L200"/>
    <mergeCell ref="M198:M200"/>
    <mergeCell ref="Y198:Y200"/>
    <mergeCell ref="A201:A203"/>
    <mergeCell ref="B201:B203"/>
    <mergeCell ref="C201:C203"/>
    <mergeCell ref="D201:D203"/>
    <mergeCell ref="E201:E203"/>
    <mergeCell ref="F201:F203"/>
    <mergeCell ref="G201:G203"/>
    <mergeCell ref="H201:H203"/>
    <mergeCell ref="I201:I203"/>
    <mergeCell ref="J201:J203"/>
    <mergeCell ref="K201:K203"/>
    <mergeCell ref="L201:L203"/>
    <mergeCell ref="M201:M203"/>
    <mergeCell ref="Y201:Y203"/>
    <mergeCell ref="A204:A206"/>
    <mergeCell ref="B204:B206"/>
    <mergeCell ref="C204:C206"/>
    <mergeCell ref="D204:D206"/>
    <mergeCell ref="E204:E206"/>
    <mergeCell ref="F204:F206"/>
    <mergeCell ref="G204:G206"/>
    <mergeCell ref="H204:H206"/>
    <mergeCell ref="I204:I206"/>
    <mergeCell ref="J204:J206"/>
    <mergeCell ref="K204:K206"/>
    <mergeCell ref="L204:L206"/>
    <mergeCell ref="M204:M206"/>
    <mergeCell ref="Y204:Y206"/>
    <mergeCell ref="A207:A209"/>
    <mergeCell ref="B207:B209"/>
    <mergeCell ref="C207:C209"/>
    <mergeCell ref="D207:D209"/>
    <mergeCell ref="E207:E209"/>
    <mergeCell ref="F207:F209"/>
    <mergeCell ref="G207:G209"/>
    <mergeCell ref="H207:H209"/>
    <mergeCell ref="I207:I209"/>
    <mergeCell ref="J207:J209"/>
    <mergeCell ref="K207:K209"/>
    <mergeCell ref="L207:L209"/>
    <mergeCell ref="M207:M209"/>
    <mergeCell ref="Y207:Y209"/>
    <mergeCell ref="A210:A212"/>
    <mergeCell ref="B210:B212"/>
    <mergeCell ref="C210:C212"/>
    <mergeCell ref="D210:D212"/>
    <mergeCell ref="E210:E212"/>
    <mergeCell ref="F210:F212"/>
    <mergeCell ref="G210:G212"/>
    <mergeCell ref="H210:H212"/>
    <mergeCell ref="I210:I212"/>
    <mergeCell ref="J210:J212"/>
    <mergeCell ref="K210:K212"/>
    <mergeCell ref="L210:L212"/>
    <mergeCell ref="M210:M212"/>
    <mergeCell ref="Y210:Y212"/>
    <mergeCell ref="A213:A215"/>
    <mergeCell ref="B213:B215"/>
    <mergeCell ref="C213:C215"/>
    <mergeCell ref="D213:D215"/>
    <mergeCell ref="E213:E215"/>
    <mergeCell ref="F213:F215"/>
    <mergeCell ref="G213:G215"/>
    <mergeCell ref="H213:H215"/>
    <mergeCell ref="I213:I215"/>
    <mergeCell ref="J213:J215"/>
    <mergeCell ref="K213:K215"/>
    <mergeCell ref="L213:L215"/>
    <mergeCell ref="M213:M215"/>
    <mergeCell ref="Y213:Y215"/>
    <mergeCell ref="A216:A218"/>
    <mergeCell ref="B216:B218"/>
    <mergeCell ref="C216:C218"/>
    <mergeCell ref="D216:D218"/>
    <mergeCell ref="E216:E218"/>
    <mergeCell ref="F216:F218"/>
    <mergeCell ref="G216:G218"/>
    <mergeCell ref="H216:H218"/>
    <mergeCell ref="I216:I218"/>
    <mergeCell ref="J216:J218"/>
    <mergeCell ref="K216:K218"/>
    <mergeCell ref="L216:L218"/>
    <mergeCell ref="M216:M218"/>
    <mergeCell ref="Y216:Y218"/>
    <mergeCell ref="A219:A221"/>
    <mergeCell ref="B219:B221"/>
    <mergeCell ref="C219:C221"/>
    <mergeCell ref="D219:D221"/>
    <mergeCell ref="E219:E221"/>
    <mergeCell ref="F219:F221"/>
    <mergeCell ref="G219:G221"/>
    <mergeCell ref="H219:H221"/>
    <mergeCell ref="I219:I221"/>
    <mergeCell ref="J219:J221"/>
    <mergeCell ref="K219:K221"/>
    <mergeCell ref="L219:L221"/>
    <mergeCell ref="M219:M221"/>
    <mergeCell ref="Y219:Y221"/>
    <mergeCell ref="A222:A224"/>
    <mergeCell ref="B222:B224"/>
    <mergeCell ref="C222:C224"/>
    <mergeCell ref="D222:D224"/>
    <mergeCell ref="E222:E224"/>
    <mergeCell ref="F222:F224"/>
    <mergeCell ref="G222:G224"/>
    <mergeCell ref="H222:H224"/>
    <mergeCell ref="I222:I224"/>
    <mergeCell ref="J222:J224"/>
    <mergeCell ref="K222:K224"/>
    <mergeCell ref="L222:L224"/>
    <mergeCell ref="M222:M224"/>
    <mergeCell ref="Y222:Y224"/>
  </mergeCells>
  <pageMargins left="0.7" right="0.7" top="0.75" bottom="0.75" header="0.51180555555555496" footer="0.51180555555555496"/>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9"/>
  <sheetViews>
    <sheetView zoomScaleNormal="100" workbookViewId="0">
      <pane ySplit="2" topLeftCell="A41" activePane="bottomLeft" state="frozen"/>
      <selection pane="bottomLeft" activeCell="H63" sqref="H63"/>
    </sheetView>
  </sheetViews>
  <sheetFormatPr defaultColWidth="8.6640625" defaultRowHeight="14.4" x14ac:dyDescent="0.3"/>
  <cols>
    <col min="1" max="1" width="10.109375" customWidth="1"/>
    <col min="2" max="2" width="17.109375" customWidth="1"/>
    <col min="3" max="3" width="9.6640625" customWidth="1"/>
    <col min="4" max="5" width="12.6640625" customWidth="1"/>
    <col min="6" max="6" width="20.109375" customWidth="1"/>
    <col min="7" max="10" width="9.6640625" customWidth="1"/>
    <col min="11" max="11" width="18.5546875" customWidth="1"/>
    <col min="12" max="12" width="17.44140625" bestFit="1" customWidth="1"/>
    <col min="13" max="13" width="9.6640625" customWidth="1"/>
    <col min="14" max="14" width="14.109375" customWidth="1"/>
    <col min="15" max="22" width="7.6640625" customWidth="1"/>
    <col min="23" max="23" width="11.6640625" customWidth="1"/>
    <col min="24" max="25" width="9.6640625" customWidth="1"/>
  </cols>
  <sheetData>
    <row r="1" spans="1:25" ht="15" customHeight="1" x14ac:dyDescent="0.3">
      <c r="A1" s="103" t="s">
        <v>0</v>
      </c>
      <c r="B1" s="104" t="s">
        <v>1</v>
      </c>
      <c r="C1" s="105" t="s">
        <v>2</v>
      </c>
      <c r="D1" s="106" t="s">
        <v>3</v>
      </c>
      <c r="E1" s="107" t="s">
        <v>4</v>
      </c>
      <c r="F1" s="108" t="s">
        <v>5</v>
      </c>
      <c r="G1" s="109" t="s">
        <v>6</v>
      </c>
      <c r="H1" s="110" t="s">
        <v>7</v>
      </c>
      <c r="I1" s="111" t="s">
        <v>8</v>
      </c>
      <c r="J1" s="112" t="s">
        <v>9</v>
      </c>
      <c r="K1" s="113" t="s">
        <v>10</v>
      </c>
      <c r="L1" s="114" t="s">
        <v>11</v>
      </c>
      <c r="M1" s="115" t="s">
        <v>12</v>
      </c>
      <c r="N1" s="116"/>
      <c r="O1" s="117" t="s">
        <v>13</v>
      </c>
      <c r="P1" s="117"/>
      <c r="Q1" s="117"/>
      <c r="R1" s="117"/>
      <c r="S1" s="117"/>
      <c r="T1" s="117"/>
      <c r="U1" s="117"/>
      <c r="V1" s="117"/>
      <c r="W1" s="118" t="s">
        <v>14</v>
      </c>
      <c r="X1" s="117" t="s">
        <v>15</v>
      </c>
      <c r="Y1" s="102" t="s">
        <v>16</v>
      </c>
    </row>
    <row r="2" spans="1:25" ht="21" customHeight="1" x14ac:dyDescent="0.3">
      <c r="A2" s="103"/>
      <c r="B2" s="104"/>
      <c r="C2" s="105"/>
      <c r="D2" s="106"/>
      <c r="E2" s="107"/>
      <c r="F2" s="108"/>
      <c r="G2" s="109"/>
      <c r="H2" s="110"/>
      <c r="I2" s="111"/>
      <c r="J2" s="112"/>
      <c r="K2" s="113"/>
      <c r="L2" s="114"/>
      <c r="M2" s="115"/>
      <c r="N2" s="116"/>
      <c r="O2" s="1">
        <v>1</v>
      </c>
      <c r="P2" s="1">
        <v>2</v>
      </c>
      <c r="Q2" s="1">
        <v>3</v>
      </c>
      <c r="R2" s="1">
        <v>4</v>
      </c>
      <c r="S2" s="1">
        <v>5</v>
      </c>
      <c r="T2" s="1">
        <v>6</v>
      </c>
      <c r="U2" s="1">
        <v>7</v>
      </c>
      <c r="V2" s="1">
        <v>8</v>
      </c>
      <c r="W2" s="118"/>
      <c r="X2" s="117"/>
      <c r="Y2" s="102"/>
    </row>
    <row r="3" spans="1:25" ht="15.75" customHeight="1" x14ac:dyDescent="0.3">
      <c r="A3" s="96">
        <v>44287</v>
      </c>
      <c r="B3" s="97">
        <v>21002863</v>
      </c>
      <c r="C3" s="97">
        <v>9946464</v>
      </c>
      <c r="D3" s="97">
        <v>247</v>
      </c>
      <c r="E3" s="97">
        <v>1</v>
      </c>
      <c r="F3" s="97" t="s">
        <v>132</v>
      </c>
      <c r="G3" s="97">
        <v>260</v>
      </c>
      <c r="H3" s="97">
        <v>162</v>
      </c>
      <c r="I3" s="98">
        <f>G3*H3/100</f>
        <v>421.2</v>
      </c>
      <c r="J3" s="98">
        <f>I3*W3/1000</f>
        <v>366.33870000000002</v>
      </c>
      <c r="K3" s="97"/>
      <c r="L3" s="97" t="s">
        <v>113</v>
      </c>
      <c r="M3" s="97" t="s">
        <v>81</v>
      </c>
      <c r="N3" s="2" t="s">
        <v>21</v>
      </c>
      <c r="O3" s="3">
        <v>876</v>
      </c>
      <c r="P3" s="3">
        <v>889</v>
      </c>
      <c r="Q3" s="3">
        <v>877</v>
      </c>
      <c r="R3" s="3">
        <v>871</v>
      </c>
      <c r="S3" s="3">
        <v>857</v>
      </c>
      <c r="T3" s="3">
        <v>851</v>
      </c>
      <c r="U3" s="3">
        <v>871</v>
      </c>
      <c r="V3" s="3">
        <v>866</v>
      </c>
      <c r="W3" s="6">
        <f t="shared" ref="W3:W59" si="0">AVERAGE(O3:V3)</f>
        <v>869.75</v>
      </c>
      <c r="X3" s="5">
        <f t="shared" ref="X3:X59" si="1">_xlfn.STDEV.P(O3:V3)/W3*100</f>
        <v>1.2812813502743703</v>
      </c>
      <c r="Y3" s="124" t="s">
        <v>22</v>
      </c>
    </row>
    <row r="4" spans="1:25" ht="15.75" customHeight="1" x14ac:dyDescent="0.3">
      <c r="A4" s="96"/>
      <c r="B4" s="97"/>
      <c r="C4" s="97"/>
      <c r="D4" s="97"/>
      <c r="E4" s="97"/>
      <c r="F4" s="97"/>
      <c r="G4" s="97"/>
      <c r="H4" s="97"/>
      <c r="I4" s="98"/>
      <c r="J4" s="98"/>
      <c r="K4" s="97"/>
      <c r="L4" s="97"/>
      <c r="M4" s="97"/>
      <c r="N4" s="2" t="s">
        <v>23</v>
      </c>
      <c r="O4" s="3">
        <v>4.45</v>
      </c>
      <c r="P4" s="3">
        <v>4.4000000000000004</v>
      </c>
      <c r="Q4" s="3">
        <v>4.45</v>
      </c>
      <c r="R4" s="3">
        <v>4.5</v>
      </c>
      <c r="S4" s="3">
        <v>4.5</v>
      </c>
      <c r="T4" s="3">
        <v>4.5</v>
      </c>
      <c r="U4" s="3">
        <v>4.5999999999999996</v>
      </c>
      <c r="V4" s="3">
        <v>4.5999999999999996</v>
      </c>
      <c r="W4" s="6">
        <f t="shared" si="0"/>
        <v>4.5</v>
      </c>
      <c r="X4" s="5">
        <f t="shared" si="1"/>
        <v>1.4698618394803231</v>
      </c>
      <c r="Y4" s="124"/>
    </row>
    <row r="5" spans="1:25" ht="15.75" customHeight="1" x14ac:dyDescent="0.3">
      <c r="A5" s="96"/>
      <c r="B5" s="97"/>
      <c r="C5" s="97"/>
      <c r="D5" s="97"/>
      <c r="E5" s="97"/>
      <c r="F5" s="97"/>
      <c r="G5" s="97"/>
      <c r="H5" s="97"/>
      <c r="I5" s="98"/>
      <c r="J5" s="98"/>
      <c r="K5" s="97"/>
      <c r="L5" s="97"/>
      <c r="M5" s="97"/>
      <c r="N5" s="2" t="s">
        <v>24</v>
      </c>
      <c r="O5" s="5">
        <f t="shared" ref="O5:V5" si="2">O3/O4/1000</f>
        <v>0.19685393258426964</v>
      </c>
      <c r="P5" s="5">
        <f t="shared" si="2"/>
        <v>0.20204545454545453</v>
      </c>
      <c r="Q5" s="5">
        <f t="shared" si="2"/>
        <v>0.19707865168539326</v>
      </c>
      <c r="R5" s="5">
        <f t="shared" si="2"/>
        <v>0.19355555555555554</v>
      </c>
      <c r="S5" s="5">
        <f t="shared" si="2"/>
        <v>0.19044444444444444</v>
      </c>
      <c r="T5" s="5">
        <f t="shared" si="2"/>
        <v>0.18911111111111112</v>
      </c>
      <c r="U5" s="5">
        <f t="shared" si="2"/>
        <v>0.18934782608695652</v>
      </c>
      <c r="V5" s="5">
        <f t="shared" si="2"/>
        <v>0.1882608695652174</v>
      </c>
      <c r="W5" s="5">
        <f t="shared" si="0"/>
        <v>0.1933372306973003</v>
      </c>
      <c r="X5" s="5">
        <f t="shared" si="1"/>
        <v>2.3854340367215214</v>
      </c>
      <c r="Y5" s="124"/>
    </row>
    <row r="6" spans="1:25" ht="15.75" customHeight="1" x14ac:dyDescent="0.3">
      <c r="A6" s="82"/>
      <c r="B6" s="83"/>
      <c r="C6" s="84"/>
      <c r="D6" s="85">
        <f>D3+1</f>
        <v>248</v>
      </c>
      <c r="E6" s="86">
        <v>2</v>
      </c>
      <c r="F6" s="87"/>
      <c r="G6" s="88">
        <v>260</v>
      </c>
      <c r="H6" s="89">
        <v>162</v>
      </c>
      <c r="I6" s="80">
        <f>G6*H6/100</f>
        <v>421.2</v>
      </c>
      <c r="J6" s="81">
        <f>I6*W6/1000</f>
        <v>375.55245000000002</v>
      </c>
      <c r="K6" s="90"/>
      <c r="L6" s="91" t="s">
        <v>113</v>
      </c>
      <c r="M6" s="92" t="s">
        <v>81</v>
      </c>
      <c r="N6" s="8" t="s">
        <v>21</v>
      </c>
      <c r="O6" s="9">
        <v>849</v>
      </c>
      <c r="P6" s="9">
        <v>865</v>
      </c>
      <c r="Q6" s="9">
        <v>878</v>
      </c>
      <c r="R6" s="9">
        <v>877</v>
      </c>
      <c r="S6" s="9">
        <v>1011</v>
      </c>
      <c r="T6" s="9">
        <v>892</v>
      </c>
      <c r="U6" s="9">
        <v>884</v>
      </c>
      <c r="V6" s="9">
        <v>877</v>
      </c>
      <c r="W6" s="17">
        <f t="shared" si="0"/>
        <v>891.625</v>
      </c>
      <c r="X6" s="10">
        <f t="shared" si="1"/>
        <v>5.2377412508667947</v>
      </c>
      <c r="Y6" s="99" t="s">
        <v>22</v>
      </c>
    </row>
    <row r="7" spans="1:25" ht="15.75" customHeight="1" x14ac:dyDescent="0.3">
      <c r="A7" s="82"/>
      <c r="B7" s="83"/>
      <c r="C7" s="84"/>
      <c r="D7" s="85"/>
      <c r="E7" s="86"/>
      <c r="F7" s="87"/>
      <c r="G7" s="88"/>
      <c r="H7" s="89"/>
      <c r="I7" s="80"/>
      <c r="J7" s="81"/>
      <c r="K7" s="90"/>
      <c r="L7" s="91"/>
      <c r="M7" s="92"/>
      <c r="N7" s="11" t="s">
        <v>23</v>
      </c>
      <c r="O7" s="12">
        <v>4.55</v>
      </c>
      <c r="P7" s="12">
        <v>4.55</v>
      </c>
      <c r="Q7" s="12">
        <v>4.5999999999999996</v>
      </c>
      <c r="R7" s="12">
        <v>4.5999999999999996</v>
      </c>
      <c r="S7" s="12">
        <v>4.5999999999999996</v>
      </c>
      <c r="T7" s="12">
        <v>4.45</v>
      </c>
      <c r="U7" s="12">
        <v>4.4000000000000004</v>
      </c>
      <c r="V7" s="12">
        <v>4.5</v>
      </c>
      <c r="W7" s="13">
        <f t="shared" si="0"/>
        <v>4.53125</v>
      </c>
      <c r="X7" s="14">
        <f t="shared" si="1"/>
        <v>1.5544038164944285</v>
      </c>
      <c r="Y7" s="99"/>
    </row>
    <row r="8" spans="1:25" ht="15.75" customHeight="1" x14ac:dyDescent="0.3">
      <c r="A8" s="82"/>
      <c r="B8" s="83"/>
      <c r="C8" s="84"/>
      <c r="D8" s="85"/>
      <c r="E8" s="86"/>
      <c r="F8" s="87"/>
      <c r="G8" s="88"/>
      <c r="H8" s="89"/>
      <c r="I8" s="80"/>
      <c r="J8" s="81"/>
      <c r="K8" s="90"/>
      <c r="L8" s="91"/>
      <c r="M8" s="92"/>
      <c r="N8" s="15" t="s">
        <v>24</v>
      </c>
      <c r="O8" s="16">
        <f t="shared" ref="O8:V8" si="3">O6/O7/1000</f>
        <v>0.18659340659340659</v>
      </c>
      <c r="P8" s="16">
        <f t="shared" si="3"/>
        <v>0.19010989010989013</v>
      </c>
      <c r="Q8" s="16">
        <f t="shared" si="3"/>
        <v>0.19086956521739132</v>
      </c>
      <c r="R8" s="16">
        <f t="shared" si="3"/>
        <v>0.19065217391304351</v>
      </c>
      <c r="S8" s="16">
        <f t="shared" si="3"/>
        <v>0.21978260869565219</v>
      </c>
      <c r="T8" s="16">
        <f t="shared" si="3"/>
        <v>0.2004494382022472</v>
      </c>
      <c r="U8" s="16">
        <f t="shared" si="3"/>
        <v>0.2009090909090909</v>
      </c>
      <c r="V8" s="16">
        <f t="shared" si="3"/>
        <v>0.19488888888888889</v>
      </c>
      <c r="W8" s="16">
        <f t="shared" si="0"/>
        <v>0.19678188281620135</v>
      </c>
      <c r="X8" s="16">
        <f t="shared" si="1"/>
        <v>5.0305370470249775</v>
      </c>
      <c r="Y8" s="99"/>
    </row>
    <row r="9" spans="1:25" ht="14.4" customHeight="1" x14ac:dyDescent="0.3">
      <c r="A9" s="82"/>
      <c r="B9" s="83"/>
      <c r="C9" s="84"/>
      <c r="D9" s="85">
        <f>D6+1</f>
        <v>249</v>
      </c>
      <c r="E9" s="86">
        <v>3</v>
      </c>
      <c r="F9" s="87"/>
      <c r="G9" s="88">
        <v>260</v>
      </c>
      <c r="H9" s="89">
        <v>162</v>
      </c>
      <c r="I9" s="80">
        <f>G9*H9/100</f>
        <v>421.2</v>
      </c>
      <c r="J9" s="81">
        <f>I9*W9/1000</f>
        <v>370.86659999999995</v>
      </c>
      <c r="K9" s="90"/>
      <c r="L9" s="91" t="s">
        <v>47</v>
      </c>
      <c r="M9" s="92" t="s">
        <v>20</v>
      </c>
      <c r="N9" s="8" t="s">
        <v>21</v>
      </c>
      <c r="O9" s="9">
        <v>900</v>
      </c>
      <c r="P9" s="9">
        <v>888</v>
      </c>
      <c r="Q9" s="9">
        <v>879</v>
      </c>
      <c r="R9" s="9">
        <v>878</v>
      </c>
      <c r="S9" s="9">
        <v>882</v>
      </c>
      <c r="T9" s="9">
        <v>871</v>
      </c>
      <c r="U9" s="9">
        <v>875</v>
      </c>
      <c r="V9" s="9">
        <v>871</v>
      </c>
      <c r="W9" s="17">
        <f t="shared" si="0"/>
        <v>880.5</v>
      </c>
      <c r="X9" s="10">
        <f t="shared" si="1"/>
        <v>1.0300032451571297</v>
      </c>
      <c r="Y9" s="99" t="s">
        <v>22</v>
      </c>
    </row>
    <row r="10" spans="1:25" ht="14.4" customHeight="1" x14ac:dyDescent="0.3">
      <c r="A10" s="82"/>
      <c r="B10" s="83"/>
      <c r="C10" s="84"/>
      <c r="D10" s="85"/>
      <c r="E10" s="86"/>
      <c r="F10" s="87"/>
      <c r="G10" s="88"/>
      <c r="H10" s="89"/>
      <c r="I10" s="80"/>
      <c r="J10" s="81"/>
      <c r="K10" s="90"/>
      <c r="L10" s="91"/>
      <c r="M10" s="92"/>
      <c r="N10" s="11" t="s">
        <v>23</v>
      </c>
      <c r="O10" s="12">
        <v>4.4000000000000004</v>
      </c>
      <c r="P10" s="12">
        <v>4.5</v>
      </c>
      <c r="Q10" s="12">
        <v>4.4000000000000004</v>
      </c>
      <c r="R10" s="12">
        <v>4.5999999999999996</v>
      </c>
      <c r="S10" s="12">
        <v>4.3</v>
      </c>
      <c r="T10" s="12">
        <v>4.5</v>
      </c>
      <c r="U10" s="12">
        <v>4.5</v>
      </c>
      <c r="V10" s="12">
        <v>4.5999999999999996</v>
      </c>
      <c r="W10" s="13">
        <f t="shared" si="0"/>
        <v>4.4749999999999996</v>
      </c>
      <c r="X10" s="14">
        <f t="shared" si="1"/>
        <v>2.1636778470432465</v>
      </c>
      <c r="Y10" s="99"/>
    </row>
    <row r="11" spans="1:25" ht="14.4" customHeight="1" x14ac:dyDescent="0.3">
      <c r="A11" s="82"/>
      <c r="B11" s="83"/>
      <c r="C11" s="84"/>
      <c r="D11" s="85"/>
      <c r="E11" s="86"/>
      <c r="F11" s="87"/>
      <c r="G11" s="88"/>
      <c r="H11" s="89"/>
      <c r="I11" s="80"/>
      <c r="J11" s="81"/>
      <c r="K11" s="90"/>
      <c r="L11" s="91"/>
      <c r="M11" s="92"/>
      <c r="N11" s="15" t="s">
        <v>24</v>
      </c>
      <c r="O11" s="16">
        <f t="shared" ref="O11:V11" si="4">O9/O10/1000</f>
        <v>0.20454545454545453</v>
      </c>
      <c r="P11" s="16">
        <f t="shared" si="4"/>
        <v>0.19733333333333333</v>
      </c>
      <c r="Q11" s="16">
        <f t="shared" si="4"/>
        <v>0.19977272727272724</v>
      </c>
      <c r="R11" s="16">
        <f t="shared" si="4"/>
        <v>0.19086956521739132</v>
      </c>
      <c r="S11" s="16">
        <f t="shared" si="4"/>
        <v>0.20511627906976745</v>
      </c>
      <c r="T11" s="16">
        <f t="shared" si="4"/>
        <v>0.19355555555555554</v>
      </c>
      <c r="U11" s="16">
        <f t="shared" si="4"/>
        <v>0.19444444444444445</v>
      </c>
      <c r="V11" s="16">
        <f t="shared" si="4"/>
        <v>0.18934782608695652</v>
      </c>
      <c r="W11" s="16">
        <f t="shared" si="0"/>
        <v>0.19687314819070378</v>
      </c>
      <c r="X11" s="16">
        <f t="shared" si="1"/>
        <v>2.8110048805192025</v>
      </c>
      <c r="Y11" s="99"/>
    </row>
    <row r="12" spans="1:25" ht="14.4" customHeight="1" x14ac:dyDescent="0.3">
      <c r="A12" s="82"/>
      <c r="B12" s="83"/>
      <c r="C12" s="84"/>
      <c r="D12" s="85">
        <f>D9+1</f>
        <v>250</v>
      </c>
      <c r="E12" s="86">
        <v>4</v>
      </c>
      <c r="F12" s="87"/>
      <c r="G12" s="88">
        <v>260</v>
      </c>
      <c r="H12" s="89">
        <v>162</v>
      </c>
      <c r="I12" s="80">
        <f>G12*H12/100</f>
        <v>421.2</v>
      </c>
      <c r="J12" s="81">
        <f>I12*W12/1000</f>
        <v>369.81359999999995</v>
      </c>
      <c r="K12" s="90"/>
      <c r="L12" s="91" t="s">
        <v>47</v>
      </c>
      <c r="M12" s="92" t="s">
        <v>20</v>
      </c>
      <c r="N12" s="8" t="s">
        <v>21</v>
      </c>
      <c r="O12" s="9">
        <v>874</v>
      </c>
      <c r="P12" s="9">
        <v>858</v>
      </c>
      <c r="Q12" s="9">
        <v>886</v>
      </c>
      <c r="R12" s="9">
        <v>878</v>
      </c>
      <c r="S12" s="9">
        <v>890</v>
      </c>
      <c r="T12" s="9">
        <v>897</v>
      </c>
      <c r="U12" s="9">
        <v>874</v>
      </c>
      <c r="V12" s="9">
        <v>867</v>
      </c>
      <c r="W12" s="17">
        <f t="shared" si="0"/>
        <v>878</v>
      </c>
      <c r="X12" s="10">
        <f t="shared" si="1"/>
        <v>1.3488290754358783</v>
      </c>
      <c r="Y12" s="99" t="s">
        <v>22</v>
      </c>
    </row>
    <row r="13" spans="1:25" ht="14.4" customHeight="1" x14ac:dyDescent="0.3">
      <c r="A13" s="82"/>
      <c r="B13" s="83"/>
      <c r="C13" s="84"/>
      <c r="D13" s="85"/>
      <c r="E13" s="86"/>
      <c r="F13" s="87"/>
      <c r="G13" s="88"/>
      <c r="H13" s="89"/>
      <c r="I13" s="80"/>
      <c r="J13" s="81"/>
      <c r="K13" s="90"/>
      <c r="L13" s="91"/>
      <c r="M13" s="92"/>
      <c r="N13" s="11" t="s">
        <v>23</v>
      </c>
      <c r="O13" s="12">
        <v>4.4000000000000004</v>
      </c>
      <c r="P13" s="12">
        <v>4.4000000000000004</v>
      </c>
      <c r="Q13" s="12">
        <v>4.45</v>
      </c>
      <c r="R13" s="12">
        <v>4.45</v>
      </c>
      <c r="S13" s="12">
        <v>4.5999999999999996</v>
      </c>
      <c r="T13" s="12">
        <v>4.5</v>
      </c>
      <c r="U13" s="12">
        <v>4.55</v>
      </c>
      <c r="V13" s="12">
        <v>4.5999999999999996</v>
      </c>
      <c r="W13" s="13">
        <f t="shared" si="0"/>
        <v>4.4937499999999995</v>
      </c>
      <c r="X13" s="14">
        <f t="shared" si="1"/>
        <v>1.7090689467933888</v>
      </c>
      <c r="Y13" s="99"/>
    </row>
    <row r="14" spans="1:25" ht="14.4" customHeight="1" x14ac:dyDescent="0.3">
      <c r="A14" s="82"/>
      <c r="B14" s="83"/>
      <c r="C14" s="84"/>
      <c r="D14" s="85"/>
      <c r="E14" s="86"/>
      <c r="F14" s="87"/>
      <c r="G14" s="88"/>
      <c r="H14" s="89"/>
      <c r="I14" s="80"/>
      <c r="J14" s="81"/>
      <c r="K14" s="90"/>
      <c r="L14" s="91"/>
      <c r="M14" s="92"/>
      <c r="N14" s="15" t="s">
        <v>24</v>
      </c>
      <c r="O14" s="16">
        <f t="shared" ref="O14:V14" si="5">O12/O13/1000</f>
        <v>0.19863636363636364</v>
      </c>
      <c r="P14" s="16">
        <f t="shared" si="5"/>
        <v>0.19499999999999998</v>
      </c>
      <c r="Q14" s="16">
        <f t="shared" si="5"/>
        <v>0.19910112359550561</v>
      </c>
      <c r="R14" s="16">
        <f t="shared" si="5"/>
        <v>0.19730337078651683</v>
      </c>
      <c r="S14" s="16">
        <f t="shared" si="5"/>
        <v>0.19347826086956521</v>
      </c>
      <c r="T14" s="16">
        <f t="shared" si="5"/>
        <v>0.19933333333333333</v>
      </c>
      <c r="U14" s="16">
        <f t="shared" si="5"/>
        <v>0.19208791208791209</v>
      </c>
      <c r="V14" s="16">
        <f t="shared" si="5"/>
        <v>0.18847826086956521</v>
      </c>
      <c r="W14" s="16">
        <f t="shared" si="0"/>
        <v>0.19542732814734523</v>
      </c>
      <c r="X14" s="16">
        <f t="shared" si="1"/>
        <v>1.8625586125771341</v>
      </c>
      <c r="Y14" s="99"/>
    </row>
    <row r="15" spans="1:25" ht="14.4" customHeight="1" x14ac:dyDescent="0.3">
      <c r="A15" s="82"/>
      <c r="B15" s="83"/>
      <c r="C15" s="84"/>
      <c r="D15" s="85">
        <f>D12+1</f>
        <v>251</v>
      </c>
      <c r="E15" s="86">
        <v>5</v>
      </c>
      <c r="F15" s="87"/>
      <c r="G15" s="88">
        <v>260</v>
      </c>
      <c r="H15" s="89">
        <v>162</v>
      </c>
      <c r="I15" s="80">
        <f>G15*H15/100</f>
        <v>421.2</v>
      </c>
      <c r="J15" s="81">
        <f>I15*W15/1000</f>
        <v>352.49175000000002</v>
      </c>
      <c r="K15" s="90" t="s">
        <v>140</v>
      </c>
      <c r="L15" s="91" t="s">
        <v>141</v>
      </c>
      <c r="M15" s="92" t="s">
        <v>83</v>
      </c>
      <c r="N15" s="8" t="s">
        <v>21</v>
      </c>
      <c r="O15" s="9">
        <v>862</v>
      </c>
      <c r="P15" s="9">
        <v>838</v>
      </c>
      <c r="Q15" s="9">
        <v>825</v>
      </c>
      <c r="R15" s="9">
        <v>841</v>
      </c>
      <c r="S15" s="9">
        <v>837</v>
      </c>
      <c r="T15" s="9">
        <v>825</v>
      </c>
      <c r="U15" s="9">
        <v>830</v>
      </c>
      <c r="V15" s="9">
        <v>837</v>
      </c>
      <c r="W15" s="17">
        <f t="shared" si="0"/>
        <v>836.875</v>
      </c>
      <c r="X15" s="10">
        <f t="shared" si="1"/>
        <v>1.3217765133877715</v>
      </c>
      <c r="Y15" s="99" t="s">
        <v>22</v>
      </c>
    </row>
    <row r="16" spans="1:25" ht="14.4" customHeight="1" x14ac:dyDescent="0.3">
      <c r="A16" s="82"/>
      <c r="B16" s="83"/>
      <c r="C16" s="84"/>
      <c r="D16" s="85"/>
      <c r="E16" s="86"/>
      <c r="F16" s="87"/>
      <c r="G16" s="88"/>
      <c r="H16" s="89"/>
      <c r="I16" s="80"/>
      <c r="J16" s="81"/>
      <c r="K16" s="90"/>
      <c r="L16" s="91"/>
      <c r="M16" s="92"/>
      <c r="N16" s="11" t="s">
        <v>23</v>
      </c>
      <c r="O16" s="12">
        <v>4.3</v>
      </c>
      <c r="P16" s="12">
        <v>4.3</v>
      </c>
      <c r="Q16" s="12">
        <v>4.2</v>
      </c>
      <c r="R16" s="12">
        <v>4.4000000000000004</v>
      </c>
      <c r="S16" s="12">
        <v>4.4000000000000004</v>
      </c>
      <c r="T16" s="12">
        <v>4.4000000000000004</v>
      </c>
      <c r="U16" s="12">
        <v>4.5</v>
      </c>
      <c r="V16" s="12">
        <v>4.5</v>
      </c>
      <c r="W16" s="13">
        <f t="shared" si="0"/>
        <v>4.375</v>
      </c>
      <c r="X16" s="14">
        <f t="shared" si="1"/>
        <v>2.2131333406899532</v>
      </c>
      <c r="Y16" s="99"/>
    </row>
    <row r="17" spans="1:25" ht="14.4" customHeight="1" x14ac:dyDescent="0.3">
      <c r="A17" s="82"/>
      <c r="B17" s="83"/>
      <c r="C17" s="84"/>
      <c r="D17" s="85"/>
      <c r="E17" s="86"/>
      <c r="F17" s="87"/>
      <c r="G17" s="88"/>
      <c r="H17" s="89"/>
      <c r="I17" s="80"/>
      <c r="J17" s="81"/>
      <c r="K17" s="90"/>
      <c r="L17" s="91"/>
      <c r="M17" s="92"/>
      <c r="N17" s="15" t="s">
        <v>24</v>
      </c>
      <c r="O17" s="16">
        <f t="shared" ref="O17:V17" si="6">O15/O16/1000</f>
        <v>0.20046511627906977</v>
      </c>
      <c r="P17" s="16">
        <f t="shared" si="6"/>
        <v>0.19488372093023257</v>
      </c>
      <c r="Q17" s="16">
        <f t="shared" si="6"/>
        <v>0.19642857142857142</v>
      </c>
      <c r="R17" s="16">
        <f t="shared" si="6"/>
        <v>0.19113636363636363</v>
      </c>
      <c r="S17" s="16">
        <f t="shared" si="6"/>
        <v>0.19022727272727272</v>
      </c>
      <c r="T17" s="16">
        <f t="shared" si="6"/>
        <v>0.18749999999999997</v>
      </c>
      <c r="U17" s="16">
        <f t="shared" si="6"/>
        <v>0.18444444444444447</v>
      </c>
      <c r="V17" s="16">
        <f t="shared" si="6"/>
        <v>0.186</v>
      </c>
      <c r="W17" s="16">
        <f t="shared" si="0"/>
        <v>0.19138568618074431</v>
      </c>
      <c r="X17" s="16">
        <f t="shared" si="1"/>
        <v>2.7011043475575969</v>
      </c>
      <c r="Y17" s="99"/>
    </row>
    <row r="18" spans="1:25" ht="14.4" customHeight="1" x14ac:dyDescent="0.3">
      <c r="A18" s="82"/>
      <c r="B18" s="83"/>
      <c r="C18" s="84"/>
      <c r="D18" s="85">
        <f>D15+1</f>
        <v>252</v>
      </c>
      <c r="E18" s="86">
        <v>6</v>
      </c>
      <c r="F18" s="87"/>
      <c r="G18" s="88">
        <v>260</v>
      </c>
      <c r="H18" s="89">
        <v>162</v>
      </c>
      <c r="I18" s="80">
        <f>G18*H18/100</f>
        <v>421.2</v>
      </c>
      <c r="J18" s="81">
        <f>I18*W18/1000</f>
        <v>360.96839999999997</v>
      </c>
      <c r="K18" s="90" t="s">
        <v>140</v>
      </c>
      <c r="L18" s="91" t="s">
        <v>141</v>
      </c>
      <c r="M18" s="92" t="s">
        <v>83</v>
      </c>
      <c r="N18" s="8" t="s">
        <v>21</v>
      </c>
      <c r="O18" s="9">
        <v>842</v>
      </c>
      <c r="P18" s="9">
        <v>850</v>
      </c>
      <c r="Q18" s="9">
        <v>857</v>
      </c>
      <c r="R18" s="9">
        <v>859</v>
      </c>
      <c r="S18" s="9">
        <v>861</v>
      </c>
      <c r="T18" s="9">
        <v>857</v>
      </c>
      <c r="U18" s="9">
        <v>842</v>
      </c>
      <c r="V18" s="9">
        <v>888</v>
      </c>
      <c r="W18" s="17">
        <f t="shared" si="0"/>
        <v>857</v>
      </c>
      <c r="X18" s="10">
        <f t="shared" si="1"/>
        <v>1.5871027431429923</v>
      </c>
      <c r="Y18" s="99" t="s">
        <v>22</v>
      </c>
    </row>
    <row r="19" spans="1:25" ht="14.4" customHeight="1" x14ac:dyDescent="0.3">
      <c r="A19" s="82"/>
      <c r="B19" s="83"/>
      <c r="C19" s="84"/>
      <c r="D19" s="85"/>
      <c r="E19" s="86"/>
      <c r="F19" s="87"/>
      <c r="G19" s="88"/>
      <c r="H19" s="89"/>
      <c r="I19" s="80"/>
      <c r="J19" s="81"/>
      <c r="K19" s="90"/>
      <c r="L19" s="91"/>
      <c r="M19" s="92"/>
      <c r="N19" s="11" t="s">
        <v>23</v>
      </c>
      <c r="O19" s="12">
        <v>4.5999999999999996</v>
      </c>
      <c r="P19" s="12">
        <v>4.5999999999999996</v>
      </c>
      <c r="Q19" s="12">
        <v>4.55</v>
      </c>
      <c r="R19" s="12">
        <v>4.5</v>
      </c>
      <c r="S19" s="12">
        <v>4.5</v>
      </c>
      <c r="T19" s="12">
        <v>4.45</v>
      </c>
      <c r="U19" s="12">
        <v>4.4000000000000004</v>
      </c>
      <c r="V19" s="12">
        <v>4.3</v>
      </c>
      <c r="W19" s="13">
        <f t="shared" si="0"/>
        <v>4.4874999999999998</v>
      </c>
      <c r="X19" s="14">
        <f t="shared" si="1"/>
        <v>2.1395949158408354</v>
      </c>
      <c r="Y19" s="99"/>
    </row>
    <row r="20" spans="1:25" ht="14.4" customHeight="1" x14ac:dyDescent="0.3">
      <c r="A20" s="82"/>
      <c r="B20" s="83"/>
      <c r="C20" s="84"/>
      <c r="D20" s="85"/>
      <c r="E20" s="86"/>
      <c r="F20" s="87"/>
      <c r="G20" s="88"/>
      <c r="H20" s="89"/>
      <c r="I20" s="80"/>
      <c r="J20" s="81"/>
      <c r="K20" s="90"/>
      <c r="L20" s="91"/>
      <c r="M20" s="92"/>
      <c r="N20" s="15" t="s">
        <v>24</v>
      </c>
      <c r="O20" s="16">
        <f t="shared" ref="O20:V20" si="7">O18/O19/1000</f>
        <v>0.18304347826086959</v>
      </c>
      <c r="P20" s="16">
        <f t="shared" si="7"/>
        <v>0.18478260869565219</v>
      </c>
      <c r="Q20" s="16">
        <f t="shared" si="7"/>
        <v>0.18835164835164836</v>
      </c>
      <c r="R20" s="16">
        <f t="shared" si="7"/>
        <v>0.19088888888888889</v>
      </c>
      <c r="S20" s="16">
        <f t="shared" si="7"/>
        <v>0.19133333333333336</v>
      </c>
      <c r="T20" s="16">
        <f t="shared" si="7"/>
        <v>0.19258426966292133</v>
      </c>
      <c r="U20" s="16">
        <f t="shared" si="7"/>
        <v>0.19136363636363635</v>
      </c>
      <c r="V20" s="16">
        <f t="shared" si="7"/>
        <v>0.20651162790697675</v>
      </c>
      <c r="W20" s="16">
        <f t="shared" si="0"/>
        <v>0.19110743643299086</v>
      </c>
      <c r="X20" s="16">
        <f t="shared" si="1"/>
        <v>3.4722338977011913</v>
      </c>
      <c r="Y20" s="99"/>
    </row>
    <row r="21" spans="1:25" ht="14.4" customHeight="1" x14ac:dyDescent="0.3">
      <c r="A21" s="82"/>
      <c r="B21" s="83"/>
      <c r="C21" s="84"/>
      <c r="D21" s="85">
        <f>D18+1</f>
        <v>253</v>
      </c>
      <c r="E21" s="86">
        <v>7</v>
      </c>
      <c r="F21" s="87"/>
      <c r="G21" s="88">
        <v>260</v>
      </c>
      <c r="H21" s="89">
        <v>162</v>
      </c>
      <c r="I21" s="80">
        <f>G21*H21/100</f>
        <v>421.2</v>
      </c>
      <c r="J21" s="81">
        <f>I21*W21/1000</f>
        <v>394.40114999999997</v>
      </c>
      <c r="K21" s="90" t="s">
        <v>142</v>
      </c>
      <c r="L21" s="91" t="s">
        <v>19</v>
      </c>
      <c r="M21" s="92" t="s">
        <v>27</v>
      </c>
      <c r="N21" s="8" t="s">
        <v>21</v>
      </c>
      <c r="O21" s="9">
        <v>939</v>
      </c>
      <c r="P21" s="9">
        <v>927</v>
      </c>
      <c r="Q21" s="9">
        <v>939</v>
      </c>
      <c r="R21" s="9">
        <v>934</v>
      </c>
      <c r="S21" s="9">
        <v>931</v>
      </c>
      <c r="T21" s="9">
        <v>924</v>
      </c>
      <c r="U21" s="9">
        <v>952</v>
      </c>
      <c r="V21" s="9">
        <v>945</v>
      </c>
      <c r="W21" s="17">
        <f t="shared" si="0"/>
        <v>936.375</v>
      </c>
      <c r="X21" s="10">
        <f t="shared" si="1"/>
        <v>0.93091995042643927</v>
      </c>
      <c r="Y21" s="99" t="s">
        <v>22</v>
      </c>
    </row>
    <row r="22" spans="1:25" ht="14.4" customHeight="1" x14ac:dyDescent="0.3">
      <c r="A22" s="82"/>
      <c r="B22" s="83"/>
      <c r="C22" s="84"/>
      <c r="D22" s="85"/>
      <c r="E22" s="86"/>
      <c r="F22" s="87"/>
      <c r="G22" s="88"/>
      <c r="H22" s="89"/>
      <c r="I22" s="80"/>
      <c r="J22" s="81"/>
      <c r="K22" s="90"/>
      <c r="L22" s="91"/>
      <c r="M22" s="92"/>
      <c r="N22" s="11" t="s">
        <v>23</v>
      </c>
      <c r="O22" s="12">
        <v>4.5</v>
      </c>
      <c r="P22" s="12">
        <v>4.5</v>
      </c>
      <c r="Q22" s="12">
        <v>4.5</v>
      </c>
      <c r="R22" s="12">
        <v>4.5999999999999996</v>
      </c>
      <c r="S22" s="12">
        <v>4.7</v>
      </c>
      <c r="T22" s="12">
        <v>4.6500000000000004</v>
      </c>
      <c r="U22" s="12">
        <v>4.8</v>
      </c>
      <c r="V22" s="12">
        <v>4.7</v>
      </c>
      <c r="W22" s="13">
        <f t="shared" si="0"/>
        <v>4.6187500000000004</v>
      </c>
      <c r="X22" s="14">
        <f t="shared" si="1"/>
        <v>2.2924322525165652</v>
      </c>
      <c r="Y22" s="99"/>
    </row>
    <row r="23" spans="1:25" ht="14.4" customHeight="1" x14ac:dyDescent="0.3">
      <c r="A23" s="82"/>
      <c r="B23" s="83"/>
      <c r="C23" s="84"/>
      <c r="D23" s="85"/>
      <c r="E23" s="86"/>
      <c r="F23" s="87"/>
      <c r="G23" s="88"/>
      <c r="H23" s="89"/>
      <c r="I23" s="80"/>
      <c r="J23" s="81"/>
      <c r="K23" s="90"/>
      <c r="L23" s="91"/>
      <c r="M23" s="92"/>
      <c r="N23" s="15" t="s">
        <v>24</v>
      </c>
      <c r="O23" s="16">
        <f t="shared" ref="O23:V23" si="8">O21/O22/1000</f>
        <v>0.20866666666666667</v>
      </c>
      <c r="P23" s="16">
        <f t="shared" si="8"/>
        <v>0.20599999999999999</v>
      </c>
      <c r="Q23" s="16">
        <f t="shared" si="8"/>
        <v>0.20866666666666667</v>
      </c>
      <c r="R23" s="16">
        <f t="shared" si="8"/>
        <v>0.2030434782608696</v>
      </c>
      <c r="S23" s="16">
        <f t="shared" si="8"/>
        <v>0.19808510638297872</v>
      </c>
      <c r="T23" s="16">
        <f t="shared" si="8"/>
        <v>0.19870967741935483</v>
      </c>
      <c r="U23" s="16">
        <f t="shared" si="8"/>
        <v>0.19833333333333333</v>
      </c>
      <c r="V23" s="16">
        <f t="shared" si="8"/>
        <v>0.20106382978723403</v>
      </c>
      <c r="W23" s="16">
        <f t="shared" si="0"/>
        <v>0.20282109481463798</v>
      </c>
      <c r="X23" s="16">
        <f t="shared" si="1"/>
        <v>2.070332904076428</v>
      </c>
      <c r="Y23" s="99"/>
    </row>
    <row r="24" spans="1:25" ht="14.4" customHeight="1" x14ac:dyDescent="0.3">
      <c r="A24" s="82"/>
      <c r="B24" s="83"/>
      <c r="C24" s="84"/>
      <c r="D24" s="85">
        <f>D21+1</f>
        <v>254</v>
      </c>
      <c r="E24" s="86">
        <v>8</v>
      </c>
      <c r="F24" s="87"/>
      <c r="G24" s="88">
        <v>260</v>
      </c>
      <c r="H24" s="89">
        <v>162</v>
      </c>
      <c r="I24" s="80">
        <f>G24*H24/100</f>
        <v>421.2</v>
      </c>
      <c r="J24" s="81">
        <f>I24*W24/1000</f>
        <v>392.13720000000001</v>
      </c>
      <c r="K24" s="90"/>
      <c r="L24" s="91" t="s">
        <v>19</v>
      </c>
      <c r="M24" s="92" t="s">
        <v>27</v>
      </c>
      <c r="N24" s="8" t="s">
        <v>21</v>
      </c>
      <c r="O24" s="9">
        <v>928</v>
      </c>
      <c r="P24" s="9">
        <v>948</v>
      </c>
      <c r="Q24" s="9">
        <v>931</v>
      </c>
      <c r="R24" s="9">
        <v>940</v>
      </c>
      <c r="S24" s="9">
        <v>936</v>
      </c>
      <c r="T24" s="9">
        <v>925</v>
      </c>
      <c r="U24" s="9">
        <v>902</v>
      </c>
      <c r="V24" s="9">
        <v>938</v>
      </c>
      <c r="W24" s="17">
        <f t="shared" si="0"/>
        <v>931</v>
      </c>
      <c r="X24" s="10">
        <f t="shared" si="1"/>
        <v>1.3849405970169311</v>
      </c>
      <c r="Y24" s="99" t="s">
        <v>22</v>
      </c>
    </row>
    <row r="25" spans="1:25" ht="14.4" customHeight="1" x14ac:dyDescent="0.3">
      <c r="A25" s="82"/>
      <c r="B25" s="83"/>
      <c r="C25" s="84"/>
      <c r="D25" s="85"/>
      <c r="E25" s="86"/>
      <c r="F25" s="87"/>
      <c r="G25" s="88"/>
      <c r="H25" s="89"/>
      <c r="I25" s="80"/>
      <c r="J25" s="81"/>
      <c r="K25" s="90"/>
      <c r="L25" s="91"/>
      <c r="M25" s="92"/>
      <c r="N25" s="11" t="s">
        <v>23</v>
      </c>
      <c r="O25" s="12">
        <v>4.75</v>
      </c>
      <c r="P25" s="12">
        <v>4.7</v>
      </c>
      <c r="Q25" s="12">
        <v>4.7</v>
      </c>
      <c r="R25" s="12">
        <v>4.75</v>
      </c>
      <c r="S25" s="12">
        <v>4.7</v>
      </c>
      <c r="T25" s="12">
        <v>4.55</v>
      </c>
      <c r="U25" s="12">
        <v>4.4000000000000004</v>
      </c>
      <c r="V25" s="12">
        <v>4.5</v>
      </c>
      <c r="W25" s="13">
        <f t="shared" si="0"/>
        <v>4.6312499999999996</v>
      </c>
      <c r="X25" s="14">
        <f t="shared" si="1"/>
        <v>2.6410777045588292</v>
      </c>
      <c r="Y25" s="99"/>
    </row>
    <row r="26" spans="1:25" ht="14.4" customHeight="1" x14ac:dyDescent="0.3">
      <c r="A26" s="82"/>
      <c r="B26" s="83"/>
      <c r="C26" s="84"/>
      <c r="D26" s="85"/>
      <c r="E26" s="86"/>
      <c r="F26" s="87"/>
      <c r="G26" s="88"/>
      <c r="H26" s="89"/>
      <c r="I26" s="80"/>
      <c r="J26" s="81"/>
      <c r="K26" s="90"/>
      <c r="L26" s="91"/>
      <c r="M26" s="92"/>
      <c r="N26" s="15" t="s">
        <v>24</v>
      </c>
      <c r="O26" s="16">
        <f t="shared" ref="O26:V26" si="9">O24/O25/1000</f>
        <v>0.19536842105263158</v>
      </c>
      <c r="P26" s="16">
        <f t="shared" si="9"/>
        <v>0.20170212765957446</v>
      </c>
      <c r="Q26" s="16">
        <f t="shared" si="9"/>
        <v>0.19808510638297872</v>
      </c>
      <c r="R26" s="16">
        <f t="shared" si="9"/>
        <v>0.19789473684210526</v>
      </c>
      <c r="S26" s="16">
        <f t="shared" si="9"/>
        <v>0.19914893617021276</v>
      </c>
      <c r="T26" s="16">
        <f t="shared" si="9"/>
        <v>0.2032967032967033</v>
      </c>
      <c r="U26" s="16">
        <f t="shared" si="9"/>
        <v>0.20499999999999996</v>
      </c>
      <c r="V26" s="16">
        <f t="shared" si="9"/>
        <v>0.20844444444444446</v>
      </c>
      <c r="W26" s="16">
        <f t="shared" si="0"/>
        <v>0.20111755948108129</v>
      </c>
      <c r="X26" s="16">
        <f t="shared" si="1"/>
        <v>2.0071178193955617</v>
      </c>
      <c r="Y26" s="99"/>
    </row>
    <row r="27" spans="1:25" ht="14.4" customHeight="1" x14ac:dyDescent="0.3">
      <c r="A27" s="82"/>
      <c r="B27" s="83"/>
      <c r="C27" s="84"/>
      <c r="D27" s="85">
        <f>D24+1</f>
        <v>255</v>
      </c>
      <c r="E27" s="86">
        <v>9</v>
      </c>
      <c r="F27" s="87"/>
      <c r="G27" s="88">
        <v>260</v>
      </c>
      <c r="H27" s="89">
        <v>162</v>
      </c>
      <c r="I27" s="80">
        <f>G27*H27/100</f>
        <v>421.2</v>
      </c>
      <c r="J27" s="81">
        <f>I27*W27/1000</f>
        <v>377.86905000000002</v>
      </c>
      <c r="K27" s="90"/>
      <c r="L27" s="91" t="s">
        <v>19</v>
      </c>
      <c r="M27" s="92" t="s">
        <v>27</v>
      </c>
      <c r="N27" s="8" t="s">
        <v>21</v>
      </c>
      <c r="O27" s="9">
        <v>891</v>
      </c>
      <c r="P27" s="9">
        <v>888</v>
      </c>
      <c r="Q27" s="9">
        <v>890</v>
      </c>
      <c r="R27" s="9">
        <v>888</v>
      </c>
      <c r="S27" s="9">
        <v>900</v>
      </c>
      <c r="T27" s="9">
        <v>898</v>
      </c>
      <c r="U27" s="9">
        <v>918</v>
      </c>
      <c r="V27" s="9">
        <v>904</v>
      </c>
      <c r="W27" s="17">
        <f t="shared" si="0"/>
        <v>897.125</v>
      </c>
      <c r="X27" s="10">
        <f t="shared" si="1"/>
        <v>1.0770255562031703</v>
      </c>
      <c r="Y27" s="99" t="s">
        <v>22</v>
      </c>
    </row>
    <row r="28" spans="1:25" ht="14.4" customHeight="1" x14ac:dyDescent="0.3">
      <c r="A28" s="82"/>
      <c r="B28" s="83"/>
      <c r="C28" s="84"/>
      <c r="D28" s="85"/>
      <c r="E28" s="86"/>
      <c r="F28" s="87"/>
      <c r="G28" s="88"/>
      <c r="H28" s="89"/>
      <c r="I28" s="80"/>
      <c r="J28" s="81"/>
      <c r="K28" s="90"/>
      <c r="L28" s="91"/>
      <c r="M28" s="92"/>
      <c r="N28" s="11" t="s">
        <v>23</v>
      </c>
      <c r="O28" s="12">
        <v>4.3</v>
      </c>
      <c r="P28" s="12">
        <v>4.3499999999999996</v>
      </c>
      <c r="Q28" s="12">
        <v>4.45</v>
      </c>
      <c r="R28" s="12">
        <v>4.5</v>
      </c>
      <c r="S28" s="12">
        <v>4.7</v>
      </c>
      <c r="T28" s="12">
        <v>4.5999999999999996</v>
      </c>
      <c r="U28" s="12">
        <v>4.7</v>
      </c>
      <c r="V28" s="12">
        <v>4.5999999999999996</v>
      </c>
      <c r="W28" s="13">
        <f t="shared" si="0"/>
        <v>4.5249999999999995</v>
      </c>
      <c r="X28" s="14">
        <f t="shared" si="1"/>
        <v>3.125333839498555</v>
      </c>
      <c r="Y28" s="99"/>
    </row>
    <row r="29" spans="1:25" ht="14.4" customHeight="1" x14ac:dyDescent="0.3">
      <c r="A29" s="82"/>
      <c r="B29" s="83"/>
      <c r="C29" s="84"/>
      <c r="D29" s="85"/>
      <c r="E29" s="86"/>
      <c r="F29" s="87"/>
      <c r="G29" s="88"/>
      <c r="H29" s="89"/>
      <c r="I29" s="80"/>
      <c r="J29" s="81"/>
      <c r="K29" s="90"/>
      <c r="L29" s="91"/>
      <c r="M29" s="92"/>
      <c r="N29" s="15" t="s">
        <v>24</v>
      </c>
      <c r="O29" s="16">
        <f t="shared" ref="O29:V29" si="10">O27/O28/1000</f>
        <v>0.20720930232558141</v>
      </c>
      <c r="P29" s="16">
        <f t="shared" si="10"/>
        <v>0.20413793103448277</v>
      </c>
      <c r="Q29" s="16">
        <f t="shared" si="10"/>
        <v>0.2</v>
      </c>
      <c r="R29" s="16">
        <f t="shared" si="10"/>
        <v>0.19733333333333333</v>
      </c>
      <c r="S29" s="16">
        <f t="shared" si="10"/>
        <v>0.19148936170212763</v>
      </c>
      <c r="T29" s="16">
        <f t="shared" si="10"/>
        <v>0.19521739130434784</v>
      </c>
      <c r="U29" s="16">
        <f t="shared" si="10"/>
        <v>0.19531914893617019</v>
      </c>
      <c r="V29" s="16">
        <f t="shared" si="10"/>
        <v>0.1965217391304348</v>
      </c>
      <c r="W29" s="16">
        <f t="shared" si="0"/>
        <v>0.19840352597080974</v>
      </c>
      <c r="X29" s="16">
        <f t="shared" si="1"/>
        <v>2.4246268975118328</v>
      </c>
      <c r="Y29" s="99"/>
    </row>
    <row r="30" spans="1:25" ht="14.4" customHeight="1" x14ac:dyDescent="0.3">
      <c r="A30" s="82"/>
      <c r="B30" s="83"/>
      <c r="C30" s="84"/>
      <c r="D30" s="85">
        <f>D27+1</f>
        <v>256</v>
      </c>
      <c r="E30" s="86">
        <v>10</v>
      </c>
      <c r="F30" s="87"/>
      <c r="G30" s="88">
        <v>260</v>
      </c>
      <c r="H30" s="89">
        <v>162</v>
      </c>
      <c r="I30" s="80">
        <f>G30*H30/100</f>
        <v>421.2</v>
      </c>
      <c r="J30" s="81">
        <f>I30*W30/1000</f>
        <v>378.86939999999998</v>
      </c>
      <c r="K30" s="90"/>
      <c r="L30" s="91" t="s">
        <v>19</v>
      </c>
      <c r="M30" s="92" t="s">
        <v>27</v>
      </c>
      <c r="N30" s="8" t="s">
        <v>21</v>
      </c>
      <c r="O30" s="9">
        <v>889</v>
      </c>
      <c r="P30" s="9">
        <v>893</v>
      </c>
      <c r="Q30" s="9">
        <v>904</v>
      </c>
      <c r="R30" s="9">
        <v>912</v>
      </c>
      <c r="S30" s="9">
        <v>901</v>
      </c>
      <c r="T30" s="9">
        <v>897</v>
      </c>
      <c r="U30" s="9">
        <v>895</v>
      </c>
      <c r="V30" s="9">
        <v>905</v>
      </c>
      <c r="W30" s="17">
        <f t="shared" si="0"/>
        <v>899.5</v>
      </c>
      <c r="X30" s="10">
        <f t="shared" si="1"/>
        <v>0.77422947621923954</v>
      </c>
      <c r="Y30" s="99" t="s">
        <v>22</v>
      </c>
    </row>
    <row r="31" spans="1:25" ht="14.4" customHeight="1" x14ac:dyDescent="0.3">
      <c r="A31" s="82"/>
      <c r="B31" s="83"/>
      <c r="C31" s="84"/>
      <c r="D31" s="85"/>
      <c r="E31" s="86"/>
      <c r="F31" s="87"/>
      <c r="G31" s="88"/>
      <c r="H31" s="89"/>
      <c r="I31" s="80"/>
      <c r="J31" s="81"/>
      <c r="K31" s="90"/>
      <c r="L31" s="91"/>
      <c r="M31" s="92"/>
      <c r="N31" s="11" t="s">
        <v>23</v>
      </c>
      <c r="O31" s="12">
        <v>4.5999999999999996</v>
      </c>
      <c r="P31" s="12">
        <v>4.6500000000000004</v>
      </c>
      <c r="Q31" s="12">
        <v>4.7</v>
      </c>
      <c r="R31" s="12">
        <v>4.6500000000000004</v>
      </c>
      <c r="S31" s="12">
        <v>4.5999999999999996</v>
      </c>
      <c r="T31" s="12">
        <v>4.5</v>
      </c>
      <c r="U31" s="12">
        <v>4.5</v>
      </c>
      <c r="V31" s="12">
        <v>4.5</v>
      </c>
      <c r="W31" s="13">
        <f t="shared" si="0"/>
        <v>4.5875000000000004</v>
      </c>
      <c r="X31" s="14">
        <f t="shared" si="1"/>
        <v>1.6120108400816413</v>
      </c>
      <c r="Y31" s="99"/>
    </row>
    <row r="32" spans="1:25" ht="14.4" customHeight="1" x14ac:dyDescent="0.3">
      <c r="A32" s="82"/>
      <c r="B32" s="83"/>
      <c r="C32" s="84"/>
      <c r="D32" s="85"/>
      <c r="E32" s="86"/>
      <c r="F32" s="87"/>
      <c r="G32" s="88"/>
      <c r="H32" s="89"/>
      <c r="I32" s="80"/>
      <c r="J32" s="81"/>
      <c r="K32" s="90"/>
      <c r="L32" s="91"/>
      <c r="M32" s="92"/>
      <c r="N32" s="15" t="s">
        <v>24</v>
      </c>
      <c r="O32" s="16">
        <f t="shared" ref="O32:V32" si="11">O30/O31/1000</f>
        <v>0.1932608695652174</v>
      </c>
      <c r="P32" s="16">
        <f t="shared" si="11"/>
        <v>0.19204301075268815</v>
      </c>
      <c r="Q32" s="16">
        <f t="shared" si="11"/>
        <v>0.19234042553191488</v>
      </c>
      <c r="R32" s="16">
        <f t="shared" si="11"/>
        <v>0.19612903225806452</v>
      </c>
      <c r="S32" s="16">
        <f t="shared" si="11"/>
        <v>0.19586956521739132</v>
      </c>
      <c r="T32" s="16">
        <f t="shared" si="11"/>
        <v>0.19933333333333333</v>
      </c>
      <c r="U32" s="16">
        <f t="shared" si="11"/>
        <v>0.19888888888888889</v>
      </c>
      <c r="V32" s="16">
        <f t="shared" si="11"/>
        <v>0.2011111111111111</v>
      </c>
      <c r="W32" s="16">
        <f t="shared" si="0"/>
        <v>0.19612202958232619</v>
      </c>
      <c r="X32" s="16">
        <f t="shared" si="1"/>
        <v>1.6329100741902141</v>
      </c>
      <c r="Y32" s="99"/>
    </row>
    <row r="33" spans="1:25" ht="14.4" customHeight="1" x14ac:dyDescent="0.3">
      <c r="A33" s="82"/>
      <c r="B33" s="83"/>
      <c r="C33" s="84"/>
      <c r="D33" s="85">
        <f>D30+1</f>
        <v>257</v>
      </c>
      <c r="E33" s="86">
        <v>11</v>
      </c>
      <c r="F33" s="87"/>
      <c r="G33" s="88">
        <v>260</v>
      </c>
      <c r="H33" s="89">
        <v>162</v>
      </c>
      <c r="I33" s="80">
        <f>G33*H33/100</f>
        <v>421.2</v>
      </c>
      <c r="J33" s="81">
        <f>I33*W33/1000</f>
        <v>374.86799999999999</v>
      </c>
      <c r="K33" s="90"/>
      <c r="L33" s="91" t="s">
        <v>19</v>
      </c>
      <c r="M33" s="92" t="s">
        <v>27</v>
      </c>
      <c r="N33" s="8" t="s">
        <v>21</v>
      </c>
      <c r="O33" s="9">
        <v>888</v>
      </c>
      <c r="P33" s="9">
        <v>900</v>
      </c>
      <c r="Q33" s="9">
        <v>876</v>
      </c>
      <c r="R33" s="9">
        <v>880</v>
      </c>
      <c r="S33" s="9">
        <v>891</v>
      </c>
      <c r="T33" s="9">
        <v>899</v>
      </c>
      <c r="U33" s="9">
        <v>910</v>
      </c>
      <c r="V33" s="9">
        <v>876</v>
      </c>
      <c r="W33" s="17">
        <f t="shared" si="0"/>
        <v>890</v>
      </c>
      <c r="X33" s="10">
        <f t="shared" si="1"/>
        <v>1.3042906478925731</v>
      </c>
      <c r="Y33" s="99" t="s">
        <v>22</v>
      </c>
    </row>
    <row r="34" spans="1:25" ht="14.4" customHeight="1" x14ac:dyDescent="0.3">
      <c r="A34" s="82"/>
      <c r="B34" s="83"/>
      <c r="C34" s="84"/>
      <c r="D34" s="85"/>
      <c r="E34" s="86"/>
      <c r="F34" s="87"/>
      <c r="G34" s="88"/>
      <c r="H34" s="89"/>
      <c r="I34" s="80"/>
      <c r="J34" s="81"/>
      <c r="K34" s="90"/>
      <c r="L34" s="91"/>
      <c r="M34" s="92"/>
      <c r="N34" s="11" t="s">
        <v>23</v>
      </c>
      <c r="O34" s="12">
        <v>4.5</v>
      </c>
      <c r="P34" s="12">
        <v>4.4000000000000004</v>
      </c>
      <c r="Q34" s="12">
        <v>4.5999999999999996</v>
      </c>
      <c r="R34" s="12">
        <v>4.5</v>
      </c>
      <c r="S34" s="12">
        <v>4.5</v>
      </c>
      <c r="T34" s="12">
        <v>4.5999999999999996</v>
      </c>
      <c r="U34" s="12">
        <v>4.4000000000000004</v>
      </c>
      <c r="V34" s="12">
        <v>4.4000000000000004</v>
      </c>
      <c r="W34" s="13">
        <f t="shared" si="0"/>
        <v>4.4874999999999998</v>
      </c>
      <c r="X34" s="14">
        <f t="shared" si="1"/>
        <v>1.7395537599995476</v>
      </c>
      <c r="Y34" s="99"/>
    </row>
    <row r="35" spans="1:25" ht="14.4" customHeight="1" x14ac:dyDescent="0.3">
      <c r="A35" s="82"/>
      <c r="B35" s="83"/>
      <c r="C35" s="84"/>
      <c r="D35" s="85"/>
      <c r="E35" s="86"/>
      <c r="F35" s="87"/>
      <c r="G35" s="88"/>
      <c r="H35" s="89"/>
      <c r="I35" s="80"/>
      <c r="J35" s="81"/>
      <c r="K35" s="90"/>
      <c r="L35" s="91"/>
      <c r="M35" s="92"/>
      <c r="N35" s="15" t="s">
        <v>24</v>
      </c>
      <c r="O35" s="16">
        <f t="shared" ref="O35:V35" si="12">O33/O34/1000</f>
        <v>0.19733333333333333</v>
      </c>
      <c r="P35" s="16">
        <f t="shared" si="12"/>
        <v>0.20454545454545453</v>
      </c>
      <c r="Q35" s="16">
        <f t="shared" si="12"/>
        <v>0.19043478260869565</v>
      </c>
      <c r="R35" s="16">
        <f t="shared" si="12"/>
        <v>0.19555555555555554</v>
      </c>
      <c r="S35" s="16">
        <f t="shared" si="12"/>
        <v>0.19800000000000001</v>
      </c>
      <c r="T35" s="16">
        <f t="shared" si="12"/>
        <v>0.19543478260869565</v>
      </c>
      <c r="U35" s="16">
        <f t="shared" si="12"/>
        <v>0.20681818181818182</v>
      </c>
      <c r="V35" s="16">
        <f t="shared" si="12"/>
        <v>0.19909090909090907</v>
      </c>
      <c r="W35" s="16">
        <f t="shared" si="0"/>
        <v>0.19840162494510319</v>
      </c>
      <c r="X35" s="16">
        <f t="shared" si="1"/>
        <v>2.4610794461622825</v>
      </c>
      <c r="Y35" s="99"/>
    </row>
    <row r="36" spans="1:25" ht="14.4" customHeight="1" x14ac:dyDescent="0.3">
      <c r="A36" s="82"/>
      <c r="B36" s="83"/>
      <c r="C36" s="84"/>
      <c r="D36" s="85">
        <f>D33+1</f>
        <v>258</v>
      </c>
      <c r="E36" s="86">
        <v>12</v>
      </c>
      <c r="F36" s="87"/>
      <c r="G36" s="88">
        <v>260</v>
      </c>
      <c r="H36" s="89">
        <v>162</v>
      </c>
      <c r="I36" s="80">
        <f>G36*H36/100</f>
        <v>421.2</v>
      </c>
      <c r="J36" s="81">
        <f>I36*W36/1000</f>
        <v>378.18495000000001</v>
      </c>
      <c r="K36" s="90"/>
      <c r="L36" s="91" t="s">
        <v>19</v>
      </c>
      <c r="M36" s="92" t="s">
        <v>27</v>
      </c>
      <c r="N36" s="8" t="s">
        <v>21</v>
      </c>
      <c r="O36" s="9">
        <v>876</v>
      </c>
      <c r="P36" s="9">
        <v>888</v>
      </c>
      <c r="Q36" s="9">
        <v>980</v>
      </c>
      <c r="R36" s="9">
        <v>900</v>
      </c>
      <c r="S36" s="9">
        <v>879</v>
      </c>
      <c r="T36" s="9">
        <v>896</v>
      </c>
      <c r="U36" s="9">
        <v>875</v>
      </c>
      <c r="V36" s="9">
        <v>889</v>
      </c>
      <c r="W36" s="17">
        <f t="shared" si="0"/>
        <v>897.875</v>
      </c>
      <c r="X36" s="10">
        <f t="shared" si="1"/>
        <v>3.5845489964241444</v>
      </c>
      <c r="Y36" s="99" t="s">
        <v>22</v>
      </c>
    </row>
    <row r="37" spans="1:25" ht="14.4" customHeight="1" x14ac:dyDescent="0.3">
      <c r="A37" s="82"/>
      <c r="B37" s="83"/>
      <c r="C37" s="84"/>
      <c r="D37" s="85"/>
      <c r="E37" s="86"/>
      <c r="F37" s="87"/>
      <c r="G37" s="88"/>
      <c r="H37" s="89"/>
      <c r="I37" s="80"/>
      <c r="J37" s="81"/>
      <c r="K37" s="90"/>
      <c r="L37" s="91"/>
      <c r="M37" s="92"/>
      <c r="N37" s="11" t="s">
        <v>23</v>
      </c>
      <c r="O37" s="12">
        <v>4.5</v>
      </c>
      <c r="P37" s="12">
        <v>4.5</v>
      </c>
      <c r="Q37" s="12">
        <v>4.5999999999999996</v>
      </c>
      <c r="R37" s="12">
        <v>4.5999999999999996</v>
      </c>
      <c r="S37" s="12">
        <v>4.5</v>
      </c>
      <c r="T37" s="12">
        <v>4.5999999999999996</v>
      </c>
      <c r="U37" s="12">
        <v>4.4000000000000004</v>
      </c>
      <c r="V37" s="12">
        <v>4.5</v>
      </c>
      <c r="W37" s="13">
        <f t="shared" si="0"/>
        <v>4.5249999999999995</v>
      </c>
      <c r="X37" s="14">
        <f t="shared" si="1"/>
        <v>1.4617410558367854</v>
      </c>
      <c r="Y37" s="99"/>
    </row>
    <row r="38" spans="1:25" ht="14.4" customHeight="1" x14ac:dyDescent="0.3">
      <c r="A38" s="82"/>
      <c r="B38" s="83"/>
      <c r="C38" s="84"/>
      <c r="D38" s="85"/>
      <c r="E38" s="86"/>
      <c r="F38" s="87"/>
      <c r="G38" s="88"/>
      <c r="H38" s="89"/>
      <c r="I38" s="80"/>
      <c r="J38" s="81"/>
      <c r="K38" s="90"/>
      <c r="L38" s="91"/>
      <c r="M38" s="92"/>
      <c r="N38" s="15" t="s">
        <v>24</v>
      </c>
      <c r="O38" s="16">
        <f t="shared" ref="O38:V38" si="13">O36/O37/1000</f>
        <v>0.19466666666666665</v>
      </c>
      <c r="P38" s="16">
        <f t="shared" si="13"/>
        <v>0.19733333333333333</v>
      </c>
      <c r="Q38" s="16">
        <f t="shared" si="13"/>
        <v>0.21304347826086958</v>
      </c>
      <c r="R38" s="16">
        <f t="shared" si="13"/>
        <v>0.19565217391304349</v>
      </c>
      <c r="S38" s="16">
        <f t="shared" si="13"/>
        <v>0.19533333333333333</v>
      </c>
      <c r="T38" s="16">
        <f t="shared" si="13"/>
        <v>0.1947826086956522</v>
      </c>
      <c r="U38" s="16">
        <f t="shared" si="13"/>
        <v>0.19886363636363635</v>
      </c>
      <c r="V38" s="16">
        <f t="shared" si="13"/>
        <v>0.19755555555555554</v>
      </c>
      <c r="W38" s="16">
        <f t="shared" si="0"/>
        <v>0.19840384826526128</v>
      </c>
      <c r="X38" s="16">
        <f t="shared" si="1"/>
        <v>2.8759962383969917</v>
      </c>
      <c r="Y38" s="99"/>
    </row>
    <row r="39" spans="1:25" ht="14.4" customHeight="1" x14ac:dyDescent="0.3">
      <c r="A39" s="96"/>
      <c r="B39" s="97">
        <v>21002863</v>
      </c>
      <c r="C39" s="97">
        <v>9946062</v>
      </c>
      <c r="D39" s="97">
        <f>D36+1</f>
        <v>259</v>
      </c>
      <c r="E39" s="97">
        <v>1</v>
      </c>
      <c r="F39" s="97" t="s">
        <v>143</v>
      </c>
      <c r="G39" s="97">
        <v>220</v>
      </c>
      <c r="H39" s="97">
        <v>172</v>
      </c>
      <c r="I39" s="98">
        <f>G39*H39/100</f>
        <v>378.4</v>
      </c>
      <c r="J39" s="98">
        <f>I39*W39/1000</f>
        <v>325.89699999999999</v>
      </c>
      <c r="K39" s="97"/>
      <c r="L39" s="97" t="s">
        <v>51</v>
      </c>
      <c r="M39" s="97" t="s">
        <v>45</v>
      </c>
      <c r="N39" s="2" t="s">
        <v>21</v>
      </c>
      <c r="O39" s="3">
        <v>852</v>
      </c>
      <c r="P39" s="3">
        <v>855</v>
      </c>
      <c r="Q39" s="3">
        <v>848</v>
      </c>
      <c r="R39" s="3">
        <v>878</v>
      </c>
      <c r="S39" s="3">
        <v>863</v>
      </c>
      <c r="T39" s="3">
        <v>866</v>
      </c>
      <c r="U39" s="3">
        <v>858</v>
      </c>
      <c r="V39" s="3">
        <v>870</v>
      </c>
      <c r="W39" s="6">
        <f t="shared" si="0"/>
        <v>861.25</v>
      </c>
      <c r="X39" s="5">
        <f t="shared" si="1"/>
        <v>1.0810580231951277</v>
      </c>
      <c r="Y39" s="99" t="s">
        <v>22</v>
      </c>
    </row>
    <row r="40" spans="1:25" ht="14.4" customHeight="1" x14ac:dyDescent="0.3">
      <c r="A40" s="96"/>
      <c r="B40" s="97"/>
      <c r="C40" s="97"/>
      <c r="D40" s="97"/>
      <c r="E40" s="97"/>
      <c r="F40" s="97"/>
      <c r="G40" s="97"/>
      <c r="H40" s="97"/>
      <c r="I40" s="98"/>
      <c r="J40" s="98"/>
      <c r="K40" s="97"/>
      <c r="L40" s="97"/>
      <c r="M40" s="97"/>
      <c r="N40" s="2" t="s">
        <v>23</v>
      </c>
      <c r="O40" s="3">
        <v>4.3</v>
      </c>
      <c r="P40" s="3">
        <v>4.4000000000000004</v>
      </c>
      <c r="Q40" s="3">
        <v>4.2</v>
      </c>
      <c r="R40" s="3">
        <v>4.3</v>
      </c>
      <c r="S40" s="3">
        <v>4.3</v>
      </c>
      <c r="T40" s="3">
        <v>4.4000000000000004</v>
      </c>
      <c r="U40" s="3">
        <v>4.4000000000000004</v>
      </c>
      <c r="V40" s="3">
        <v>4.2</v>
      </c>
      <c r="W40" s="6">
        <f t="shared" si="0"/>
        <v>4.3125</v>
      </c>
      <c r="X40" s="5">
        <f t="shared" si="1"/>
        <v>1.810144347361857</v>
      </c>
      <c r="Y40" s="99"/>
    </row>
    <row r="41" spans="1:25" ht="14.4" customHeight="1" x14ac:dyDescent="0.3">
      <c r="A41" s="96"/>
      <c r="B41" s="97"/>
      <c r="C41" s="97"/>
      <c r="D41" s="97"/>
      <c r="E41" s="97"/>
      <c r="F41" s="97"/>
      <c r="G41" s="97"/>
      <c r="H41" s="97"/>
      <c r="I41" s="98"/>
      <c r="J41" s="98"/>
      <c r="K41" s="97"/>
      <c r="L41" s="97"/>
      <c r="M41" s="97"/>
      <c r="N41" s="2" t="s">
        <v>24</v>
      </c>
      <c r="O41" s="5">
        <f t="shared" ref="O41:V41" si="14">O39/O40/1000</f>
        <v>0.19813953488372094</v>
      </c>
      <c r="P41" s="5">
        <f t="shared" si="14"/>
        <v>0.19431818181818181</v>
      </c>
      <c r="Q41" s="5">
        <f t="shared" si="14"/>
        <v>0.20190476190476189</v>
      </c>
      <c r="R41" s="5">
        <f t="shared" si="14"/>
        <v>0.20418604651162792</v>
      </c>
      <c r="S41" s="5">
        <f t="shared" si="14"/>
        <v>0.20069767441860467</v>
      </c>
      <c r="T41" s="5">
        <f t="shared" si="14"/>
        <v>0.19681818181818181</v>
      </c>
      <c r="U41" s="5">
        <f t="shared" si="14"/>
        <v>0.19499999999999998</v>
      </c>
      <c r="V41" s="5">
        <f t="shared" si="14"/>
        <v>0.20714285714285713</v>
      </c>
      <c r="W41" s="5">
        <f t="shared" si="0"/>
        <v>0.19977590481224203</v>
      </c>
      <c r="X41" s="5">
        <f t="shared" si="1"/>
        <v>2.1172368704377225</v>
      </c>
      <c r="Y41" s="99"/>
    </row>
    <row r="42" spans="1:25" ht="14.4" customHeight="1" x14ac:dyDescent="0.3">
      <c r="A42" s="82"/>
      <c r="B42" s="83"/>
      <c r="C42" s="84"/>
      <c r="D42" s="85">
        <f>D39+1</f>
        <v>260</v>
      </c>
      <c r="E42" s="86">
        <v>2</v>
      </c>
      <c r="F42" s="87"/>
      <c r="G42" s="88">
        <v>220</v>
      </c>
      <c r="H42" s="89">
        <v>172</v>
      </c>
      <c r="I42" s="80">
        <f>G42*H42/100</f>
        <v>378.4</v>
      </c>
      <c r="J42" s="81">
        <f>I42*W42/1000</f>
        <v>319.46419999999995</v>
      </c>
      <c r="K42" s="90"/>
      <c r="L42" s="91" t="s">
        <v>51</v>
      </c>
      <c r="M42" s="92" t="s">
        <v>81</v>
      </c>
      <c r="N42" s="8" t="s">
        <v>21</v>
      </c>
      <c r="O42" s="9">
        <v>845</v>
      </c>
      <c r="P42" s="9">
        <v>830</v>
      </c>
      <c r="Q42" s="9">
        <v>843</v>
      </c>
      <c r="R42" s="9">
        <v>863</v>
      </c>
      <c r="S42" s="9">
        <v>845</v>
      </c>
      <c r="T42" s="9">
        <v>843</v>
      </c>
      <c r="U42" s="9">
        <v>840</v>
      </c>
      <c r="V42" s="9">
        <v>845</v>
      </c>
      <c r="W42" s="17">
        <f t="shared" si="0"/>
        <v>844.25</v>
      </c>
      <c r="X42" s="10">
        <f t="shared" si="1"/>
        <v>1.0063752127904311</v>
      </c>
      <c r="Y42" s="99" t="s">
        <v>22</v>
      </c>
    </row>
    <row r="43" spans="1:25" ht="14.4" customHeight="1" x14ac:dyDescent="0.3">
      <c r="A43" s="82"/>
      <c r="B43" s="83"/>
      <c r="C43" s="84"/>
      <c r="D43" s="85"/>
      <c r="E43" s="86"/>
      <c r="F43" s="87"/>
      <c r="G43" s="88"/>
      <c r="H43" s="89"/>
      <c r="I43" s="80"/>
      <c r="J43" s="81"/>
      <c r="K43" s="90"/>
      <c r="L43" s="91"/>
      <c r="M43" s="92"/>
      <c r="N43" s="11" t="s">
        <v>23</v>
      </c>
      <c r="O43" s="12">
        <v>4.4000000000000004</v>
      </c>
      <c r="P43" s="12">
        <v>4.45</v>
      </c>
      <c r="Q43" s="12">
        <v>4.4000000000000004</v>
      </c>
      <c r="R43" s="12">
        <v>4.5999999999999996</v>
      </c>
      <c r="S43" s="12">
        <v>4.5</v>
      </c>
      <c r="T43" s="12">
        <v>4.45</v>
      </c>
      <c r="U43" s="12">
        <v>4.45</v>
      </c>
      <c r="V43" s="12">
        <v>4.3</v>
      </c>
      <c r="W43" s="13">
        <f t="shared" si="0"/>
        <v>4.4437499999999996</v>
      </c>
      <c r="X43" s="14">
        <f t="shared" si="1"/>
        <v>1.8175594913249045</v>
      </c>
      <c r="Y43" s="99"/>
    </row>
    <row r="44" spans="1:25" ht="14.4" customHeight="1" x14ac:dyDescent="0.3">
      <c r="A44" s="82"/>
      <c r="B44" s="83"/>
      <c r="C44" s="84"/>
      <c r="D44" s="85"/>
      <c r="E44" s="86"/>
      <c r="F44" s="87"/>
      <c r="G44" s="88"/>
      <c r="H44" s="89"/>
      <c r="I44" s="80"/>
      <c r="J44" s="81"/>
      <c r="K44" s="90"/>
      <c r="L44" s="91"/>
      <c r="M44" s="92"/>
      <c r="N44" s="15" t="s">
        <v>24</v>
      </c>
      <c r="O44" s="16">
        <f t="shared" ref="O44:V44" si="15">O42/O43/1000</f>
        <v>0.19204545454545452</v>
      </c>
      <c r="P44" s="16">
        <f t="shared" si="15"/>
        <v>0.18651685393258427</v>
      </c>
      <c r="Q44" s="16">
        <f t="shared" si="15"/>
        <v>0.19159090909090906</v>
      </c>
      <c r="R44" s="16">
        <f t="shared" si="15"/>
        <v>0.18760869565217395</v>
      </c>
      <c r="S44" s="16">
        <f t="shared" si="15"/>
        <v>0.18777777777777777</v>
      </c>
      <c r="T44" s="16">
        <f t="shared" si="15"/>
        <v>0.18943820224719102</v>
      </c>
      <c r="U44" s="16">
        <f t="shared" si="15"/>
        <v>0.18876404494382021</v>
      </c>
      <c r="V44" s="16">
        <f t="shared" si="15"/>
        <v>0.19651162790697674</v>
      </c>
      <c r="W44" s="16">
        <f t="shared" si="0"/>
        <v>0.19003169576211093</v>
      </c>
      <c r="X44" s="16">
        <f t="shared" si="1"/>
        <v>1.5976486442330569</v>
      </c>
      <c r="Y44" s="99"/>
    </row>
    <row r="45" spans="1:25" ht="14.4" customHeight="1" x14ac:dyDescent="0.3">
      <c r="A45" s="82"/>
      <c r="B45" s="83"/>
      <c r="C45" s="84"/>
      <c r="D45" s="85">
        <f>D42+1</f>
        <v>261</v>
      </c>
      <c r="E45" s="86">
        <v>3</v>
      </c>
      <c r="F45" s="87"/>
      <c r="G45" s="88">
        <v>220</v>
      </c>
      <c r="H45" s="89">
        <v>172</v>
      </c>
      <c r="I45" s="80">
        <f>G45*H45/100</f>
        <v>378.4</v>
      </c>
      <c r="J45" s="81">
        <f>I45*W45/1000</f>
        <v>325.61319999999995</v>
      </c>
      <c r="K45" s="90"/>
      <c r="L45" s="91" t="s">
        <v>47</v>
      </c>
      <c r="M45" s="92" t="s">
        <v>20</v>
      </c>
      <c r="N45" s="8" t="s">
        <v>21</v>
      </c>
      <c r="O45" s="9">
        <v>859</v>
      </c>
      <c r="P45" s="9">
        <v>845</v>
      </c>
      <c r="Q45" s="9">
        <v>866</v>
      </c>
      <c r="R45" s="9">
        <v>885</v>
      </c>
      <c r="S45" s="9">
        <v>867</v>
      </c>
      <c r="T45" s="9">
        <v>844</v>
      </c>
      <c r="U45" s="9">
        <v>848</v>
      </c>
      <c r="V45" s="9">
        <v>870</v>
      </c>
      <c r="W45" s="17">
        <f t="shared" si="0"/>
        <v>860.5</v>
      </c>
      <c r="X45" s="10">
        <f t="shared" si="1"/>
        <v>1.5558893479367675</v>
      </c>
      <c r="Y45" s="99" t="s">
        <v>22</v>
      </c>
    </row>
    <row r="46" spans="1:25" ht="14.4" customHeight="1" x14ac:dyDescent="0.3">
      <c r="A46" s="82"/>
      <c r="B46" s="83"/>
      <c r="C46" s="84"/>
      <c r="D46" s="85"/>
      <c r="E46" s="86"/>
      <c r="F46" s="87"/>
      <c r="G46" s="88"/>
      <c r="H46" s="89"/>
      <c r="I46" s="80"/>
      <c r="J46" s="81"/>
      <c r="K46" s="90"/>
      <c r="L46" s="91"/>
      <c r="M46" s="92"/>
      <c r="N46" s="11" t="s">
        <v>23</v>
      </c>
      <c r="O46" s="12">
        <v>4.4000000000000004</v>
      </c>
      <c r="P46" s="12">
        <v>4.45</v>
      </c>
      <c r="Q46" s="12">
        <v>4.5</v>
      </c>
      <c r="R46" s="12">
        <v>4.5999999999999996</v>
      </c>
      <c r="S46" s="12">
        <v>4.5</v>
      </c>
      <c r="T46" s="12">
        <v>4.5</v>
      </c>
      <c r="U46" s="12">
        <v>4.4000000000000004</v>
      </c>
      <c r="V46" s="12">
        <v>4.5999999999999996</v>
      </c>
      <c r="W46" s="13">
        <f t="shared" si="0"/>
        <v>4.4937500000000004</v>
      </c>
      <c r="X46" s="14">
        <f t="shared" si="1"/>
        <v>1.6159874879863989</v>
      </c>
      <c r="Y46" s="99"/>
    </row>
    <row r="47" spans="1:25" ht="14.4" customHeight="1" x14ac:dyDescent="0.3">
      <c r="A47" s="82"/>
      <c r="B47" s="83"/>
      <c r="C47" s="84"/>
      <c r="D47" s="85"/>
      <c r="E47" s="86"/>
      <c r="F47" s="87"/>
      <c r="G47" s="88"/>
      <c r="H47" s="89"/>
      <c r="I47" s="80"/>
      <c r="J47" s="81"/>
      <c r="K47" s="90"/>
      <c r="L47" s="91"/>
      <c r="M47" s="92"/>
      <c r="N47" s="15" t="s">
        <v>24</v>
      </c>
      <c r="O47" s="16">
        <f t="shared" ref="O47:V47" si="16">O45/O46/1000</f>
        <v>0.19522727272727272</v>
      </c>
      <c r="P47" s="16">
        <f t="shared" si="16"/>
        <v>0.18988764044943821</v>
      </c>
      <c r="Q47" s="16">
        <f t="shared" si="16"/>
        <v>0.19244444444444445</v>
      </c>
      <c r="R47" s="16">
        <f t="shared" si="16"/>
        <v>0.19239130434782609</v>
      </c>
      <c r="S47" s="16">
        <f t="shared" si="16"/>
        <v>0.19266666666666665</v>
      </c>
      <c r="T47" s="16">
        <f t="shared" si="16"/>
        <v>0.18755555555555553</v>
      </c>
      <c r="U47" s="16">
        <f t="shared" si="16"/>
        <v>0.19272727272727272</v>
      </c>
      <c r="V47" s="16">
        <f t="shared" si="16"/>
        <v>0.18913043478260871</v>
      </c>
      <c r="W47" s="16">
        <f t="shared" si="0"/>
        <v>0.19150382396263566</v>
      </c>
      <c r="X47" s="16">
        <f t="shared" si="1"/>
        <v>1.1995911824238352</v>
      </c>
      <c r="Y47" s="99"/>
    </row>
    <row r="48" spans="1:25" ht="14.4" customHeight="1" x14ac:dyDescent="0.3">
      <c r="A48" s="82"/>
      <c r="B48" s="83"/>
      <c r="C48" s="84"/>
      <c r="D48" s="85">
        <f>D45+1</f>
        <v>262</v>
      </c>
      <c r="E48" s="86">
        <v>4</v>
      </c>
      <c r="F48" s="87"/>
      <c r="G48" s="88">
        <v>220</v>
      </c>
      <c r="H48" s="89">
        <v>172</v>
      </c>
      <c r="I48" s="80">
        <f>G48*H48/100</f>
        <v>378.4</v>
      </c>
      <c r="J48" s="81">
        <f>I48*W48/1000</f>
        <v>296.52369999999996</v>
      </c>
      <c r="K48" s="90" t="s">
        <v>144</v>
      </c>
      <c r="L48" s="91" t="s">
        <v>47</v>
      </c>
      <c r="M48" s="92" t="s">
        <v>20</v>
      </c>
      <c r="N48" s="8" t="s">
        <v>21</v>
      </c>
      <c r="O48" s="9">
        <v>785</v>
      </c>
      <c r="P48" s="9">
        <v>774</v>
      </c>
      <c r="Q48" s="9">
        <v>775</v>
      </c>
      <c r="R48" s="9">
        <v>802</v>
      </c>
      <c r="S48" s="9">
        <v>781</v>
      </c>
      <c r="T48" s="9">
        <v>775</v>
      </c>
      <c r="U48" s="9">
        <v>786</v>
      </c>
      <c r="V48" s="9">
        <v>791</v>
      </c>
      <c r="W48" s="17">
        <f t="shared" si="0"/>
        <v>783.625</v>
      </c>
      <c r="X48" s="10">
        <f t="shared" si="1"/>
        <v>1.1483977543567601</v>
      </c>
      <c r="Y48" s="95" t="s">
        <v>22</v>
      </c>
    </row>
    <row r="49" spans="1:25" ht="14.4" customHeight="1" x14ac:dyDescent="0.3">
      <c r="A49" s="82"/>
      <c r="B49" s="83"/>
      <c r="C49" s="84"/>
      <c r="D49" s="85"/>
      <c r="E49" s="86"/>
      <c r="F49" s="87"/>
      <c r="G49" s="88"/>
      <c r="H49" s="89"/>
      <c r="I49" s="80"/>
      <c r="J49" s="81"/>
      <c r="K49" s="90"/>
      <c r="L49" s="91"/>
      <c r="M49" s="92"/>
      <c r="N49" s="11" t="s">
        <v>23</v>
      </c>
      <c r="O49" s="12">
        <v>4.2</v>
      </c>
      <c r="P49" s="12">
        <v>4.3</v>
      </c>
      <c r="Q49" s="12">
        <v>4.2</v>
      </c>
      <c r="R49" s="12">
        <v>4.4000000000000004</v>
      </c>
      <c r="S49" s="12">
        <v>4.3</v>
      </c>
      <c r="T49" s="12">
        <v>4.3</v>
      </c>
      <c r="U49" s="12">
        <v>4.2</v>
      </c>
      <c r="V49" s="12">
        <v>4.3</v>
      </c>
      <c r="W49" s="13">
        <f t="shared" si="0"/>
        <v>4.2750000000000004</v>
      </c>
      <c r="X49" s="14">
        <f t="shared" si="1"/>
        <v>1.5472229889266604</v>
      </c>
      <c r="Y49" s="95"/>
    </row>
    <row r="50" spans="1:25" ht="14.4" customHeight="1" x14ac:dyDescent="0.3">
      <c r="A50" s="82"/>
      <c r="B50" s="83"/>
      <c r="C50" s="84"/>
      <c r="D50" s="85"/>
      <c r="E50" s="86"/>
      <c r="F50" s="87"/>
      <c r="G50" s="88"/>
      <c r="H50" s="89"/>
      <c r="I50" s="80"/>
      <c r="J50" s="81"/>
      <c r="K50" s="90"/>
      <c r="L50" s="91"/>
      <c r="M50" s="92"/>
      <c r="N50" s="15" t="s">
        <v>24</v>
      </c>
      <c r="O50" s="16">
        <f t="shared" ref="O50:V50" si="17">O48/O49/1000</f>
        <v>0.18690476190476191</v>
      </c>
      <c r="P50" s="16">
        <f t="shared" si="17"/>
        <v>0.18</v>
      </c>
      <c r="Q50" s="16">
        <f t="shared" si="17"/>
        <v>0.18452380952380951</v>
      </c>
      <c r="R50" s="16">
        <f t="shared" si="17"/>
        <v>0.18227272727272725</v>
      </c>
      <c r="S50" s="16">
        <f t="shared" si="17"/>
        <v>0.18162790697674419</v>
      </c>
      <c r="T50" s="16">
        <f t="shared" si="17"/>
        <v>0.1802325581395349</v>
      </c>
      <c r="U50" s="16">
        <f t="shared" si="17"/>
        <v>0.18714285714285714</v>
      </c>
      <c r="V50" s="16">
        <f t="shared" si="17"/>
        <v>0.18395348837209302</v>
      </c>
      <c r="W50" s="16">
        <f t="shared" si="0"/>
        <v>0.18333226366656599</v>
      </c>
      <c r="X50" s="16">
        <f t="shared" si="1"/>
        <v>1.4148908585844178</v>
      </c>
      <c r="Y50" s="95"/>
    </row>
    <row r="51" spans="1:25" ht="14.4" customHeight="1" x14ac:dyDescent="0.3">
      <c r="A51" s="82"/>
      <c r="B51" s="83"/>
      <c r="C51" s="84"/>
      <c r="D51" s="85">
        <f>D48+1</f>
        <v>263</v>
      </c>
      <c r="E51" s="86">
        <v>5</v>
      </c>
      <c r="F51" s="87"/>
      <c r="G51" s="88">
        <v>220</v>
      </c>
      <c r="H51" s="89">
        <v>172</v>
      </c>
      <c r="I51" s="80">
        <f>G51*H51/100</f>
        <v>378.4</v>
      </c>
      <c r="J51" s="81">
        <f>I51*W51/1000</f>
        <v>335.64080000000001</v>
      </c>
      <c r="K51" s="90"/>
      <c r="L51" s="91" t="s">
        <v>47</v>
      </c>
      <c r="M51" s="92" t="s">
        <v>20</v>
      </c>
      <c r="N51" s="8" t="s">
        <v>21</v>
      </c>
      <c r="O51" s="9">
        <v>890</v>
      </c>
      <c r="P51" s="9">
        <v>873</v>
      </c>
      <c r="Q51" s="9">
        <v>868</v>
      </c>
      <c r="R51" s="9">
        <v>906</v>
      </c>
      <c r="S51" s="9">
        <v>895</v>
      </c>
      <c r="T51" s="9">
        <v>872</v>
      </c>
      <c r="U51" s="9">
        <v>885</v>
      </c>
      <c r="V51" s="9">
        <v>907</v>
      </c>
      <c r="W51" s="17">
        <f t="shared" si="0"/>
        <v>887</v>
      </c>
      <c r="X51" s="10">
        <f t="shared" si="1"/>
        <v>1.604312228946754</v>
      </c>
      <c r="Y51" s="120" t="s">
        <v>22</v>
      </c>
    </row>
    <row r="52" spans="1:25" ht="14.4" customHeight="1" x14ac:dyDescent="0.3">
      <c r="A52" s="82"/>
      <c r="B52" s="83"/>
      <c r="C52" s="84"/>
      <c r="D52" s="85"/>
      <c r="E52" s="86"/>
      <c r="F52" s="87"/>
      <c r="G52" s="88"/>
      <c r="H52" s="89"/>
      <c r="I52" s="80"/>
      <c r="J52" s="81"/>
      <c r="K52" s="90"/>
      <c r="L52" s="91"/>
      <c r="M52" s="92"/>
      <c r="N52" s="11" t="s">
        <v>23</v>
      </c>
      <c r="O52" s="12">
        <v>4.5</v>
      </c>
      <c r="P52" s="12">
        <v>4.55</v>
      </c>
      <c r="Q52" s="12">
        <v>4.5999999999999996</v>
      </c>
      <c r="R52" s="12">
        <v>4.6500000000000004</v>
      </c>
      <c r="S52" s="12">
        <v>4.6500000000000004</v>
      </c>
      <c r="T52" s="12">
        <v>4.5999999999999996</v>
      </c>
      <c r="U52" s="12">
        <v>4.5</v>
      </c>
      <c r="V52" s="12">
        <v>4.5</v>
      </c>
      <c r="W52" s="13">
        <f t="shared" si="0"/>
        <v>4.5687500000000005</v>
      </c>
      <c r="X52" s="14">
        <f t="shared" si="1"/>
        <v>1.3333507995634712</v>
      </c>
      <c r="Y52" s="120"/>
    </row>
    <row r="53" spans="1:25" ht="14.4" customHeight="1" x14ac:dyDescent="0.3">
      <c r="A53" s="82"/>
      <c r="B53" s="83"/>
      <c r="C53" s="84"/>
      <c r="D53" s="85"/>
      <c r="E53" s="86"/>
      <c r="F53" s="87"/>
      <c r="G53" s="88"/>
      <c r="H53" s="89"/>
      <c r="I53" s="80"/>
      <c r="J53" s="81"/>
      <c r="K53" s="90"/>
      <c r="L53" s="91"/>
      <c r="M53" s="92"/>
      <c r="N53" s="15" t="s">
        <v>24</v>
      </c>
      <c r="O53" s="16">
        <f t="shared" ref="O53:V53" si="18">O51/O52/1000</f>
        <v>0.19777777777777777</v>
      </c>
      <c r="P53" s="16">
        <f t="shared" si="18"/>
        <v>0.19186813186813187</v>
      </c>
      <c r="Q53" s="16">
        <f t="shared" si="18"/>
        <v>0.18869565217391307</v>
      </c>
      <c r="R53" s="16">
        <f t="shared" si="18"/>
        <v>0.19483870967741934</v>
      </c>
      <c r="S53" s="16">
        <f t="shared" si="18"/>
        <v>0.19247311827956989</v>
      </c>
      <c r="T53" s="16">
        <f t="shared" si="18"/>
        <v>0.18956521739130439</v>
      </c>
      <c r="U53" s="16">
        <f t="shared" si="18"/>
        <v>0.19666666666666666</v>
      </c>
      <c r="V53" s="16">
        <f t="shared" si="18"/>
        <v>0.20155555555555554</v>
      </c>
      <c r="W53" s="16">
        <f t="shared" si="0"/>
        <v>0.19418010367379232</v>
      </c>
      <c r="X53" s="16">
        <f t="shared" si="1"/>
        <v>2.1044647069664921</v>
      </c>
      <c r="Y53" s="120"/>
    </row>
    <row r="54" spans="1:25" ht="14.4" customHeight="1" x14ac:dyDescent="0.3">
      <c r="A54" s="82"/>
      <c r="B54" s="83"/>
      <c r="C54" s="84"/>
      <c r="D54" s="85">
        <f>D51+1</f>
        <v>264</v>
      </c>
      <c r="E54" s="86">
        <v>6</v>
      </c>
      <c r="F54" s="87"/>
      <c r="G54" s="88">
        <v>220</v>
      </c>
      <c r="H54" s="89">
        <v>172</v>
      </c>
      <c r="I54" s="80">
        <f>G54*H54/100</f>
        <v>378.4</v>
      </c>
      <c r="J54" s="81">
        <f>I54*W54/1000</f>
        <v>335.9246</v>
      </c>
      <c r="K54" s="90"/>
      <c r="L54" s="91" t="s">
        <v>47</v>
      </c>
      <c r="M54" s="92" t="s">
        <v>20</v>
      </c>
      <c r="N54" s="8" t="s">
        <v>21</v>
      </c>
      <c r="O54" s="9">
        <v>905</v>
      </c>
      <c r="P54" s="9">
        <v>888</v>
      </c>
      <c r="Q54" s="9">
        <v>890</v>
      </c>
      <c r="R54" s="9">
        <v>891</v>
      </c>
      <c r="S54" s="9">
        <v>888</v>
      </c>
      <c r="T54" s="9">
        <v>885</v>
      </c>
      <c r="U54" s="9">
        <v>875</v>
      </c>
      <c r="V54" s="9">
        <v>880</v>
      </c>
      <c r="W54" s="17">
        <f t="shared" si="0"/>
        <v>887.75</v>
      </c>
      <c r="X54" s="10">
        <f t="shared" si="1"/>
        <v>0.92846192744773492</v>
      </c>
      <c r="Y54" s="120" t="s">
        <v>22</v>
      </c>
    </row>
    <row r="55" spans="1:25" ht="14.4" customHeight="1" x14ac:dyDescent="0.3">
      <c r="A55" s="82"/>
      <c r="B55" s="83"/>
      <c r="C55" s="84"/>
      <c r="D55" s="85"/>
      <c r="E55" s="86"/>
      <c r="F55" s="87"/>
      <c r="G55" s="88"/>
      <c r="H55" s="89"/>
      <c r="I55" s="80"/>
      <c r="J55" s="81"/>
      <c r="K55" s="90"/>
      <c r="L55" s="91"/>
      <c r="M55" s="92"/>
      <c r="N55" s="11" t="s">
        <v>23</v>
      </c>
      <c r="O55" s="12">
        <v>4.5</v>
      </c>
      <c r="P55" s="12">
        <v>4.5999999999999996</v>
      </c>
      <c r="Q55" s="12">
        <v>4.7</v>
      </c>
      <c r="R55" s="12">
        <v>4.5</v>
      </c>
      <c r="S55" s="12">
        <v>4.5999999999999996</v>
      </c>
      <c r="T55" s="12">
        <v>4.5</v>
      </c>
      <c r="U55" s="12">
        <v>4.5</v>
      </c>
      <c r="V55" s="12">
        <v>4.5999999999999996</v>
      </c>
      <c r="W55" s="13">
        <f t="shared" si="0"/>
        <v>4.5625</v>
      </c>
      <c r="X55" s="14">
        <f t="shared" si="1"/>
        <v>1.5254148939260328</v>
      </c>
      <c r="Y55" s="120"/>
    </row>
    <row r="56" spans="1:25" ht="14.4" customHeight="1" x14ac:dyDescent="0.3">
      <c r="A56" s="82"/>
      <c r="B56" s="83"/>
      <c r="C56" s="84"/>
      <c r="D56" s="85"/>
      <c r="E56" s="86"/>
      <c r="F56" s="87"/>
      <c r="G56" s="88"/>
      <c r="H56" s="89"/>
      <c r="I56" s="80"/>
      <c r="J56" s="81"/>
      <c r="K56" s="90"/>
      <c r="L56" s="91"/>
      <c r="M56" s="92"/>
      <c r="N56" s="15" t="s">
        <v>24</v>
      </c>
      <c r="O56" s="16">
        <f t="shared" ref="O56:V56" si="19">O54/O55/1000</f>
        <v>0.2011111111111111</v>
      </c>
      <c r="P56" s="16">
        <f t="shared" si="19"/>
        <v>0.19304347826086959</v>
      </c>
      <c r="Q56" s="16">
        <f t="shared" si="19"/>
        <v>0.18936170212765954</v>
      </c>
      <c r="R56" s="16">
        <f t="shared" si="19"/>
        <v>0.19800000000000001</v>
      </c>
      <c r="S56" s="16">
        <f t="shared" si="19"/>
        <v>0.19304347826086959</v>
      </c>
      <c r="T56" s="16">
        <f t="shared" si="19"/>
        <v>0.19666666666666666</v>
      </c>
      <c r="U56" s="16">
        <f t="shared" si="19"/>
        <v>0.19444444444444445</v>
      </c>
      <c r="V56" s="16">
        <f t="shared" si="19"/>
        <v>0.19130434782608696</v>
      </c>
      <c r="W56" s="16">
        <f t="shared" si="0"/>
        <v>0.19462190358721349</v>
      </c>
      <c r="X56" s="16">
        <f t="shared" si="1"/>
        <v>1.8292224341991781</v>
      </c>
      <c r="Y56" s="120"/>
    </row>
    <row r="57" spans="1:25" ht="14.4" customHeight="1" x14ac:dyDescent="0.3">
      <c r="A57" s="82"/>
      <c r="B57" s="83"/>
      <c r="C57" s="84"/>
      <c r="D57" s="85">
        <f>D54+1</f>
        <v>265</v>
      </c>
      <c r="E57" s="86">
        <v>7</v>
      </c>
      <c r="F57" s="87"/>
      <c r="G57" s="88">
        <v>105</v>
      </c>
      <c r="H57" s="89">
        <v>172</v>
      </c>
      <c r="I57" s="80">
        <f>G57*H57/100</f>
        <v>180.6</v>
      </c>
      <c r="J57" s="81">
        <f>I57*W57/1000</f>
        <v>166.46804999999998</v>
      </c>
      <c r="K57" s="90" t="s">
        <v>145</v>
      </c>
      <c r="L57" s="91" t="s">
        <v>146</v>
      </c>
      <c r="M57" s="92" t="s">
        <v>57</v>
      </c>
      <c r="N57" s="8" t="s">
        <v>21</v>
      </c>
      <c r="O57" s="9">
        <v>910</v>
      </c>
      <c r="P57" s="9">
        <v>913</v>
      </c>
      <c r="Q57" s="9">
        <v>916</v>
      </c>
      <c r="R57" s="9">
        <v>938</v>
      </c>
      <c r="S57" s="9">
        <v>934</v>
      </c>
      <c r="T57" s="9">
        <v>927</v>
      </c>
      <c r="U57" s="9">
        <v>924</v>
      </c>
      <c r="V57" s="9">
        <v>912</v>
      </c>
      <c r="W57" s="17">
        <f t="shared" si="0"/>
        <v>921.75</v>
      </c>
      <c r="X57" s="10">
        <f t="shared" si="1"/>
        <v>1.0777497415950923</v>
      </c>
      <c r="Y57" s="99" t="s">
        <v>22</v>
      </c>
    </row>
    <row r="58" spans="1:25" ht="14.4" customHeight="1" x14ac:dyDescent="0.3">
      <c r="A58" s="82"/>
      <c r="B58" s="83"/>
      <c r="C58" s="84"/>
      <c r="D58" s="85"/>
      <c r="E58" s="86"/>
      <c r="F58" s="87"/>
      <c r="G58" s="88"/>
      <c r="H58" s="89"/>
      <c r="I58" s="80"/>
      <c r="J58" s="81"/>
      <c r="K58" s="90"/>
      <c r="L58" s="91"/>
      <c r="M58" s="92"/>
      <c r="N58" s="11" t="s">
        <v>23</v>
      </c>
      <c r="O58" s="12">
        <v>4.7</v>
      </c>
      <c r="P58" s="12">
        <v>4.7</v>
      </c>
      <c r="Q58" s="12">
        <v>4.75</v>
      </c>
      <c r="R58" s="12">
        <v>4.8</v>
      </c>
      <c r="S58" s="12">
        <v>4.75</v>
      </c>
      <c r="T58" s="12">
        <v>4.75</v>
      </c>
      <c r="U58" s="12">
        <v>4.7</v>
      </c>
      <c r="V58" s="12">
        <v>4.5</v>
      </c>
      <c r="W58" s="13">
        <f t="shared" si="0"/>
        <v>4.7062499999999998</v>
      </c>
      <c r="X58" s="14">
        <f t="shared" si="1"/>
        <v>1.7965138457461722</v>
      </c>
      <c r="Y58" s="99"/>
    </row>
    <row r="59" spans="1:25" ht="14.4" customHeight="1" x14ac:dyDescent="0.3">
      <c r="A59" s="82"/>
      <c r="B59" s="83"/>
      <c r="C59" s="84"/>
      <c r="D59" s="85"/>
      <c r="E59" s="86"/>
      <c r="F59" s="87"/>
      <c r="G59" s="88"/>
      <c r="H59" s="89"/>
      <c r="I59" s="80"/>
      <c r="J59" s="81"/>
      <c r="K59" s="90"/>
      <c r="L59" s="91"/>
      <c r="M59" s="92"/>
      <c r="N59" s="15" t="s">
        <v>24</v>
      </c>
      <c r="O59" s="16">
        <f t="shared" ref="O59:V59" si="20">O57/O58/1000</f>
        <v>0.19361702127659575</v>
      </c>
      <c r="P59" s="16">
        <f t="shared" si="20"/>
        <v>0.19425531914893618</v>
      </c>
      <c r="Q59" s="16">
        <f t="shared" si="20"/>
        <v>0.1928421052631579</v>
      </c>
      <c r="R59" s="16">
        <f t="shared" si="20"/>
        <v>0.19541666666666668</v>
      </c>
      <c r="S59" s="16">
        <f t="shared" si="20"/>
        <v>0.19663157894736841</v>
      </c>
      <c r="T59" s="16">
        <f t="shared" si="20"/>
        <v>0.19515789473684211</v>
      </c>
      <c r="U59" s="16">
        <f t="shared" si="20"/>
        <v>0.19659574468085106</v>
      </c>
      <c r="V59" s="16">
        <f t="shared" si="20"/>
        <v>0.20266666666666666</v>
      </c>
      <c r="W59" s="16">
        <f t="shared" si="0"/>
        <v>0.1958978746733856</v>
      </c>
      <c r="X59" s="16">
        <f t="shared" si="1"/>
        <v>1.4534848254912176</v>
      </c>
      <c r="Y59" s="99"/>
    </row>
  </sheetData>
  <mergeCells count="284">
    <mergeCell ref="Y3:Y5"/>
    <mergeCell ref="A6:A8"/>
    <mergeCell ref="B6:B8"/>
    <mergeCell ref="C6:C8"/>
    <mergeCell ref="D6:D8"/>
    <mergeCell ref="E6:E8"/>
    <mergeCell ref="F6:F8"/>
    <mergeCell ref="G6:G8"/>
    <mergeCell ref="H6:H8"/>
    <mergeCell ref="I6:I8"/>
    <mergeCell ref="J6:J8"/>
    <mergeCell ref="K6:K8"/>
    <mergeCell ref="L6:L8"/>
    <mergeCell ref="M6:M8"/>
    <mergeCell ref="Y6:Y8"/>
    <mergeCell ref="D1:D2"/>
    <mergeCell ref="E1:E2"/>
    <mergeCell ref="F1:F2"/>
    <mergeCell ref="G1:G2"/>
    <mergeCell ref="H1:H2"/>
    <mergeCell ref="I1:I2"/>
    <mergeCell ref="J1:J2"/>
    <mergeCell ref="K1:K2"/>
    <mergeCell ref="L1:L2"/>
    <mergeCell ref="M1:M2"/>
    <mergeCell ref="N1:N2"/>
    <mergeCell ref="O1:V1"/>
    <mergeCell ref="W1:W2"/>
    <mergeCell ref="X1:X2"/>
    <mergeCell ref="A3:A5"/>
    <mergeCell ref="B3:B5"/>
    <mergeCell ref="C3:C5"/>
    <mergeCell ref="D3:D5"/>
    <mergeCell ref="E3:E5"/>
    <mergeCell ref="F3:F5"/>
    <mergeCell ref="G3:G5"/>
    <mergeCell ref="H3:H5"/>
    <mergeCell ref="I3:I5"/>
    <mergeCell ref="J3:J5"/>
    <mergeCell ref="K3:K5"/>
    <mergeCell ref="L3:L5"/>
    <mergeCell ref="M3:M5"/>
    <mergeCell ref="Y1:Y2"/>
    <mergeCell ref="A9:A11"/>
    <mergeCell ref="B9:B11"/>
    <mergeCell ref="C9:C11"/>
    <mergeCell ref="D9:D11"/>
    <mergeCell ref="E9:E11"/>
    <mergeCell ref="F9:F11"/>
    <mergeCell ref="G9:G11"/>
    <mergeCell ref="H9:H11"/>
    <mergeCell ref="I9:I11"/>
    <mergeCell ref="J9:J11"/>
    <mergeCell ref="K9:K11"/>
    <mergeCell ref="L9:L11"/>
    <mergeCell ref="M9:M11"/>
    <mergeCell ref="Y9:Y11"/>
    <mergeCell ref="A12:A14"/>
    <mergeCell ref="B12:B14"/>
    <mergeCell ref="C12:C14"/>
    <mergeCell ref="D12:D14"/>
    <mergeCell ref="E12:E14"/>
    <mergeCell ref="F12:F14"/>
    <mergeCell ref="G12:G14"/>
    <mergeCell ref="H12:H14"/>
    <mergeCell ref="I12:I14"/>
    <mergeCell ref="J12:J14"/>
    <mergeCell ref="K12:K14"/>
    <mergeCell ref="L12:L14"/>
    <mergeCell ref="M12:M14"/>
    <mergeCell ref="Y12:Y14"/>
    <mergeCell ref="A1:A2"/>
    <mergeCell ref="B1:B2"/>
    <mergeCell ref="C1:C2"/>
    <mergeCell ref="A15:A17"/>
    <mergeCell ref="B15:B17"/>
    <mergeCell ref="C15:C17"/>
    <mergeCell ref="D15:D17"/>
    <mergeCell ref="E15:E17"/>
    <mergeCell ref="F15:F17"/>
    <mergeCell ref="G15:G17"/>
    <mergeCell ref="H15:H17"/>
    <mergeCell ref="I15:I17"/>
    <mergeCell ref="J15:J17"/>
    <mergeCell ref="K15:K17"/>
    <mergeCell ref="L15:L17"/>
    <mergeCell ref="M15:M17"/>
    <mergeCell ref="Y15:Y17"/>
    <mergeCell ref="A18:A20"/>
    <mergeCell ref="B18:B20"/>
    <mergeCell ref="C18:C20"/>
    <mergeCell ref="D18:D20"/>
    <mergeCell ref="E18:E20"/>
    <mergeCell ref="F18:F20"/>
    <mergeCell ref="G18:G20"/>
    <mergeCell ref="H18:H20"/>
    <mergeCell ref="I18:I20"/>
    <mergeCell ref="J18:J20"/>
    <mergeCell ref="K18:K20"/>
    <mergeCell ref="L18:L20"/>
    <mergeCell ref="M18:M20"/>
    <mergeCell ref="Y18:Y20"/>
    <mergeCell ref="A21:A23"/>
    <mergeCell ref="B21:B23"/>
    <mergeCell ref="C21:C23"/>
    <mergeCell ref="D21:D23"/>
    <mergeCell ref="E21:E23"/>
    <mergeCell ref="F21:F23"/>
    <mergeCell ref="G21:G23"/>
    <mergeCell ref="H21:H23"/>
    <mergeCell ref="I21:I23"/>
    <mergeCell ref="J21:J23"/>
    <mergeCell ref="K21:K23"/>
    <mergeCell ref="L21:L23"/>
    <mergeCell ref="M21:M23"/>
    <mergeCell ref="Y21:Y23"/>
    <mergeCell ref="A24:A26"/>
    <mergeCell ref="B24:B26"/>
    <mergeCell ref="C24:C26"/>
    <mergeCell ref="D24:D26"/>
    <mergeCell ref="E24:E26"/>
    <mergeCell ref="F24:F26"/>
    <mergeCell ref="G24:G26"/>
    <mergeCell ref="H24:H26"/>
    <mergeCell ref="I24:I26"/>
    <mergeCell ref="J24:J26"/>
    <mergeCell ref="K24:K26"/>
    <mergeCell ref="L24:L26"/>
    <mergeCell ref="M24:M26"/>
    <mergeCell ref="Y24:Y26"/>
    <mergeCell ref="A27:A29"/>
    <mergeCell ref="B27:B29"/>
    <mergeCell ref="C27:C29"/>
    <mergeCell ref="D27:D29"/>
    <mergeCell ref="E27:E29"/>
    <mergeCell ref="F27:F29"/>
    <mergeCell ref="G27:G29"/>
    <mergeCell ref="H27:H29"/>
    <mergeCell ref="I27:I29"/>
    <mergeCell ref="J27:J29"/>
    <mergeCell ref="K27:K29"/>
    <mergeCell ref="L27:L29"/>
    <mergeCell ref="M27:M29"/>
    <mergeCell ref="Y27:Y29"/>
    <mergeCell ref="A30:A32"/>
    <mergeCell ref="B30:B32"/>
    <mergeCell ref="C30:C32"/>
    <mergeCell ref="D30:D32"/>
    <mergeCell ref="E30:E32"/>
    <mergeCell ref="F30:F32"/>
    <mergeCell ref="G30:G32"/>
    <mergeCell ref="H30:H32"/>
    <mergeCell ref="I30:I32"/>
    <mergeCell ref="J30:J32"/>
    <mergeCell ref="K30:K32"/>
    <mergeCell ref="L30:L32"/>
    <mergeCell ref="M30:M32"/>
    <mergeCell ref="Y30:Y32"/>
    <mergeCell ref="A33:A35"/>
    <mergeCell ref="B33:B35"/>
    <mergeCell ref="C33:C35"/>
    <mergeCell ref="D33:D35"/>
    <mergeCell ref="E33:E35"/>
    <mergeCell ref="F33:F35"/>
    <mergeCell ref="G33:G35"/>
    <mergeCell ref="H33:H35"/>
    <mergeCell ref="I33:I35"/>
    <mergeCell ref="J33:J35"/>
    <mergeCell ref="K33:K35"/>
    <mergeCell ref="L33:L35"/>
    <mergeCell ref="M33:M35"/>
    <mergeCell ref="Y33:Y35"/>
    <mergeCell ref="A36:A38"/>
    <mergeCell ref="B36:B38"/>
    <mergeCell ref="C36:C38"/>
    <mergeCell ref="D36:D38"/>
    <mergeCell ref="E36:E38"/>
    <mergeCell ref="F36:F38"/>
    <mergeCell ref="G36:G38"/>
    <mergeCell ref="H36:H38"/>
    <mergeCell ref="I36:I38"/>
    <mergeCell ref="J36:J38"/>
    <mergeCell ref="K36:K38"/>
    <mergeCell ref="L36:L38"/>
    <mergeCell ref="M36:M38"/>
    <mergeCell ref="Y36:Y38"/>
    <mergeCell ref="A39:A41"/>
    <mergeCell ref="B39:B41"/>
    <mergeCell ref="C39:C41"/>
    <mergeCell ref="D39:D41"/>
    <mergeCell ref="E39:E41"/>
    <mergeCell ref="F39:F41"/>
    <mergeCell ref="G39:G41"/>
    <mergeCell ref="H39:H41"/>
    <mergeCell ref="I39:I41"/>
    <mergeCell ref="J39:J41"/>
    <mergeCell ref="K39:K41"/>
    <mergeCell ref="L39:L41"/>
    <mergeCell ref="M39:M41"/>
    <mergeCell ref="Y39:Y41"/>
    <mergeCell ref="A42:A44"/>
    <mergeCell ref="B42:B44"/>
    <mergeCell ref="C42:C44"/>
    <mergeCell ref="D42:D44"/>
    <mergeCell ref="E42:E44"/>
    <mergeCell ref="F42:F44"/>
    <mergeCell ref="G42:G44"/>
    <mergeCell ref="H42:H44"/>
    <mergeCell ref="I42:I44"/>
    <mergeCell ref="J42:J44"/>
    <mergeCell ref="K42:K44"/>
    <mergeCell ref="L42:L44"/>
    <mergeCell ref="M42:M44"/>
    <mergeCell ref="Y42:Y44"/>
    <mergeCell ref="A45:A47"/>
    <mergeCell ref="B45:B47"/>
    <mergeCell ref="C45:C47"/>
    <mergeCell ref="D45:D47"/>
    <mergeCell ref="E45:E47"/>
    <mergeCell ref="F45:F47"/>
    <mergeCell ref="G45:G47"/>
    <mergeCell ref="H45:H47"/>
    <mergeCell ref="I45:I47"/>
    <mergeCell ref="J45:J47"/>
    <mergeCell ref="K45:K47"/>
    <mergeCell ref="L45:L47"/>
    <mergeCell ref="M45:M47"/>
    <mergeCell ref="Y45:Y47"/>
    <mergeCell ref="A48:A50"/>
    <mergeCell ref="B48:B50"/>
    <mergeCell ref="C48:C50"/>
    <mergeCell ref="D48:D50"/>
    <mergeCell ref="E48:E50"/>
    <mergeCell ref="F48:F50"/>
    <mergeCell ref="G48:G50"/>
    <mergeCell ref="H48:H50"/>
    <mergeCell ref="I48:I50"/>
    <mergeCell ref="J48:J50"/>
    <mergeCell ref="K48:K50"/>
    <mergeCell ref="L48:L50"/>
    <mergeCell ref="M48:M50"/>
    <mergeCell ref="Y48:Y50"/>
    <mergeCell ref="A51:A53"/>
    <mergeCell ref="B51:B53"/>
    <mergeCell ref="C51:C53"/>
    <mergeCell ref="D51:D53"/>
    <mergeCell ref="E51:E53"/>
    <mergeCell ref="F51:F53"/>
    <mergeCell ref="G51:G53"/>
    <mergeCell ref="H51:H53"/>
    <mergeCell ref="I51:I53"/>
    <mergeCell ref="J51:J53"/>
    <mergeCell ref="K51:K53"/>
    <mergeCell ref="L51:L53"/>
    <mergeCell ref="M51:M53"/>
    <mergeCell ref="Y51:Y53"/>
    <mergeCell ref="A54:A56"/>
    <mergeCell ref="B54:B56"/>
    <mergeCell ref="C54:C56"/>
    <mergeCell ref="D54:D56"/>
    <mergeCell ref="E54:E56"/>
    <mergeCell ref="F54:F56"/>
    <mergeCell ref="G54:G56"/>
    <mergeCell ref="H54:H56"/>
    <mergeCell ref="I54:I56"/>
    <mergeCell ref="J54:J56"/>
    <mergeCell ref="K54:K56"/>
    <mergeCell ref="L54:L56"/>
    <mergeCell ref="M54:M56"/>
    <mergeCell ref="Y54:Y56"/>
    <mergeCell ref="A57:A59"/>
    <mergeCell ref="B57:B59"/>
    <mergeCell ref="C57:C59"/>
    <mergeCell ref="D57:D59"/>
    <mergeCell ref="E57:E59"/>
    <mergeCell ref="F57:F59"/>
    <mergeCell ref="G57:G59"/>
    <mergeCell ref="H57:H59"/>
    <mergeCell ref="I57:I59"/>
    <mergeCell ref="J57:J59"/>
    <mergeCell ref="K57:K59"/>
    <mergeCell ref="L57:L59"/>
    <mergeCell ref="M57:M59"/>
    <mergeCell ref="Y57:Y59"/>
  </mergeCells>
  <pageMargins left="0.7" right="0.7" top="0.75" bottom="0.75" header="0.51180555555555496" footer="0.51180555555555496"/>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341"/>
  <sheetViews>
    <sheetView zoomScaleNormal="100" workbookViewId="0">
      <pane ySplit="2" topLeftCell="A323" activePane="bottomLeft" state="frozen"/>
      <selection pane="bottomLeft" activeCell="F347" sqref="F347"/>
    </sheetView>
  </sheetViews>
  <sheetFormatPr defaultColWidth="8.6640625" defaultRowHeight="14.4" x14ac:dyDescent="0.3"/>
  <cols>
    <col min="1" max="1" width="10.109375" customWidth="1"/>
    <col min="2" max="2" width="19.44140625" customWidth="1"/>
    <col min="3" max="3" width="9.6640625" customWidth="1"/>
    <col min="4" max="5" width="12.6640625" customWidth="1"/>
    <col min="6" max="6" width="18.88671875" customWidth="1"/>
    <col min="7" max="10" width="9.6640625" customWidth="1"/>
    <col min="11" max="11" width="18.88671875" customWidth="1"/>
    <col min="12" max="12" width="10.6640625" customWidth="1"/>
    <col min="13" max="13" width="9.6640625" customWidth="1"/>
    <col min="14" max="14" width="13.6640625" customWidth="1"/>
    <col min="15" max="22" width="7.6640625" customWidth="1"/>
    <col min="23" max="23" width="11.6640625" customWidth="1"/>
    <col min="24" max="25" width="9.6640625" customWidth="1"/>
  </cols>
  <sheetData>
    <row r="1" spans="1:25" ht="15" customHeight="1" x14ac:dyDescent="0.3">
      <c r="A1" s="103" t="s">
        <v>0</v>
      </c>
      <c r="B1" s="104" t="s">
        <v>1</v>
      </c>
      <c r="C1" s="105" t="s">
        <v>2</v>
      </c>
      <c r="D1" s="106" t="s">
        <v>3</v>
      </c>
      <c r="E1" s="107" t="s">
        <v>4</v>
      </c>
      <c r="F1" s="108" t="s">
        <v>5</v>
      </c>
      <c r="G1" s="109" t="s">
        <v>6</v>
      </c>
      <c r="H1" s="110" t="s">
        <v>7</v>
      </c>
      <c r="I1" s="111" t="s">
        <v>8</v>
      </c>
      <c r="J1" s="112" t="s">
        <v>9</v>
      </c>
      <c r="K1" s="113" t="s">
        <v>10</v>
      </c>
      <c r="L1" s="114" t="s">
        <v>11</v>
      </c>
      <c r="M1" s="115" t="s">
        <v>12</v>
      </c>
      <c r="N1" s="116"/>
      <c r="O1" s="117" t="s">
        <v>13</v>
      </c>
      <c r="P1" s="117"/>
      <c r="Q1" s="117"/>
      <c r="R1" s="117"/>
      <c r="S1" s="117"/>
      <c r="T1" s="117"/>
      <c r="U1" s="117"/>
      <c r="V1" s="117"/>
      <c r="W1" s="118" t="s">
        <v>14</v>
      </c>
      <c r="X1" s="117" t="s">
        <v>15</v>
      </c>
      <c r="Y1" s="102" t="s">
        <v>16</v>
      </c>
    </row>
    <row r="2" spans="1:25" ht="21" customHeight="1" x14ac:dyDescent="0.3">
      <c r="A2" s="103"/>
      <c r="B2" s="104"/>
      <c r="C2" s="105"/>
      <c r="D2" s="106"/>
      <c r="E2" s="107"/>
      <c r="F2" s="108"/>
      <c r="G2" s="109"/>
      <c r="H2" s="110"/>
      <c r="I2" s="111"/>
      <c r="J2" s="112"/>
      <c r="K2" s="113"/>
      <c r="L2" s="114"/>
      <c r="M2" s="115"/>
      <c r="N2" s="116"/>
      <c r="O2" s="1">
        <v>1</v>
      </c>
      <c r="P2" s="1">
        <v>2</v>
      </c>
      <c r="Q2" s="1">
        <v>3</v>
      </c>
      <c r="R2" s="1">
        <v>4</v>
      </c>
      <c r="S2" s="1">
        <v>5</v>
      </c>
      <c r="T2" s="1">
        <v>6</v>
      </c>
      <c r="U2" s="1">
        <v>7</v>
      </c>
      <c r="V2" s="1">
        <v>8</v>
      </c>
      <c r="W2" s="118"/>
      <c r="X2" s="117"/>
      <c r="Y2" s="102"/>
    </row>
    <row r="3" spans="1:25" ht="15.75" customHeight="1" x14ac:dyDescent="0.3">
      <c r="A3" s="96">
        <v>44319</v>
      </c>
      <c r="B3" s="97">
        <v>21003776</v>
      </c>
      <c r="C3" s="97">
        <v>9945106</v>
      </c>
      <c r="D3" s="97">
        <v>266</v>
      </c>
      <c r="E3" s="97">
        <v>1</v>
      </c>
      <c r="F3" s="97" t="s">
        <v>147</v>
      </c>
      <c r="G3" s="97">
        <v>260</v>
      </c>
      <c r="H3" s="97">
        <v>162</v>
      </c>
      <c r="I3" s="98">
        <f>G3*H3/100</f>
        <v>421.2</v>
      </c>
      <c r="J3" s="98">
        <f>I3*W3/1000</f>
        <v>317.16359999999997</v>
      </c>
      <c r="K3" s="97"/>
      <c r="L3" s="97" t="s">
        <v>51</v>
      </c>
      <c r="M3" s="97" t="s">
        <v>20</v>
      </c>
      <c r="N3" s="2" t="s">
        <v>21</v>
      </c>
      <c r="O3" s="3">
        <v>766</v>
      </c>
      <c r="P3" s="3">
        <v>770</v>
      </c>
      <c r="Q3" s="3">
        <v>759</v>
      </c>
      <c r="R3" s="3">
        <v>729</v>
      </c>
      <c r="S3" s="3">
        <v>760</v>
      </c>
      <c r="T3" s="3">
        <v>757</v>
      </c>
      <c r="U3" s="3">
        <v>743</v>
      </c>
      <c r="V3" s="3">
        <v>740</v>
      </c>
      <c r="W3" s="6">
        <f t="shared" ref="W3:W34" si="0">AVERAGE(O3:V3)</f>
        <v>753</v>
      </c>
      <c r="X3" s="5">
        <f t="shared" ref="X3:X34" si="1">_xlfn.STDEV.P(O3:V3)/W3*100</f>
        <v>1.759314913611125</v>
      </c>
      <c r="Y3" s="93" t="s">
        <v>22</v>
      </c>
    </row>
    <row r="4" spans="1:25" ht="15.75" customHeight="1" x14ac:dyDescent="0.3">
      <c r="A4" s="96"/>
      <c r="B4" s="97"/>
      <c r="C4" s="97"/>
      <c r="D4" s="97"/>
      <c r="E4" s="97"/>
      <c r="F4" s="97"/>
      <c r="G4" s="97"/>
      <c r="H4" s="97"/>
      <c r="I4" s="98"/>
      <c r="J4" s="98"/>
      <c r="K4" s="97"/>
      <c r="L4" s="97"/>
      <c r="M4" s="97"/>
      <c r="N4" s="2" t="s">
        <v>23</v>
      </c>
      <c r="O4" s="3">
        <v>4</v>
      </c>
      <c r="P4" s="3">
        <v>4.2</v>
      </c>
      <c r="Q4" s="3">
        <v>4.0999999999999996</v>
      </c>
      <c r="R4" s="3">
        <v>3.9</v>
      </c>
      <c r="S4" s="3">
        <v>4.0999999999999996</v>
      </c>
      <c r="T4" s="3">
        <v>4.4000000000000004</v>
      </c>
      <c r="U4" s="3">
        <v>4.3</v>
      </c>
      <c r="V4" s="3">
        <v>4.2</v>
      </c>
      <c r="W4" s="6">
        <f t="shared" si="0"/>
        <v>4.1499999999999995</v>
      </c>
      <c r="X4" s="5">
        <f t="shared" si="1"/>
        <v>3.6144578313253044</v>
      </c>
      <c r="Y4" s="93"/>
    </row>
    <row r="5" spans="1:25" ht="15.75" customHeight="1" x14ac:dyDescent="0.3">
      <c r="A5" s="96"/>
      <c r="B5" s="97"/>
      <c r="C5" s="97"/>
      <c r="D5" s="97"/>
      <c r="E5" s="97"/>
      <c r="F5" s="97"/>
      <c r="G5" s="97"/>
      <c r="H5" s="97"/>
      <c r="I5" s="98"/>
      <c r="J5" s="98"/>
      <c r="K5" s="97"/>
      <c r="L5" s="97"/>
      <c r="M5" s="97"/>
      <c r="N5" s="2" t="s">
        <v>24</v>
      </c>
      <c r="O5" s="5">
        <f t="shared" ref="O5:V5" si="2">O3/O4/1000</f>
        <v>0.1915</v>
      </c>
      <c r="P5" s="5">
        <f t="shared" si="2"/>
        <v>0.18333333333333332</v>
      </c>
      <c r="Q5" s="5">
        <f t="shared" si="2"/>
        <v>0.18512195121951219</v>
      </c>
      <c r="R5" s="5">
        <f t="shared" si="2"/>
        <v>0.18692307692307694</v>
      </c>
      <c r="S5" s="5">
        <f t="shared" si="2"/>
        <v>0.18536585365853658</v>
      </c>
      <c r="T5" s="5">
        <f t="shared" si="2"/>
        <v>0.17204545454545453</v>
      </c>
      <c r="U5" s="5">
        <f t="shared" si="2"/>
        <v>0.17279069767441863</v>
      </c>
      <c r="V5" s="5">
        <f t="shared" si="2"/>
        <v>0.17619047619047618</v>
      </c>
      <c r="W5" s="5">
        <f t="shared" si="0"/>
        <v>0.18165885544310106</v>
      </c>
      <c r="X5" s="5">
        <f t="shared" si="1"/>
        <v>3.6621757034482041</v>
      </c>
      <c r="Y5" s="93"/>
    </row>
    <row r="6" spans="1:25" ht="15.75" customHeight="1" x14ac:dyDescent="0.3">
      <c r="A6" s="82"/>
      <c r="B6" s="83"/>
      <c r="C6" s="84"/>
      <c r="D6" s="85">
        <f>D3+1</f>
        <v>267</v>
      </c>
      <c r="E6" s="86">
        <v>2</v>
      </c>
      <c r="F6" s="87"/>
      <c r="G6" s="88">
        <v>260</v>
      </c>
      <c r="H6" s="89">
        <v>162</v>
      </c>
      <c r="I6" s="80">
        <f>G6*H6/100</f>
        <v>421.2</v>
      </c>
      <c r="J6" s="81">
        <f>I6*W6/1000</f>
        <v>319.58550000000002</v>
      </c>
      <c r="K6" s="90"/>
      <c r="L6" s="91" t="s">
        <v>51</v>
      </c>
      <c r="M6" s="92" t="s">
        <v>20</v>
      </c>
      <c r="N6" s="8" t="s">
        <v>21</v>
      </c>
      <c r="O6" s="9">
        <v>776</v>
      </c>
      <c r="P6" s="9">
        <v>757</v>
      </c>
      <c r="Q6" s="9">
        <v>729</v>
      </c>
      <c r="R6" s="9">
        <v>751</v>
      </c>
      <c r="S6" s="9">
        <v>771</v>
      </c>
      <c r="T6" s="9">
        <v>757</v>
      </c>
      <c r="U6" s="9">
        <v>758</v>
      </c>
      <c r="V6" s="9">
        <v>771</v>
      </c>
      <c r="W6" s="17">
        <f t="shared" si="0"/>
        <v>758.75</v>
      </c>
      <c r="X6" s="10">
        <f t="shared" si="1"/>
        <v>1.834222821708966</v>
      </c>
      <c r="Y6" s="93" t="s">
        <v>22</v>
      </c>
    </row>
    <row r="7" spans="1:25" ht="15.75" customHeight="1" x14ac:dyDescent="0.3">
      <c r="A7" s="82"/>
      <c r="B7" s="83"/>
      <c r="C7" s="84"/>
      <c r="D7" s="85"/>
      <c r="E7" s="86"/>
      <c r="F7" s="87"/>
      <c r="G7" s="88"/>
      <c r="H7" s="89"/>
      <c r="I7" s="80"/>
      <c r="J7" s="81"/>
      <c r="K7" s="90"/>
      <c r="L7" s="91"/>
      <c r="M7" s="92"/>
      <c r="N7" s="11" t="s">
        <v>23</v>
      </c>
      <c r="O7" s="12">
        <v>4</v>
      </c>
      <c r="P7" s="12">
        <v>4</v>
      </c>
      <c r="Q7" s="12">
        <v>4.4000000000000004</v>
      </c>
      <c r="R7" s="12">
        <v>4.0999999999999996</v>
      </c>
      <c r="S7" s="12">
        <v>4.2</v>
      </c>
      <c r="T7" s="12">
        <v>4.2</v>
      </c>
      <c r="U7" s="12">
        <v>4.0999999999999996</v>
      </c>
      <c r="V7" s="12">
        <v>4</v>
      </c>
      <c r="W7" s="13">
        <f t="shared" si="0"/>
        <v>4.125</v>
      </c>
      <c r="X7" s="14">
        <f t="shared" si="1"/>
        <v>3.1491832864888707</v>
      </c>
      <c r="Y7" s="93"/>
    </row>
    <row r="8" spans="1:25" ht="15.75" customHeight="1" x14ac:dyDescent="0.3">
      <c r="A8" s="82"/>
      <c r="B8" s="83"/>
      <c r="C8" s="84"/>
      <c r="D8" s="85"/>
      <c r="E8" s="86"/>
      <c r="F8" s="87"/>
      <c r="G8" s="88"/>
      <c r="H8" s="89"/>
      <c r="I8" s="80"/>
      <c r="J8" s="81"/>
      <c r="K8" s="90"/>
      <c r="L8" s="91"/>
      <c r="M8" s="92"/>
      <c r="N8" s="15" t="s">
        <v>24</v>
      </c>
      <c r="O8" s="16">
        <f t="shared" ref="O8:V8" si="3">O6/O7/1000</f>
        <v>0.19400000000000001</v>
      </c>
      <c r="P8" s="16">
        <f t="shared" si="3"/>
        <v>0.18925</v>
      </c>
      <c r="Q8" s="16">
        <f t="shared" si="3"/>
        <v>0.16568181818181815</v>
      </c>
      <c r="R8" s="16">
        <f t="shared" si="3"/>
        <v>0.1831707317073171</v>
      </c>
      <c r="S8" s="16">
        <f t="shared" si="3"/>
        <v>0.18357142857142855</v>
      </c>
      <c r="T8" s="16">
        <f t="shared" si="3"/>
        <v>0.18023809523809525</v>
      </c>
      <c r="U8" s="16">
        <f t="shared" si="3"/>
        <v>0.18487804878048783</v>
      </c>
      <c r="V8" s="16">
        <f t="shared" si="3"/>
        <v>0.19275</v>
      </c>
      <c r="W8" s="16">
        <f t="shared" si="0"/>
        <v>0.18419251530989336</v>
      </c>
      <c r="X8" s="16">
        <f t="shared" si="1"/>
        <v>4.5227164936917665</v>
      </c>
      <c r="Y8" s="93"/>
    </row>
    <row r="9" spans="1:25" ht="14.4" customHeight="1" x14ac:dyDescent="0.3">
      <c r="A9" s="82"/>
      <c r="B9" s="83"/>
      <c r="C9" s="84"/>
      <c r="D9" s="85">
        <f>D6+1</f>
        <v>268</v>
      </c>
      <c r="E9" s="86">
        <v>3</v>
      </c>
      <c r="F9" s="87"/>
      <c r="G9" s="88">
        <v>260</v>
      </c>
      <c r="H9" s="89">
        <v>162</v>
      </c>
      <c r="I9" s="80">
        <f>G9*H9/100</f>
        <v>421.2</v>
      </c>
      <c r="J9" s="81">
        <f>I9*W9/1000</f>
        <v>311.84595000000002</v>
      </c>
      <c r="K9" s="90"/>
      <c r="L9" s="91" t="s">
        <v>76</v>
      </c>
      <c r="M9" s="92" t="s">
        <v>57</v>
      </c>
      <c r="N9" s="8" t="s">
        <v>21</v>
      </c>
      <c r="O9" s="9">
        <v>735</v>
      </c>
      <c r="P9" s="9">
        <v>751</v>
      </c>
      <c r="Q9" s="9">
        <v>749</v>
      </c>
      <c r="R9" s="9">
        <v>727</v>
      </c>
      <c r="S9" s="9">
        <v>742</v>
      </c>
      <c r="T9" s="9">
        <v>743</v>
      </c>
      <c r="U9" s="9">
        <v>731</v>
      </c>
      <c r="V9" s="9">
        <v>745</v>
      </c>
      <c r="W9" s="17">
        <f t="shared" si="0"/>
        <v>740.375</v>
      </c>
      <c r="X9" s="10">
        <f t="shared" si="1"/>
        <v>1.0825102213007221</v>
      </c>
      <c r="Y9" s="95" t="s">
        <v>22</v>
      </c>
    </row>
    <row r="10" spans="1:25" ht="14.4" customHeight="1" x14ac:dyDescent="0.3">
      <c r="A10" s="82"/>
      <c r="B10" s="83"/>
      <c r="C10" s="84"/>
      <c r="D10" s="85"/>
      <c r="E10" s="86"/>
      <c r="F10" s="87"/>
      <c r="G10" s="88"/>
      <c r="H10" s="89"/>
      <c r="I10" s="80"/>
      <c r="J10" s="81"/>
      <c r="K10" s="90"/>
      <c r="L10" s="91"/>
      <c r="M10" s="92"/>
      <c r="N10" s="11" t="s">
        <v>23</v>
      </c>
      <c r="O10" s="12">
        <v>3.8</v>
      </c>
      <c r="P10" s="12">
        <v>4</v>
      </c>
      <c r="Q10" s="12">
        <v>4</v>
      </c>
      <c r="R10" s="12">
        <v>4</v>
      </c>
      <c r="S10" s="12">
        <v>4.3</v>
      </c>
      <c r="T10" s="12">
        <v>4.2</v>
      </c>
      <c r="U10" s="12">
        <v>4.2</v>
      </c>
      <c r="V10" s="12">
        <v>4.2</v>
      </c>
      <c r="W10" s="13">
        <f t="shared" si="0"/>
        <v>4.0875000000000004</v>
      </c>
      <c r="X10" s="14">
        <f t="shared" si="1"/>
        <v>3.7578610787292086</v>
      </c>
      <c r="Y10" s="95"/>
    </row>
    <row r="11" spans="1:25" ht="14.4" customHeight="1" x14ac:dyDescent="0.3">
      <c r="A11" s="82"/>
      <c r="B11" s="83"/>
      <c r="C11" s="84"/>
      <c r="D11" s="85"/>
      <c r="E11" s="86"/>
      <c r="F11" s="87"/>
      <c r="G11" s="88"/>
      <c r="H11" s="89"/>
      <c r="I11" s="80"/>
      <c r="J11" s="81"/>
      <c r="K11" s="90"/>
      <c r="L11" s="91"/>
      <c r="M11" s="92"/>
      <c r="N11" s="15" t="s">
        <v>24</v>
      </c>
      <c r="O11" s="16">
        <f t="shared" ref="O11:V11" si="4">O9/O10/1000</f>
        <v>0.19342105263157897</v>
      </c>
      <c r="P11" s="16">
        <f t="shared" si="4"/>
        <v>0.18775</v>
      </c>
      <c r="Q11" s="16">
        <f t="shared" si="4"/>
        <v>0.18725</v>
      </c>
      <c r="R11" s="16">
        <f t="shared" si="4"/>
        <v>0.18174999999999999</v>
      </c>
      <c r="S11" s="16">
        <f t="shared" si="4"/>
        <v>0.17255813953488375</v>
      </c>
      <c r="T11" s="16">
        <f t="shared" si="4"/>
        <v>0.1769047619047619</v>
      </c>
      <c r="U11" s="16">
        <f t="shared" si="4"/>
        <v>0.17404761904761903</v>
      </c>
      <c r="V11" s="16">
        <f t="shared" si="4"/>
        <v>0.17738095238095239</v>
      </c>
      <c r="W11" s="16">
        <f t="shared" si="0"/>
        <v>0.1813828156874745</v>
      </c>
      <c r="X11" s="16">
        <f t="shared" si="1"/>
        <v>3.8383462895210783</v>
      </c>
      <c r="Y11" s="95"/>
    </row>
    <row r="12" spans="1:25" ht="14.4" customHeight="1" x14ac:dyDescent="0.3">
      <c r="A12" s="82"/>
      <c r="B12" s="83"/>
      <c r="C12" s="84"/>
      <c r="D12" s="85">
        <f>D9+1</f>
        <v>269</v>
      </c>
      <c r="E12" s="86">
        <v>4</v>
      </c>
      <c r="F12" s="87"/>
      <c r="G12" s="88">
        <v>260</v>
      </c>
      <c r="H12" s="89">
        <v>162</v>
      </c>
      <c r="I12" s="80">
        <f>G12*H12/100</f>
        <v>421.2</v>
      </c>
      <c r="J12" s="81">
        <f>I12*W12/1000</f>
        <v>316.95299999999997</v>
      </c>
      <c r="K12" s="90"/>
      <c r="L12" s="91" t="s">
        <v>76</v>
      </c>
      <c r="M12" s="92" t="s">
        <v>57</v>
      </c>
      <c r="N12" s="8" t="s">
        <v>21</v>
      </c>
      <c r="O12" s="9">
        <v>739</v>
      </c>
      <c r="P12" s="9">
        <v>749</v>
      </c>
      <c r="Q12" s="9">
        <v>763</v>
      </c>
      <c r="R12" s="9">
        <v>767</v>
      </c>
      <c r="S12" s="9">
        <v>760</v>
      </c>
      <c r="T12" s="9">
        <v>750</v>
      </c>
      <c r="U12" s="9">
        <v>752</v>
      </c>
      <c r="V12" s="9">
        <v>740</v>
      </c>
      <c r="W12" s="17">
        <f t="shared" si="0"/>
        <v>752.5</v>
      </c>
      <c r="X12" s="10">
        <f t="shared" si="1"/>
        <v>1.2729065821041872</v>
      </c>
      <c r="Y12" s="95" t="s">
        <v>22</v>
      </c>
    </row>
    <row r="13" spans="1:25" ht="14.4" customHeight="1" x14ac:dyDescent="0.3">
      <c r="A13" s="82"/>
      <c r="B13" s="83"/>
      <c r="C13" s="84"/>
      <c r="D13" s="85"/>
      <c r="E13" s="86"/>
      <c r="F13" s="87"/>
      <c r="G13" s="88"/>
      <c r="H13" s="89"/>
      <c r="I13" s="80"/>
      <c r="J13" s="81"/>
      <c r="K13" s="90"/>
      <c r="L13" s="91"/>
      <c r="M13" s="92"/>
      <c r="N13" s="11" t="s">
        <v>23</v>
      </c>
      <c r="O13" s="12">
        <v>4.2</v>
      </c>
      <c r="P13" s="12">
        <v>4.2</v>
      </c>
      <c r="Q13" s="12">
        <v>4.25</v>
      </c>
      <c r="R13" s="12">
        <v>4.2</v>
      </c>
      <c r="S13" s="12">
        <v>4.2</v>
      </c>
      <c r="T13" s="12">
        <v>4.1500000000000004</v>
      </c>
      <c r="U13" s="12">
        <v>3.95</v>
      </c>
      <c r="V13" s="12">
        <v>3.9</v>
      </c>
      <c r="W13" s="13">
        <f t="shared" si="0"/>
        <v>4.1312500000000005</v>
      </c>
      <c r="X13" s="14">
        <f t="shared" si="1"/>
        <v>2.9607240228110334</v>
      </c>
      <c r="Y13" s="95"/>
    </row>
    <row r="14" spans="1:25" ht="14.4" customHeight="1" x14ac:dyDescent="0.3">
      <c r="A14" s="82"/>
      <c r="B14" s="83"/>
      <c r="C14" s="84"/>
      <c r="D14" s="85"/>
      <c r="E14" s="86"/>
      <c r="F14" s="87"/>
      <c r="G14" s="88"/>
      <c r="H14" s="89"/>
      <c r="I14" s="80"/>
      <c r="J14" s="81"/>
      <c r="K14" s="90"/>
      <c r="L14" s="91"/>
      <c r="M14" s="92"/>
      <c r="N14" s="15" t="s">
        <v>24</v>
      </c>
      <c r="O14" s="16">
        <f t="shared" ref="O14:V14" si="5">O12/O13/1000</f>
        <v>0.17595238095238094</v>
      </c>
      <c r="P14" s="16">
        <f t="shared" si="5"/>
        <v>0.17833333333333332</v>
      </c>
      <c r="Q14" s="16">
        <f t="shared" si="5"/>
        <v>0.17952941176470588</v>
      </c>
      <c r="R14" s="16">
        <f t="shared" si="5"/>
        <v>0.18261904761904763</v>
      </c>
      <c r="S14" s="16">
        <f t="shared" si="5"/>
        <v>0.18095238095238095</v>
      </c>
      <c r="T14" s="16">
        <f t="shared" si="5"/>
        <v>0.18072289156626506</v>
      </c>
      <c r="U14" s="16">
        <f t="shared" si="5"/>
        <v>0.19037974683544304</v>
      </c>
      <c r="V14" s="16">
        <f t="shared" si="5"/>
        <v>0.18974358974358976</v>
      </c>
      <c r="W14" s="16">
        <f t="shared" si="0"/>
        <v>0.18227909784589333</v>
      </c>
      <c r="X14" s="16">
        <f t="shared" si="1"/>
        <v>2.6650911099746417</v>
      </c>
      <c r="Y14" s="95"/>
    </row>
    <row r="15" spans="1:25" ht="14.4" customHeight="1" x14ac:dyDescent="0.3">
      <c r="A15" s="82"/>
      <c r="B15" s="83"/>
      <c r="C15" s="84"/>
      <c r="D15" s="85">
        <f>D12+1</f>
        <v>270</v>
      </c>
      <c r="E15" s="86">
        <v>5</v>
      </c>
      <c r="F15" s="87"/>
      <c r="G15" s="88">
        <v>260</v>
      </c>
      <c r="H15" s="89">
        <v>162</v>
      </c>
      <c r="I15" s="80">
        <f>G15*H15/100</f>
        <v>421.2</v>
      </c>
      <c r="J15" s="81">
        <f>I15*W15/1000</f>
        <v>334.74869999999999</v>
      </c>
      <c r="K15" s="90" t="s">
        <v>148</v>
      </c>
      <c r="L15" s="91" t="s">
        <v>19</v>
      </c>
      <c r="M15" s="92" t="s">
        <v>27</v>
      </c>
      <c r="N15" s="8" t="s">
        <v>21</v>
      </c>
      <c r="O15" s="9">
        <v>809</v>
      </c>
      <c r="P15" s="9">
        <v>800</v>
      </c>
      <c r="Q15" s="9">
        <v>812</v>
      </c>
      <c r="R15" s="9">
        <v>790</v>
      </c>
      <c r="S15" s="9">
        <v>793</v>
      </c>
      <c r="T15" s="9">
        <v>787</v>
      </c>
      <c r="U15" s="9">
        <v>782</v>
      </c>
      <c r="V15" s="9">
        <v>785</v>
      </c>
      <c r="W15" s="17">
        <f t="shared" si="0"/>
        <v>794.75</v>
      </c>
      <c r="X15" s="10">
        <f t="shared" si="1"/>
        <v>1.3132825256463103</v>
      </c>
      <c r="Y15" s="125" t="s">
        <v>22</v>
      </c>
    </row>
    <row r="16" spans="1:25" ht="14.4" customHeight="1" x14ac:dyDescent="0.3">
      <c r="A16" s="82"/>
      <c r="B16" s="83"/>
      <c r="C16" s="84"/>
      <c r="D16" s="85"/>
      <c r="E16" s="86"/>
      <c r="F16" s="87"/>
      <c r="G16" s="88"/>
      <c r="H16" s="89"/>
      <c r="I16" s="80"/>
      <c r="J16" s="81"/>
      <c r="K16" s="90"/>
      <c r="L16" s="91"/>
      <c r="M16" s="92"/>
      <c r="N16" s="11" t="s">
        <v>23</v>
      </c>
      <c r="O16" s="12">
        <v>4</v>
      </c>
      <c r="P16" s="12">
        <v>4</v>
      </c>
      <c r="Q16" s="12">
        <v>4.0999999999999996</v>
      </c>
      <c r="R16" s="12">
        <v>4.0999999999999996</v>
      </c>
      <c r="S16" s="12">
        <v>4.2</v>
      </c>
      <c r="T16" s="12">
        <v>4.1500000000000004</v>
      </c>
      <c r="U16" s="12">
        <v>4.1500000000000004</v>
      </c>
      <c r="V16" s="12">
        <v>4.0999999999999996</v>
      </c>
      <c r="W16" s="13">
        <f t="shared" si="0"/>
        <v>4.0999999999999996</v>
      </c>
      <c r="X16" s="14">
        <f t="shared" si="1"/>
        <v>1.6132629945515824</v>
      </c>
      <c r="Y16" s="125"/>
    </row>
    <row r="17" spans="1:25" ht="14.4" customHeight="1" x14ac:dyDescent="0.3">
      <c r="A17" s="82"/>
      <c r="B17" s="83"/>
      <c r="C17" s="84"/>
      <c r="D17" s="85"/>
      <c r="E17" s="86"/>
      <c r="F17" s="87"/>
      <c r="G17" s="88"/>
      <c r="H17" s="89"/>
      <c r="I17" s="80"/>
      <c r="J17" s="81"/>
      <c r="K17" s="90"/>
      <c r="L17" s="91"/>
      <c r="M17" s="92"/>
      <c r="N17" s="15" t="s">
        <v>24</v>
      </c>
      <c r="O17" s="16">
        <f t="shared" ref="O17:V17" si="6">O15/O16/1000</f>
        <v>0.20225000000000001</v>
      </c>
      <c r="P17" s="16">
        <f t="shared" si="6"/>
        <v>0.2</v>
      </c>
      <c r="Q17" s="16">
        <f t="shared" si="6"/>
        <v>0.19804878048780489</v>
      </c>
      <c r="R17" s="16">
        <f t="shared" si="6"/>
        <v>0.1926829268292683</v>
      </c>
      <c r="S17" s="16">
        <f t="shared" si="6"/>
        <v>0.18880952380952379</v>
      </c>
      <c r="T17" s="16">
        <f t="shared" si="6"/>
        <v>0.18963855421686746</v>
      </c>
      <c r="U17" s="16">
        <f t="shared" si="6"/>
        <v>0.18843373493975901</v>
      </c>
      <c r="V17" s="16">
        <f t="shared" si="6"/>
        <v>0.19146341463414634</v>
      </c>
      <c r="W17" s="16">
        <f t="shared" si="0"/>
        <v>0.19391586686467122</v>
      </c>
      <c r="X17" s="16">
        <f t="shared" si="1"/>
        <v>2.6137399098907976</v>
      </c>
      <c r="Y17" s="125"/>
    </row>
    <row r="18" spans="1:25" ht="14.4" customHeight="1" x14ac:dyDescent="0.3">
      <c r="A18" s="82"/>
      <c r="B18" s="83"/>
      <c r="C18" s="84"/>
      <c r="D18" s="85">
        <f>D15+1</f>
        <v>271</v>
      </c>
      <c r="E18" s="86">
        <v>6</v>
      </c>
      <c r="F18" s="87"/>
      <c r="G18" s="88">
        <v>260</v>
      </c>
      <c r="H18" s="89">
        <v>162</v>
      </c>
      <c r="I18" s="80">
        <f>G18*H18/100</f>
        <v>421.2</v>
      </c>
      <c r="J18" s="81">
        <f>I18*W18/1000</f>
        <v>335.90699999999998</v>
      </c>
      <c r="K18" s="90" t="s">
        <v>148</v>
      </c>
      <c r="L18" s="91" t="s">
        <v>19</v>
      </c>
      <c r="M18" s="92" t="s">
        <v>27</v>
      </c>
      <c r="N18" s="8" t="s">
        <v>21</v>
      </c>
      <c r="O18" s="9">
        <v>793</v>
      </c>
      <c r="P18" s="9">
        <v>780</v>
      </c>
      <c r="Q18" s="9">
        <v>785</v>
      </c>
      <c r="R18" s="9">
        <v>798</v>
      </c>
      <c r="S18" s="9">
        <v>813</v>
      </c>
      <c r="T18" s="9">
        <v>814</v>
      </c>
      <c r="U18" s="9">
        <v>800</v>
      </c>
      <c r="V18" s="9">
        <v>797</v>
      </c>
      <c r="W18" s="17">
        <f t="shared" si="0"/>
        <v>797.5</v>
      </c>
      <c r="X18" s="10">
        <f t="shared" si="1"/>
        <v>1.4033247201002752</v>
      </c>
      <c r="Y18" s="125" t="s">
        <v>22</v>
      </c>
    </row>
    <row r="19" spans="1:25" ht="14.4" customHeight="1" x14ac:dyDescent="0.3">
      <c r="A19" s="82"/>
      <c r="B19" s="83"/>
      <c r="C19" s="84"/>
      <c r="D19" s="85"/>
      <c r="E19" s="86"/>
      <c r="F19" s="87"/>
      <c r="G19" s="88"/>
      <c r="H19" s="89"/>
      <c r="I19" s="80"/>
      <c r="J19" s="81"/>
      <c r="K19" s="90"/>
      <c r="L19" s="91"/>
      <c r="M19" s="92"/>
      <c r="N19" s="11" t="s">
        <v>23</v>
      </c>
      <c r="O19" s="12">
        <v>4.2</v>
      </c>
      <c r="P19" s="12">
        <v>4.2</v>
      </c>
      <c r="Q19" s="12">
        <v>4.2</v>
      </c>
      <c r="R19" s="12">
        <v>4.2</v>
      </c>
      <c r="S19" s="12">
        <v>4.2</v>
      </c>
      <c r="T19" s="12">
        <v>4.2</v>
      </c>
      <c r="U19" s="12">
        <v>4</v>
      </c>
      <c r="V19" s="12">
        <v>4</v>
      </c>
      <c r="W19" s="13">
        <f t="shared" si="0"/>
        <v>4.1500000000000004</v>
      </c>
      <c r="X19" s="14">
        <f t="shared" si="1"/>
        <v>2.0868082018902152</v>
      </c>
      <c r="Y19" s="125"/>
    </row>
    <row r="20" spans="1:25" ht="14.4" customHeight="1" x14ac:dyDescent="0.3">
      <c r="A20" s="82"/>
      <c r="B20" s="83"/>
      <c r="C20" s="84"/>
      <c r="D20" s="85"/>
      <c r="E20" s="86"/>
      <c r="F20" s="87"/>
      <c r="G20" s="88"/>
      <c r="H20" s="89"/>
      <c r="I20" s="80"/>
      <c r="J20" s="81"/>
      <c r="K20" s="90"/>
      <c r="L20" s="91"/>
      <c r="M20" s="92"/>
      <c r="N20" s="15" t="s">
        <v>24</v>
      </c>
      <c r="O20" s="16">
        <f t="shared" ref="O20:V20" si="7">O18/O19/1000</f>
        <v>0.18880952380952379</v>
      </c>
      <c r="P20" s="16">
        <f t="shared" si="7"/>
        <v>0.18571428571428569</v>
      </c>
      <c r="Q20" s="16">
        <f t="shared" si="7"/>
        <v>0.18690476190476191</v>
      </c>
      <c r="R20" s="16">
        <f t="shared" si="7"/>
        <v>0.19</v>
      </c>
      <c r="S20" s="16">
        <f t="shared" si="7"/>
        <v>0.19357142857142856</v>
      </c>
      <c r="T20" s="16">
        <f t="shared" si="7"/>
        <v>0.19380952380952379</v>
      </c>
      <c r="U20" s="16">
        <f t="shared" si="7"/>
        <v>0.2</v>
      </c>
      <c r="V20" s="16">
        <f t="shared" si="7"/>
        <v>0.19925000000000001</v>
      </c>
      <c r="W20" s="16">
        <f t="shared" si="0"/>
        <v>0.19225744047619045</v>
      </c>
      <c r="X20" s="16">
        <f t="shared" si="1"/>
        <v>2.6099400638885442</v>
      </c>
      <c r="Y20" s="125"/>
    </row>
    <row r="21" spans="1:25" ht="14.4" customHeight="1" x14ac:dyDescent="0.3">
      <c r="A21" s="82"/>
      <c r="B21" s="83"/>
      <c r="C21" s="84"/>
      <c r="D21" s="85">
        <f>D18+1</f>
        <v>272</v>
      </c>
      <c r="E21" s="86">
        <v>7</v>
      </c>
      <c r="F21" s="87"/>
      <c r="G21" s="88">
        <v>260</v>
      </c>
      <c r="H21" s="89">
        <v>162</v>
      </c>
      <c r="I21" s="80">
        <f>G21*H21/100</f>
        <v>421.2</v>
      </c>
      <c r="J21" s="81">
        <f>I21*W21/1000</f>
        <v>333.59039999999999</v>
      </c>
      <c r="K21" s="90"/>
      <c r="L21" s="91" t="s">
        <v>19</v>
      </c>
      <c r="M21" s="92" t="s">
        <v>27</v>
      </c>
      <c r="N21" s="8" t="s">
        <v>21</v>
      </c>
      <c r="O21" s="9">
        <v>805</v>
      </c>
      <c r="P21" s="9">
        <v>796</v>
      </c>
      <c r="Q21" s="9">
        <v>802</v>
      </c>
      <c r="R21" s="9">
        <v>770</v>
      </c>
      <c r="S21" s="9">
        <v>771</v>
      </c>
      <c r="T21" s="9">
        <v>805</v>
      </c>
      <c r="U21" s="9">
        <v>796</v>
      </c>
      <c r="V21" s="9">
        <v>791</v>
      </c>
      <c r="W21" s="17">
        <f t="shared" si="0"/>
        <v>792</v>
      </c>
      <c r="X21" s="10">
        <f t="shared" si="1"/>
        <v>1.667909698689761</v>
      </c>
      <c r="Y21" s="125" t="s">
        <v>22</v>
      </c>
    </row>
    <row r="22" spans="1:25" ht="14.4" customHeight="1" x14ac:dyDescent="0.3">
      <c r="A22" s="82"/>
      <c r="B22" s="83"/>
      <c r="C22" s="84"/>
      <c r="D22" s="85"/>
      <c r="E22" s="86"/>
      <c r="F22" s="87"/>
      <c r="G22" s="88"/>
      <c r="H22" s="89"/>
      <c r="I22" s="80"/>
      <c r="J22" s="81"/>
      <c r="K22" s="90"/>
      <c r="L22" s="91"/>
      <c r="M22" s="92"/>
      <c r="N22" s="11" t="s">
        <v>23</v>
      </c>
      <c r="O22" s="12">
        <v>4</v>
      </c>
      <c r="P22" s="12">
        <v>4</v>
      </c>
      <c r="Q22" s="12">
        <v>4</v>
      </c>
      <c r="R22" s="12">
        <v>4.0999999999999996</v>
      </c>
      <c r="S22" s="12">
        <v>4.0999999999999996</v>
      </c>
      <c r="T22" s="12">
        <v>4.2</v>
      </c>
      <c r="U22" s="12">
        <v>4.2</v>
      </c>
      <c r="V22" s="12">
        <v>4.2</v>
      </c>
      <c r="W22" s="13">
        <f t="shared" si="0"/>
        <v>4.1000000000000005</v>
      </c>
      <c r="X22" s="14">
        <f t="shared" si="1"/>
        <v>2.1122570824010714</v>
      </c>
      <c r="Y22" s="125"/>
    </row>
    <row r="23" spans="1:25" ht="14.4" customHeight="1" x14ac:dyDescent="0.3">
      <c r="A23" s="82"/>
      <c r="B23" s="83"/>
      <c r="C23" s="84"/>
      <c r="D23" s="85"/>
      <c r="E23" s="86"/>
      <c r="F23" s="87"/>
      <c r="G23" s="88"/>
      <c r="H23" s="89"/>
      <c r="I23" s="80"/>
      <c r="J23" s="81"/>
      <c r="K23" s="90"/>
      <c r="L23" s="91"/>
      <c r="M23" s="92"/>
      <c r="N23" s="15" t="s">
        <v>24</v>
      </c>
      <c r="O23" s="16">
        <f t="shared" ref="O23:V23" si="8">O21/O22/1000</f>
        <v>0.20125000000000001</v>
      </c>
      <c r="P23" s="16">
        <f t="shared" si="8"/>
        <v>0.19900000000000001</v>
      </c>
      <c r="Q23" s="16">
        <f t="shared" si="8"/>
        <v>0.20050000000000001</v>
      </c>
      <c r="R23" s="16">
        <f t="shared" si="8"/>
        <v>0.18780487804878049</v>
      </c>
      <c r="S23" s="16">
        <f t="shared" si="8"/>
        <v>0.18804878048780488</v>
      </c>
      <c r="T23" s="16">
        <f t="shared" si="8"/>
        <v>0.19166666666666665</v>
      </c>
      <c r="U23" s="16">
        <f t="shared" si="8"/>
        <v>0.18952380952380951</v>
      </c>
      <c r="V23" s="16">
        <f t="shared" si="8"/>
        <v>0.18833333333333332</v>
      </c>
      <c r="W23" s="16">
        <f t="shared" si="0"/>
        <v>0.19326593350754934</v>
      </c>
      <c r="X23" s="16">
        <f t="shared" si="1"/>
        <v>2.8744284196168448</v>
      </c>
      <c r="Y23" s="125"/>
    </row>
    <row r="24" spans="1:25" ht="14.4" customHeight="1" x14ac:dyDescent="0.3">
      <c r="A24" s="82"/>
      <c r="B24" s="83"/>
      <c r="C24" s="84"/>
      <c r="D24" s="85">
        <f>D21+1</f>
        <v>273</v>
      </c>
      <c r="E24" s="86">
        <v>8</v>
      </c>
      <c r="F24" s="87"/>
      <c r="G24" s="88">
        <v>260</v>
      </c>
      <c r="H24" s="89">
        <v>162</v>
      </c>
      <c r="I24" s="80">
        <f>G24*H24/100</f>
        <v>421.2</v>
      </c>
      <c r="J24" s="81">
        <f>I24*W24/1000</f>
        <v>338.59214999999995</v>
      </c>
      <c r="K24" s="90"/>
      <c r="L24" s="91" t="s">
        <v>19</v>
      </c>
      <c r="M24" s="92" t="s">
        <v>27</v>
      </c>
      <c r="N24" s="8" t="s">
        <v>21</v>
      </c>
      <c r="O24" s="9">
        <v>827</v>
      </c>
      <c r="P24" s="9">
        <v>801</v>
      </c>
      <c r="Q24" s="9">
        <v>792</v>
      </c>
      <c r="R24" s="9">
        <v>797</v>
      </c>
      <c r="S24" s="9">
        <v>786</v>
      </c>
      <c r="T24" s="9">
        <v>802</v>
      </c>
      <c r="U24" s="9">
        <v>809</v>
      </c>
      <c r="V24" s="9">
        <v>817</v>
      </c>
      <c r="W24" s="17">
        <f t="shared" si="0"/>
        <v>803.875</v>
      </c>
      <c r="X24" s="10">
        <f t="shared" si="1"/>
        <v>1.5567553094531894</v>
      </c>
      <c r="Y24" s="125" t="s">
        <v>22</v>
      </c>
    </row>
    <row r="25" spans="1:25" ht="14.4" customHeight="1" x14ac:dyDescent="0.3">
      <c r="A25" s="82"/>
      <c r="B25" s="83"/>
      <c r="C25" s="84"/>
      <c r="D25" s="85"/>
      <c r="E25" s="86"/>
      <c r="F25" s="87"/>
      <c r="G25" s="88"/>
      <c r="H25" s="89"/>
      <c r="I25" s="80"/>
      <c r="J25" s="81"/>
      <c r="K25" s="90"/>
      <c r="L25" s="91"/>
      <c r="M25" s="92"/>
      <c r="N25" s="11" t="s">
        <v>23</v>
      </c>
      <c r="O25" s="12">
        <v>4.3</v>
      </c>
      <c r="P25" s="12">
        <v>4.2</v>
      </c>
      <c r="Q25" s="12">
        <v>4.2</v>
      </c>
      <c r="R25" s="12">
        <v>4.2</v>
      </c>
      <c r="S25" s="12">
        <v>4.0999999999999996</v>
      </c>
      <c r="T25" s="12">
        <v>4.2</v>
      </c>
      <c r="U25" s="12">
        <v>4</v>
      </c>
      <c r="V25" s="12">
        <v>4</v>
      </c>
      <c r="W25" s="13">
        <f t="shared" si="0"/>
        <v>4.1500000000000004</v>
      </c>
      <c r="X25" s="14">
        <f t="shared" si="1"/>
        <v>2.4096385542168681</v>
      </c>
      <c r="Y25" s="125"/>
    </row>
    <row r="26" spans="1:25" ht="14.4" customHeight="1" x14ac:dyDescent="0.3">
      <c r="A26" s="82"/>
      <c r="B26" s="83"/>
      <c r="C26" s="84"/>
      <c r="D26" s="85"/>
      <c r="E26" s="86"/>
      <c r="F26" s="87"/>
      <c r="G26" s="88"/>
      <c r="H26" s="89"/>
      <c r="I26" s="80"/>
      <c r="J26" s="81"/>
      <c r="K26" s="90"/>
      <c r="L26" s="91"/>
      <c r="M26" s="92"/>
      <c r="N26" s="15" t="s">
        <v>24</v>
      </c>
      <c r="O26" s="16">
        <f t="shared" ref="O26:V26" si="9">O24/O25/1000</f>
        <v>0.19232558139534886</v>
      </c>
      <c r="P26" s="16">
        <f t="shared" si="9"/>
        <v>0.1907142857142857</v>
      </c>
      <c r="Q26" s="16">
        <f t="shared" si="9"/>
        <v>0.18857142857142856</v>
      </c>
      <c r="R26" s="16">
        <f t="shared" si="9"/>
        <v>0.18976190476190477</v>
      </c>
      <c r="S26" s="16">
        <f t="shared" si="9"/>
        <v>0.19170731707317074</v>
      </c>
      <c r="T26" s="16">
        <f t="shared" si="9"/>
        <v>0.19095238095238093</v>
      </c>
      <c r="U26" s="16">
        <f t="shared" si="9"/>
        <v>0.20225000000000001</v>
      </c>
      <c r="V26" s="16">
        <f t="shared" si="9"/>
        <v>0.20424999999999999</v>
      </c>
      <c r="W26" s="16">
        <f t="shared" si="0"/>
        <v>0.19381661230856495</v>
      </c>
      <c r="X26" s="16">
        <f t="shared" si="1"/>
        <v>2.8751909663138027</v>
      </c>
      <c r="Y26" s="125"/>
    </row>
    <row r="27" spans="1:25" ht="14.4" customHeight="1" x14ac:dyDescent="0.3">
      <c r="A27" s="82"/>
      <c r="B27" s="83"/>
      <c r="C27" s="84"/>
      <c r="D27" s="85">
        <f>D24+1</f>
        <v>274</v>
      </c>
      <c r="E27" s="86">
        <v>9</v>
      </c>
      <c r="F27" s="87"/>
      <c r="G27" s="88">
        <v>260</v>
      </c>
      <c r="H27" s="89">
        <v>162</v>
      </c>
      <c r="I27" s="80">
        <f>G27*H27/100</f>
        <v>421.2</v>
      </c>
      <c r="J27" s="81">
        <f>I27*W27/1000</f>
        <v>339.48720000000003</v>
      </c>
      <c r="K27" s="90"/>
      <c r="L27" s="91" t="s">
        <v>149</v>
      </c>
      <c r="M27" s="92" t="s">
        <v>77</v>
      </c>
      <c r="N27" s="8" t="s">
        <v>21</v>
      </c>
      <c r="O27" s="9">
        <v>798</v>
      </c>
      <c r="P27" s="9">
        <v>827</v>
      </c>
      <c r="Q27" s="9">
        <v>810</v>
      </c>
      <c r="R27" s="9">
        <v>806</v>
      </c>
      <c r="S27" s="9">
        <v>798</v>
      </c>
      <c r="T27" s="9">
        <v>808</v>
      </c>
      <c r="U27" s="9">
        <v>799</v>
      </c>
      <c r="V27" s="9">
        <v>802</v>
      </c>
      <c r="W27" s="17">
        <f t="shared" si="0"/>
        <v>806</v>
      </c>
      <c r="X27" s="10">
        <f t="shared" si="1"/>
        <v>1.1217829602993252</v>
      </c>
      <c r="Y27" s="125" t="s">
        <v>22</v>
      </c>
    </row>
    <row r="28" spans="1:25" ht="14.4" customHeight="1" x14ac:dyDescent="0.3">
      <c r="A28" s="82"/>
      <c r="B28" s="83"/>
      <c r="C28" s="84"/>
      <c r="D28" s="85"/>
      <c r="E28" s="86"/>
      <c r="F28" s="87"/>
      <c r="G28" s="88"/>
      <c r="H28" s="89"/>
      <c r="I28" s="80"/>
      <c r="J28" s="81"/>
      <c r="K28" s="90"/>
      <c r="L28" s="91"/>
      <c r="M28" s="92"/>
      <c r="N28" s="11" t="s">
        <v>23</v>
      </c>
      <c r="O28" s="12">
        <v>4.0999999999999996</v>
      </c>
      <c r="P28" s="12">
        <v>4</v>
      </c>
      <c r="Q28" s="12">
        <v>4.2</v>
      </c>
      <c r="R28" s="12">
        <v>4.0999999999999996</v>
      </c>
      <c r="S28" s="12">
        <v>4.0999999999999996</v>
      </c>
      <c r="T28" s="12">
        <v>4.0999999999999996</v>
      </c>
      <c r="U28" s="12">
        <v>4.0999999999999996</v>
      </c>
      <c r="V28" s="12">
        <v>4.0999999999999996</v>
      </c>
      <c r="W28" s="13">
        <f t="shared" si="0"/>
        <v>4.1000000000000005</v>
      </c>
      <c r="X28" s="14">
        <f t="shared" si="1"/>
        <v>1.2195121951219521</v>
      </c>
      <c r="Y28" s="125"/>
    </row>
    <row r="29" spans="1:25" ht="14.4" customHeight="1" x14ac:dyDescent="0.3">
      <c r="A29" s="82"/>
      <c r="B29" s="83"/>
      <c r="C29" s="84"/>
      <c r="D29" s="85"/>
      <c r="E29" s="86"/>
      <c r="F29" s="87"/>
      <c r="G29" s="88"/>
      <c r="H29" s="89"/>
      <c r="I29" s="80"/>
      <c r="J29" s="81"/>
      <c r="K29" s="90"/>
      <c r="L29" s="91"/>
      <c r="M29" s="92"/>
      <c r="N29" s="15" t="s">
        <v>24</v>
      </c>
      <c r="O29" s="16">
        <f t="shared" ref="O29:V29" si="10">O27/O28/1000</f>
        <v>0.19463414634146342</v>
      </c>
      <c r="P29" s="16">
        <f t="shared" si="10"/>
        <v>0.20674999999999999</v>
      </c>
      <c r="Q29" s="16">
        <f t="shared" si="10"/>
        <v>0.19285714285714287</v>
      </c>
      <c r="R29" s="16">
        <f t="shared" si="10"/>
        <v>0.19658536585365854</v>
      </c>
      <c r="S29" s="16">
        <f t="shared" si="10"/>
        <v>0.19463414634146342</v>
      </c>
      <c r="T29" s="16">
        <f t="shared" si="10"/>
        <v>0.19707317073170733</v>
      </c>
      <c r="U29" s="16">
        <f t="shared" si="10"/>
        <v>0.19487804878048784</v>
      </c>
      <c r="V29" s="16">
        <f t="shared" si="10"/>
        <v>0.19560975609756098</v>
      </c>
      <c r="W29" s="16">
        <f t="shared" si="0"/>
        <v>0.19662772212543553</v>
      </c>
      <c r="X29" s="16">
        <f t="shared" si="1"/>
        <v>2.0416328425659991</v>
      </c>
      <c r="Y29" s="125"/>
    </row>
    <row r="30" spans="1:25" ht="14.4" customHeight="1" x14ac:dyDescent="0.3">
      <c r="A30" s="82"/>
      <c r="B30" s="83"/>
      <c r="C30" s="84"/>
      <c r="D30" s="85">
        <f>D27+1</f>
        <v>275</v>
      </c>
      <c r="E30" s="86">
        <v>10</v>
      </c>
      <c r="F30" s="87"/>
      <c r="G30" s="88">
        <v>260</v>
      </c>
      <c r="H30" s="89">
        <v>162</v>
      </c>
      <c r="I30" s="80">
        <f>G30*H30/100</f>
        <v>421.2</v>
      </c>
      <c r="J30" s="81">
        <f>I30*W30/1000</f>
        <v>342.38294999999999</v>
      </c>
      <c r="K30" s="90"/>
      <c r="L30" s="91" t="s">
        <v>149</v>
      </c>
      <c r="M30" s="92" t="s">
        <v>77</v>
      </c>
      <c r="N30" s="8" t="s">
        <v>21</v>
      </c>
      <c r="O30" s="9">
        <v>840</v>
      </c>
      <c r="P30" s="9">
        <v>817</v>
      </c>
      <c r="Q30" s="9">
        <v>832</v>
      </c>
      <c r="R30" s="9">
        <v>798</v>
      </c>
      <c r="S30" s="9">
        <v>797</v>
      </c>
      <c r="T30" s="9">
        <v>794</v>
      </c>
      <c r="U30" s="9">
        <v>805</v>
      </c>
      <c r="V30" s="9">
        <v>820</v>
      </c>
      <c r="W30" s="17">
        <f t="shared" si="0"/>
        <v>812.875</v>
      </c>
      <c r="X30" s="10">
        <f t="shared" si="1"/>
        <v>1.9744996676027498</v>
      </c>
      <c r="Y30" s="125" t="s">
        <v>22</v>
      </c>
    </row>
    <row r="31" spans="1:25" ht="14.4" customHeight="1" x14ac:dyDescent="0.3">
      <c r="A31" s="82"/>
      <c r="B31" s="83"/>
      <c r="C31" s="84"/>
      <c r="D31" s="85"/>
      <c r="E31" s="86"/>
      <c r="F31" s="87"/>
      <c r="G31" s="88"/>
      <c r="H31" s="89"/>
      <c r="I31" s="80"/>
      <c r="J31" s="81"/>
      <c r="K31" s="90"/>
      <c r="L31" s="91"/>
      <c r="M31" s="92"/>
      <c r="N31" s="11" t="s">
        <v>23</v>
      </c>
      <c r="O31" s="12">
        <v>4</v>
      </c>
      <c r="P31" s="12">
        <v>4.0999999999999996</v>
      </c>
      <c r="Q31" s="12">
        <v>4</v>
      </c>
      <c r="R31" s="12">
        <v>4.0999999999999996</v>
      </c>
      <c r="S31" s="12">
        <v>4</v>
      </c>
      <c r="T31" s="12">
        <v>4.0999999999999996</v>
      </c>
      <c r="U31" s="12">
        <v>4</v>
      </c>
      <c r="V31" s="12">
        <v>4.0999999999999996</v>
      </c>
      <c r="W31" s="13">
        <f t="shared" si="0"/>
        <v>4.05</v>
      </c>
      <c r="X31" s="14">
        <f t="shared" si="1"/>
        <v>1.2345679012345634</v>
      </c>
      <c r="Y31" s="125"/>
    </row>
    <row r="32" spans="1:25" ht="14.4" customHeight="1" x14ac:dyDescent="0.3">
      <c r="A32" s="82"/>
      <c r="B32" s="83"/>
      <c r="C32" s="84"/>
      <c r="D32" s="85"/>
      <c r="E32" s="86"/>
      <c r="F32" s="87"/>
      <c r="G32" s="88"/>
      <c r="H32" s="89"/>
      <c r="I32" s="80"/>
      <c r="J32" s="81"/>
      <c r="K32" s="90"/>
      <c r="L32" s="91"/>
      <c r="M32" s="92"/>
      <c r="N32" s="15" t="s">
        <v>24</v>
      </c>
      <c r="O32" s="16">
        <f t="shared" ref="O32:V32" si="11">O30/O31/1000</f>
        <v>0.21</v>
      </c>
      <c r="P32" s="16">
        <f t="shared" si="11"/>
        <v>0.19926829268292684</v>
      </c>
      <c r="Q32" s="16">
        <f t="shared" si="11"/>
        <v>0.20799999999999999</v>
      </c>
      <c r="R32" s="16">
        <f t="shared" si="11"/>
        <v>0.19463414634146342</v>
      </c>
      <c r="S32" s="16">
        <f t="shared" si="11"/>
        <v>0.19925000000000001</v>
      </c>
      <c r="T32" s="16">
        <f t="shared" si="11"/>
        <v>0.19365853658536589</v>
      </c>
      <c r="U32" s="16">
        <f t="shared" si="11"/>
        <v>0.20125000000000001</v>
      </c>
      <c r="V32" s="16">
        <f t="shared" si="11"/>
        <v>0.20000000000000004</v>
      </c>
      <c r="W32" s="16">
        <f t="shared" si="0"/>
        <v>0.20075762195121949</v>
      </c>
      <c r="X32" s="16">
        <f t="shared" si="1"/>
        <v>2.677068322826837</v>
      </c>
      <c r="Y32" s="125"/>
    </row>
    <row r="33" spans="1:25" ht="14.4" customHeight="1" x14ac:dyDescent="0.3">
      <c r="A33" s="82"/>
      <c r="B33" s="83"/>
      <c r="C33" s="84"/>
      <c r="D33" s="85">
        <f>D30+1</f>
        <v>276</v>
      </c>
      <c r="E33" s="86">
        <v>11</v>
      </c>
      <c r="F33" s="87"/>
      <c r="G33" s="88">
        <v>260</v>
      </c>
      <c r="H33" s="89">
        <v>162</v>
      </c>
      <c r="I33" s="80">
        <f>G33*H33/100</f>
        <v>421.2</v>
      </c>
      <c r="J33" s="81">
        <f>I33*W33/1000</f>
        <v>345.06809999999996</v>
      </c>
      <c r="K33" s="90"/>
      <c r="L33" s="91" t="s">
        <v>150</v>
      </c>
      <c r="M33" s="92" t="s">
        <v>45</v>
      </c>
      <c r="N33" s="8" t="s">
        <v>21</v>
      </c>
      <c r="O33" s="9">
        <v>816</v>
      </c>
      <c r="P33" s="9">
        <v>798</v>
      </c>
      <c r="Q33" s="9">
        <v>810</v>
      </c>
      <c r="R33" s="9">
        <v>817</v>
      </c>
      <c r="S33" s="9">
        <v>832</v>
      </c>
      <c r="T33" s="9">
        <v>841</v>
      </c>
      <c r="U33" s="9">
        <v>821</v>
      </c>
      <c r="V33" s="9">
        <v>819</v>
      </c>
      <c r="W33" s="17">
        <f t="shared" si="0"/>
        <v>819.25</v>
      </c>
      <c r="X33" s="10">
        <f t="shared" si="1"/>
        <v>1.4896545923050257</v>
      </c>
      <c r="Y33" s="93" t="s">
        <v>22</v>
      </c>
    </row>
    <row r="34" spans="1:25" ht="14.4" customHeight="1" x14ac:dyDescent="0.3">
      <c r="A34" s="82"/>
      <c r="B34" s="83"/>
      <c r="C34" s="84"/>
      <c r="D34" s="85"/>
      <c r="E34" s="86"/>
      <c r="F34" s="87"/>
      <c r="G34" s="88"/>
      <c r="H34" s="89"/>
      <c r="I34" s="80"/>
      <c r="J34" s="81"/>
      <c r="K34" s="90"/>
      <c r="L34" s="91"/>
      <c r="M34" s="92"/>
      <c r="N34" s="11" t="s">
        <v>23</v>
      </c>
      <c r="O34" s="12">
        <v>3.9</v>
      </c>
      <c r="P34" s="12">
        <v>3.9</v>
      </c>
      <c r="Q34" s="12">
        <v>3.8</v>
      </c>
      <c r="R34" s="12">
        <v>4</v>
      </c>
      <c r="S34" s="12">
        <v>3.9</v>
      </c>
      <c r="T34" s="12">
        <v>3.9</v>
      </c>
      <c r="U34" s="12">
        <v>3.9</v>
      </c>
      <c r="V34" s="12">
        <v>4</v>
      </c>
      <c r="W34" s="13">
        <f t="shared" si="0"/>
        <v>3.9124999999999996</v>
      </c>
      <c r="X34" s="14">
        <f t="shared" si="1"/>
        <v>1.5322145441893686</v>
      </c>
      <c r="Y34" s="93"/>
    </row>
    <row r="35" spans="1:25" ht="14.4" customHeight="1" x14ac:dyDescent="0.3">
      <c r="A35" s="82"/>
      <c r="B35" s="83"/>
      <c r="C35" s="84"/>
      <c r="D35" s="85"/>
      <c r="E35" s="86"/>
      <c r="F35" s="87"/>
      <c r="G35" s="88"/>
      <c r="H35" s="89"/>
      <c r="I35" s="80"/>
      <c r="J35" s="81"/>
      <c r="K35" s="90"/>
      <c r="L35" s="91"/>
      <c r="M35" s="92"/>
      <c r="N35" s="15" t="s">
        <v>24</v>
      </c>
      <c r="O35" s="16">
        <f t="shared" ref="O35:V35" si="12">O33/O34/1000</f>
        <v>0.20923076923076922</v>
      </c>
      <c r="P35" s="16">
        <f t="shared" si="12"/>
        <v>0.20461538461538462</v>
      </c>
      <c r="Q35" s="16">
        <f t="shared" si="12"/>
        <v>0.2131578947368421</v>
      </c>
      <c r="R35" s="16">
        <f t="shared" si="12"/>
        <v>0.20424999999999999</v>
      </c>
      <c r="S35" s="16">
        <f t="shared" si="12"/>
        <v>0.21333333333333335</v>
      </c>
      <c r="T35" s="16">
        <f t="shared" si="12"/>
        <v>0.21564102564102564</v>
      </c>
      <c r="U35" s="16">
        <f t="shared" si="12"/>
        <v>0.21051282051282053</v>
      </c>
      <c r="V35" s="16">
        <f t="shared" si="12"/>
        <v>0.20474999999999999</v>
      </c>
      <c r="W35" s="16">
        <f t="shared" ref="W35:W66" si="13">AVERAGE(O35:V35)</f>
        <v>0.20943640350877196</v>
      </c>
      <c r="X35" s="16">
        <f t="shared" ref="X35:X66" si="14">_xlfn.STDEV.P(O35:V35)/W35*100</f>
        <v>2.0033719188356387</v>
      </c>
      <c r="Y35" s="93"/>
    </row>
    <row r="36" spans="1:25" ht="14.4" customHeight="1" x14ac:dyDescent="0.3">
      <c r="A36" s="82"/>
      <c r="B36" s="83"/>
      <c r="C36" s="84"/>
      <c r="D36" s="85">
        <f>D33+1</f>
        <v>277</v>
      </c>
      <c r="E36" s="86">
        <v>12</v>
      </c>
      <c r="F36" s="87"/>
      <c r="G36" s="88">
        <v>260</v>
      </c>
      <c r="H36" s="89">
        <v>162</v>
      </c>
      <c r="I36" s="80">
        <f>G36*H36/100</f>
        <v>421.2</v>
      </c>
      <c r="J36" s="81">
        <f>I36*W36/1000</f>
        <v>337.32855000000001</v>
      </c>
      <c r="K36" s="90"/>
      <c r="L36" s="91" t="s">
        <v>151</v>
      </c>
      <c r="M36" s="92" t="s">
        <v>45</v>
      </c>
      <c r="N36" s="8" t="s">
        <v>21</v>
      </c>
      <c r="O36" s="9">
        <v>806</v>
      </c>
      <c r="P36" s="9">
        <v>817</v>
      </c>
      <c r="Q36" s="9">
        <v>796</v>
      </c>
      <c r="R36" s="9">
        <v>797</v>
      </c>
      <c r="S36" s="9">
        <v>796</v>
      </c>
      <c r="T36" s="9">
        <v>793</v>
      </c>
      <c r="U36" s="9">
        <v>800</v>
      </c>
      <c r="V36" s="9">
        <v>802</v>
      </c>
      <c r="W36" s="17">
        <f t="shared" si="13"/>
        <v>800.875</v>
      </c>
      <c r="X36" s="10">
        <f t="shared" si="14"/>
        <v>0.89701470550966211</v>
      </c>
      <c r="Y36" s="93" t="s">
        <v>22</v>
      </c>
    </row>
    <row r="37" spans="1:25" ht="14.4" customHeight="1" x14ac:dyDescent="0.3">
      <c r="A37" s="82"/>
      <c r="B37" s="83"/>
      <c r="C37" s="84"/>
      <c r="D37" s="85"/>
      <c r="E37" s="86"/>
      <c r="F37" s="87"/>
      <c r="G37" s="88"/>
      <c r="H37" s="89"/>
      <c r="I37" s="80"/>
      <c r="J37" s="81"/>
      <c r="K37" s="90"/>
      <c r="L37" s="91"/>
      <c r="M37" s="92"/>
      <c r="N37" s="11" t="s">
        <v>23</v>
      </c>
      <c r="O37" s="12">
        <v>3.9</v>
      </c>
      <c r="P37" s="12">
        <v>3.9</v>
      </c>
      <c r="Q37" s="12">
        <v>3.8</v>
      </c>
      <c r="R37" s="12">
        <v>3.9</v>
      </c>
      <c r="S37" s="12">
        <v>3.8</v>
      </c>
      <c r="T37" s="12">
        <v>4</v>
      </c>
      <c r="U37" s="12">
        <v>3.9</v>
      </c>
      <c r="V37" s="12">
        <v>3.9</v>
      </c>
      <c r="W37" s="13">
        <f t="shared" si="13"/>
        <v>3.8874999999999997</v>
      </c>
      <c r="X37" s="14">
        <f t="shared" si="14"/>
        <v>1.5420680139269207</v>
      </c>
      <c r="Y37" s="93"/>
    </row>
    <row r="38" spans="1:25" ht="14.4" customHeight="1" x14ac:dyDescent="0.3">
      <c r="A38" s="82"/>
      <c r="B38" s="83"/>
      <c r="C38" s="84"/>
      <c r="D38" s="85"/>
      <c r="E38" s="86"/>
      <c r="F38" s="87"/>
      <c r="G38" s="88"/>
      <c r="H38" s="89"/>
      <c r="I38" s="80"/>
      <c r="J38" s="81"/>
      <c r="K38" s="90"/>
      <c r="L38" s="91"/>
      <c r="M38" s="92"/>
      <c r="N38" s="15" t="s">
        <v>24</v>
      </c>
      <c r="O38" s="16">
        <f t="shared" ref="O38:V38" si="15">O36/O37/1000</f>
        <v>0.20666666666666667</v>
      </c>
      <c r="P38" s="16">
        <f t="shared" si="15"/>
        <v>0.20948717948717951</v>
      </c>
      <c r="Q38" s="16">
        <f t="shared" si="15"/>
        <v>0.20947368421052634</v>
      </c>
      <c r="R38" s="16">
        <f t="shared" si="15"/>
        <v>0.20435897435897438</v>
      </c>
      <c r="S38" s="16">
        <f t="shared" si="15"/>
        <v>0.20947368421052634</v>
      </c>
      <c r="T38" s="16">
        <f t="shared" si="15"/>
        <v>0.19825000000000001</v>
      </c>
      <c r="U38" s="16">
        <f t="shared" si="15"/>
        <v>0.20512820512820515</v>
      </c>
      <c r="V38" s="16">
        <f t="shared" si="15"/>
        <v>0.20564102564102563</v>
      </c>
      <c r="W38" s="16">
        <f t="shared" si="13"/>
        <v>0.20605992746288801</v>
      </c>
      <c r="X38" s="16">
        <f t="shared" si="14"/>
        <v>1.7188090186937848</v>
      </c>
      <c r="Y38" s="93"/>
    </row>
    <row r="39" spans="1:25" ht="14.4" customHeight="1" x14ac:dyDescent="0.3">
      <c r="A39" s="96">
        <v>44320</v>
      </c>
      <c r="B39" s="97">
        <v>21003776</v>
      </c>
      <c r="C39" s="97">
        <v>9946551</v>
      </c>
      <c r="D39" s="97">
        <f>D36+1</f>
        <v>278</v>
      </c>
      <c r="E39" s="97">
        <v>1</v>
      </c>
      <c r="F39" s="97" t="s">
        <v>152</v>
      </c>
      <c r="G39" s="97">
        <v>260</v>
      </c>
      <c r="H39" s="97">
        <v>162</v>
      </c>
      <c r="I39" s="98">
        <f>G39*H39/100</f>
        <v>421.2</v>
      </c>
      <c r="J39" s="98">
        <f>I39*W39/1000</f>
        <v>375.81569999999999</v>
      </c>
      <c r="K39" s="97"/>
      <c r="L39" s="97" t="s">
        <v>50</v>
      </c>
      <c r="M39" s="97" t="s">
        <v>105</v>
      </c>
      <c r="N39" s="2" t="s">
        <v>21</v>
      </c>
      <c r="O39" s="3">
        <v>894</v>
      </c>
      <c r="P39" s="3">
        <v>889</v>
      </c>
      <c r="Q39" s="3">
        <v>870</v>
      </c>
      <c r="R39" s="3">
        <v>891</v>
      </c>
      <c r="S39" s="3">
        <v>892</v>
      </c>
      <c r="T39" s="3">
        <v>899</v>
      </c>
      <c r="U39" s="3">
        <v>898</v>
      </c>
      <c r="V39" s="3">
        <v>905</v>
      </c>
      <c r="W39" s="6">
        <f t="shared" si="13"/>
        <v>892.25</v>
      </c>
      <c r="X39" s="5">
        <f t="shared" si="14"/>
        <v>1.0862578859613408</v>
      </c>
      <c r="Y39" s="121" t="s">
        <v>22</v>
      </c>
    </row>
    <row r="40" spans="1:25" ht="14.4" customHeight="1" x14ac:dyDescent="0.3">
      <c r="A40" s="96"/>
      <c r="B40" s="97"/>
      <c r="C40" s="97"/>
      <c r="D40" s="97"/>
      <c r="E40" s="97"/>
      <c r="F40" s="97"/>
      <c r="G40" s="97"/>
      <c r="H40" s="97"/>
      <c r="I40" s="98"/>
      <c r="J40" s="98"/>
      <c r="K40" s="97"/>
      <c r="L40" s="97"/>
      <c r="M40" s="97"/>
      <c r="N40" s="2" t="s">
        <v>23</v>
      </c>
      <c r="O40" s="3">
        <v>4.5</v>
      </c>
      <c r="P40" s="3">
        <v>4.4000000000000004</v>
      </c>
      <c r="Q40" s="3">
        <v>4.4000000000000004</v>
      </c>
      <c r="R40" s="3">
        <v>4.5999999999999996</v>
      </c>
      <c r="S40" s="3">
        <v>4.5999999999999996</v>
      </c>
      <c r="T40" s="3">
        <v>4.5</v>
      </c>
      <c r="U40" s="3">
        <v>4.5</v>
      </c>
      <c r="V40" s="3">
        <v>4.5</v>
      </c>
      <c r="W40" s="6">
        <f t="shared" si="13"/>
        <v>4.5</v>
      </c>
      <c r="X40" s="5">
        <f t="shared" si="14"/>
        <v>1.5713484026367668</v>
      </c>
      <c r="Y40" s="121"/>
    </row>
    <row r="41" spans="1:25" ht="14.4" customHeight="1" x14ac:dyDescent="0.3">
      <c r="A41" s="96"/>
      <c r="B41" s="97"/>
      <c r="C41" s="97"/>
      <c r="D41" s="97"/>
      <c r="E41" s="97"/>
      <c r="F41" s="97"/>
      <c r="G41" s="97"/>
      <c r="H41" s="97"/>
      <c r="I41" s="98"/>
      <c r="J41" s="98"/>
      <c r="K41" s="97"/>
      <c r="L41" s="97"/>
      <c r="M41" s="97"/>
      <c r="N41" s="2" t="s">
        <v>24</v>
      </c>
      <c r="O41" s="5">
        <f t="shared" ref="O41:V41" si="16">O39/O40/1000</f>
        <v>0.19866666666666666</v>
      </c>
      <c r="P41" s="5">
        <f t="shared" si="16"/>
        <v>0.20204545454545453</v>
      </c>
      <c r="Q41" s="5">
        <f t="shared" si="16"/>
        <v>0.19772727272727272</v>
      </c>
      <c r="R41" s="5">
        <f t="shared" si="16"/>
        <v>0.19369565217391307</v>
      </c>
      <c r="S41" s="5">
        <f t="shared" si="16"/>
        <v>0.19391304347826088</v>
      </c>
      <c r="T41" s="5">
        <f t="shared" si="16"/>
        <v>0.19977777777777778</v>
      </c>
      <c r="U41" s="5">
        <f t="shared" si="16"/>
        <v>0.19955555555555554</v>
      </c>
      <c r="V41" s="5">
        <f t="shared" si="16"/>
        <v>0.2011111111111111</v>
      </c>
      <c r="W41" s="5">
        <f t="shared" si="13"/>
        <v>0.19831156675450151</v>
      </c>
      <c r="X41" s="5">
        <f t="shared" si="14"/>
        <v>1.4549128029518701</v>
      </c>
      <c r="Y41" s="121"/>
    </row>
    <row r="42" spans="1:25" ht="14.4" customHeight="1" x14ac:dyDescent="0.3">
      <c r="A42" s="82"/>
      <c r="B42" s="83"/>
      <c r="C42" s="84"/>
      <c r="D42" s="85">
        <f>D39+1</f>
        <v>279</v>
      </c>
      <c r="E42" s="86">
        <v>2</v>
      </c>
      <c r="F42" s="87"/>
      <c r="G42" s="88">
        <v>260</v>
      </c>
      <c r="H42" s="89">
        <v>162</v>
      </c>
      <c r="I42" s="80">
        <f>G42*H42/100</f>
        <v>421.2</v>
      </c>
      <c r="J42" s="81">
        <f>I42*W42/1000</f>
        <v>380.71214999999995</v>
      </c>
      <c r="K42" s="90"/>
      <c r="L42" s="91" t="s">
        <v>50</v>
      </c>
      <c r="M42" s="92" t="s">
        <v>105</v>
      </c>
      <c r="N42" s="8" t="s">
        <v>21</v>
      </c>
      <c r="O42" s="9">
        <v>903</v>
      </c>
      <c r="P42" s="9">
        <v>897</v>
      </c>
      <c r="Q42" s="9">
        <v>910</v>
      </c>
      <c r="R42" s="9">
        <v>907</v>
      </c>
      <c r="S42" s="9">
        <v>899</v>
      </c>
      <c r="T42" s="9">
        <v>890</v>
      </c>
      <c r="U42" s="9">
        <v>923</v>
      </c>
      <c r="V42" s="9">
        <v>902</v>
      </c>
      <c r="W42" s="17">
        <f t="shared" si="13"/>
        <v>903.875</v>
      </c>
      <c r="X42" s="10">
        <f t="shared" si="14"/>
        <v>1.0206581930634788</v>
      </c>
      <c r="Y42" s="93" t="s">
        <v>22</v>
      </c>
    </row>
    <row r="43" spans="1:25" ht="14.4" customHeight="1" x14ac:dyDescent="0.3">
      <c r="A43" s="82"/>
      <c r="B43" s="83"/>
      <c r="C43" s="84"/>
      <c r="D43" s="85"/>
      <c r="E43" s="86"/>
      <c r="F43" s="87"/>
      <c r="G43" s="88"/>
      <c r="H43" s="89"/>
      <c r="I43" s="80"/>
      <c r="J43" s="81"/>
      <c r="K43" s="90"/>
      <c r="L43" s="91"/>
      <c r="M43" s="92"/>
      <c r="N43" s="11" t="s">
        <v>23</v>
      </c>
      <c r="O43" s="12">
        <v>4.4000000000000004</v>
      </c>
      <c r="P43" s="12">
        <v>4.4000000000000004</v>
      </c>
      <c r="Q43" s="12">
        <v>4.5999999999999996</v>
      </c>
      <c r="R43" s="12">
        <v>4.5999999999999996</v>
      </c>
      <c r="S43" s="12">
        <v>4.5</v>
      </c>
      <c r="T43" s="12">
        <v>4.5999999999999996</v>
      </c>
      <c r="U43" s="12">
        <v>4.5</v>
      </c>
      <c r="V43" s="12">
        <v>4.4000000000000004</v>
      </c>
      <c r="W43" s="13">
        <f t="shared" si="13"/>
        <v>4.5</v>
      </c>
      <c r="X43" s="14">
        <f t="shared" si="14"/>
        <v>1.9245008972987456</v>
      </c>
      <c r="Y43" s="93"/>
    </row>
    <row r="44" spans="1:25" ht="14.4" customHeight="1" x14ac:dyDescent="0.3">
      <c r="A44" s="82"/>
      <c r="B44" s="83"/>
      <c r="C44" s="84"/>
      <c r="D44" s="85"/>
      <c r="E44" s="86"/>
      <c r="F44" s="87"/>
      <c r="G44" s="88"/>
      <c r="H44" s="89"/>
      <c r="I44" s="80"/>
      <c r="J44" s="81"/>
      <c r="K44" s="90"/>
      <c r="L44" s="91"/>
      <c r="M44" s="92"/>
      <c r="N44" s="15" t="s">
        <v>24</v>
      </c>
      <c r="O44" s="16">
        <f t="shared" ref="O44:V44" si="17">O42/O43/1000</f>
        <v>0.20522727272727273</v>
      </c>
      <c r="P44" s="16">
        <f t="shared" si="17"/>
        <v>0.20386363636363636</v>
      </c>
      <c r="Q44" s="16">
        <f t="shared" si="17"/>
        <v>0.19782608695652176</v>
      </c>
      <c r="R44" s="16">
        <f t="shared" si="17"/>
        <v>0.19717391304347828</v>
      </c>
      <c r="S44" s="16">
        <f t="shared" si="17"/>
        <v>0.19977777777777778</v>
      </c>
      <c r="T44" s="16">
        <f t="shared" si="17"/>
        <v>0.19347826086956521</v>
      </c>
      <c r="U44" s="16">
        <f t="shared" si="17"/>
        <v>0.20511111111111111</v>
      </c>
      <c r="V44" s="16">
        <f t="shared" si="17"/>
        <v>0.20499999999999996</v>
      </c>
      <c r="W44" s="16">
        <f t="shared" si="13"/>
        <v>0.20093225735617037</v>
      </c>
      <c r="X44" s="16">
        <f t="shared" si="14"/>
        <v>2.0946794783905718</v>
      </c>
      <c r="Y44" s="93"/>
    </row>
    <row r="45" spans="1:25" ht="14.4" customHeight="1" x14ac:dyDescent="0.3">
      <c r="A45" s="96">
        <v>44320</v>
      </c>
      <c r="B45" s="97">
        <v>31003839</v>
      </c>
      <c r="C45" s="97">
        <v>9945619</v>
      </c>
      <c r="D45" s="97">
        <f>D42+1</f>
        <v>280</v>
      </c>
      <c r="E45" s="97">
        <v>1</v>
      </c>
      <c r="F45" s="97" t="s">
        <v>17</v>
      </c>
      <c r="G45" s="97">
        <v>260</v>
      </c>
      <c r="H45" s="97">
        <v>162</v>
      </c>
      <c r="I45" s="98">
        <f>G45*H45/100</f>
        <v>421.2</v>
      </c>
      <c r="J45" s="98">
        <f>I45*W45/1000</f>
        <v>310.52969999999999</v>
      </c>
      <c r="K45" s="119" t="s">
        <v>153</v>
      </c>
      <c r="L45" s="97" t="s">
        <v>19</v>
      </c>
      <c r="M45" s="97" t="s">
        <v>27</v>
      </c>
      <c r="N45" s="2" t="s">
        <v>21</v>
      </c>
      <c r="O45" s="3">
        <v>711</v>
      </c>
      <c r="P45" s="3">
        <v>732</v>
      </c>
      <c r="Q45" s="3">
        <v>741</v>
      </c>
      <c r="R45" s="3">
        <v>760</v>
      </c>
      <c r="S45" s="3">
        <v>754</v>
      </c>
      <c r="T45" s="3">
        <v>745</v>
      </c>
      <c r="U45" s="3">
        <v>741</v>
      </c>
      <c r="V45" s="3">
        <v>714</v>
      </c>
      <c r="W45" s="6">
        <f t="shared" si="13"/>
        <v>737.25</v>
      </c>
      <c r="X45" s="5">
        <f t="shared" si="14"/>
        <v>2.2202504625121535</v>
      </c>
      <c r="Y45" s="95" t="s">
        <v>22</v>
      </c>
    </row>
    <row r="46" spans="1:25" ht="14.4" customHeight="1" x14ac:dyDescent="0.3">
      <c r="A46" s="96"/>
      <c r="B46" s="97"/>
      <c r="C46" s="97"/>
      <c r="D46" s="97"/>
      <c r="E46" s="97"/>
      <c r="F46" s="97"/>
      <c r="G46" s="97"/>
      <c r="H46" s="97"/>
      <c r="I46" s="98"/>
      <c r="J46" s="98"/>
      <c r="K46" s="119"/>
      <c r="L46" s="119"/>
      <c r="M46" s="119"/>
      <c r="N46" s="2" t="s">
        <v>23</v>
      </c>
      <c r="O46" s="3">
        <v>3.8</v>
      </c>
      <c r="P46" s="3">
        <v>3.9</v>
      </c>
      <c r="Q46" s="3">
        <v>4</v>
      </c>
      <c r="R46" s="3">
        <v>4.0999999999999996</v>
      </c>
      <c r="S46" s="3">
        <v>4.0999999999999996</v>
      </c>
      <c r="T46" s="3">
        <v>4.0999999999999996</v>
      </c>
      <c r="U46" s="3">
        <v>4.0999999999999996</v>
      </c>
      <c r="V46" s="3">
        <v>4</v>
      </c>
      <c r="W46" s="6">
        <f t="shared" si="13"/>
        <v>4.0125000000000002</v>
      </c>
      <c r="X46" s="5">
        <f t="shared" si="14"/>
        <v>2.6249687766904524</v>
      </c>
      <c r="Y46" s="95"/>
    </row>
    <row r="47" spans="1:25" ht="14.4" customHeight="1" x14ac:dyDescent="0.3">
      <c r="A47" s="96"/>
      <c r="B47" s="97"/>
      <c r="C47" s="97"/>
      <c r="D47" s="97"/>
      <c r="E47" s="97"/>
      <c r="F47" s="97"/>
      <c r="G47" s="97"/>
      <c r="H47" s="97"/>
      <c r="I47" s="98"/>
      <c r="J47" s="98"/>
      <c r="K47" s="119"/>
      <c r="L47" s="119"/>
      <c r="M47" s="119"/>
      <c r="N47" s="2" t="s">
        <v>24</v>
      </c>
      <c r="O47" s="5">
        <f t="shared" ref="O47:V47" si="18">O45/O46/1000</f>
        <v>0.18710526315789475</v>
      </c>
      <c r="P47" s="5">
        <f t="shared" si="18"/>
        <v>0.18769230769230771</v>
      </c>
      <c r="Q47" s="5">
        <f t="shared" si="18"/>
        <v>0.18525</v>
      </c>
      <c r="R47" s="5">
        <f t="shared" si="18"/>
        <v>0.18536585365853658</v>
      </c>
      <c r="S47" s="5">
        <f t="shared" si="18"/>
        <v>0.18390243902439024</v>
      </c>
      <c r="T47" s="5">
        <f t="shared" si="18"/>
        <v>0.18170731707317075</v>
      </c>
      <c r="U47" s="5">
        <f t="shared" si="18"/>
        <v>0.18073170731707319</v>
      </c>
      <c r="V47" s="5">
        <f t="shared" si="18"/>
        <v>0.17849999999999999</v>
      </c>
      <c r="W47" s="5">
        <f t="shared" si="13"/>
        <v>0.18378186099042165</v>
      </c>
      <c r="X47" s="5">
        <f t="shared" si="14"/>
        <v>1.6382634000849086</v>
      </c>
      <c r="Y47" s="95"/>
    </row>
    <row r="48" spans="1:25" ht="14.4" customHeight="1" x14ac:dyDescent="0.3">
      <c r="A48" s="82"/>
      <c r="B48" s="83"/>
      <c r="C48" s="84"/>
      <c r="D48" s="85">
        <f>D45+1</f>
        <v>281</v>
      </c>
      <c r="E48" s="86">
        <v>2</v>
      </c>
      <c r="F48" s="87"/>
      <c r="G48" s="88">
        <v>260</v>
      </c>
      <c r="H48" s="89">
        <v>162</v>
      </c>
      <c r="I48" s="80">
        <f>G48*H48/100</f>
        <v>421.2</v>
      </c>
      <c r="J48" s="81">
        <f>I48*W48/1000</f>
        <v>316.95299999999997</v>
      </c>
      <c r="K48" s="90" t="s">
        <v>154</v>
      </c>
      <c r="L48" s="91" t="s">
        <v>19</v>
      </c>
      <c r="M48" s="92" t="s">
        <v>27</v>
      </c>
      <c r="N48" s="8" t="s">
        <v>21</v>
      </c>
      <c r="O48" s="9">
        <v>787</v>
      </c>
      <c r="P48" s="9">
        <v>731</v>
      </c>
      <c r="Q48" s="9">
        <v>774</v>
      </c>
      <c r="R48" s="9">
        <v>764</v>
      </c>
      <c r="S48" s="9">
        <v>793</v>
      </c>
      <c r="T48" s="9">
        <v>730</v>
      </c>
      <c r="U48" s="9">
        <v>710</v>
      </c>
      <c r="V48" s="9">
        <v>731</v>
      </c>
      <c r="W48" s="17">
        <f t="shared" si="13"/>
        <v>752.5</v>
      </c>
      <c r="X48" s="10">
        <f t="shared" si="14"/>
        <v>3.8348715031250702</v>
      </c>
      <c r="Y48" s="95" t="s">
        <v>22</v>
      </c>
    </row>
    <row r="49" spans="1:25" ht="14.4" customHeight="1" x14ac:dyDescent="0.3">
      <c r="A49" s="82"/>
      <c r="B49" s="83"/>
      <c r="C49" s="84"/>
      <c r="D49" s="85"/>
      <c r="E49" s="86"/>
      <c r="F49" s="87"/>
      <c r="G49" s="88"/>
      <c r="H49" s="89"/>
      <c r="I49" s="80"/>
      <c r="J49" s="81"/>
      <c r="K49" s="90"/>
      <c r="L49" s="91"/>
      <c r="M49" s="92"/>
      <c r="N49" s="11" t="s">
        <v>23</v>
      </c>
      <c r="O49" s="12">
        <v>4</v>
      </c>
      <c r="P49" s="12">
        <v>4.3</v>
      </c>
      <c r="Q49" s="12">
        <v>4.3</v>
      </c>
      <c r="R49" s="12">
        <v>4.3</v>
      </c>
      <c r="S49" s="12">
        <v>4.2</v>
      </c>
      <c r="T49" s="12">
        <v>4.3</v>
      </c>
      <c r="U49" s="12">
        <v>4.0999999999999996</v>
      </c>
      <c r="V49" s="12">
        <v>4.2</v>
      </c>
      <c r="W49" s="13">
        <f t="shared" si="13"/>
        <v>4.2125000000000004</v>
      </c>
      <c r="X49" s="14">
        <f t="shared" si="14"/>
        <v>2.5003411789840819</v>
      </c>
      <c r="Y49" s="95"/>
    </row>
    <row r="50" spans="1:25" ht="14.4" customHeight="1" x14ac:dyDescent="0.3">
      <c r="A50" s="82"/>
      <c r="B50" s="83"/>
      <c r="C50" s="84"/>
      <c r="D50" s="85"/>
      <c r="E50" s="86"/>
      <c r="F50" s="87"/>
      <c r="G50" s="88"/>
      <c r="H50" s="89"/>
      <c r="I50" s="80"/>
      <c r="J50" s="81"/>
      <c r="K50" s="90"/>
      <c r="L50" s="91"/>
      <c r="M50" s="92"/>
      <c r="N50" s="15" t="s">
        <v>24</v>
      </c>
      <c r="O50" s="16">
        <f t="shared" ref="O50:V50" si="19">O48/O49/1000</f>
        <v>0.19675000000000001</v>
      </c>
      <c r="P50" s="16">
        <f t="shared" si="19"/>
        <v>0.17</v>
      </c>
      <c r="Q50" s="16">
        <f t="shared" si="19"/>
        <v>0.18</v>
      </c>
      <c r="R50" s="16">
        <f t="shared" si="19"/>
        <v>0.17767441860465119</v>
      </c>
      <c r="S50" s="16">
        <f t="shared" si="19"/>
        <v>0.18880952380952379</v>
      </c>
      <c r="T50" s="16">
        <f t="shared" si="19"/>
        <v>0.16976744186046511</v>
      </c>
      <c r="U50" s="16">
        <f t="shared" si="19"/>
        <v>0.17317073170731709</v>
      </c>
      <c r="V50" s="16">
        <f t="shared" si="19"/>
        <v>0.17404761904761903</v>
      </c>
      <c r="W50" s="16">
        <f t="shared" si="13"/>
        <v>0.178777466878697</v>
      </c>
      <c r="X50" s="16">
        <f t="shared" si="14"/>
        <v>4.9967496235766058</v>
      </c>
      <c r="Y50" s="95"/>
    </row>
    <row r="51" spans="1:25" ht="14.4" customHeight="1" x14ac:dyDescent="0.3">
      <c r="A51" s="96">
        <v>44322</v>
      </c>
      <c r="B51" s="97">
        <v>21003942</v>
      </c>
      <c r="C51" s="97">
        <v>9946646</v>
      </c>
      <c r="D51" s="97">
        <f>D48+1</f>
        <v>282</v>
      </c>
      <c r="E51" s="97">
        <v>1</v>
      </c>
      <c r="F51" s="97" t="s">
        <v>155</v>
      </c>
      <c r="G51" s="97">
        <v>210</v>
      </c>
      <c r="H51" s="97">
        <v>172</v>
      </c>
      <c r="I51" s="98">
        <f>G51*H51/100</f>
        <v>361.2</v>
      </c>
      <c r="J51" s="98">
        <f>I51*W51/1000</f>
        <v>288.6891</v>
      </c>
      <c r="K51" s="97" t="s">
        <v>156</v>
      </c>
      <c r="L51" s="97" t="s">
        <v>51</v>
      </c>
      <c r="M51" s="97" t="s">
        <v>20</v>
      </c>
      <c r="N51" s="2" t="s">
        <v>21</v>
      </c>
      <c r="O51" s="3">
        <v>806</v>
      </c>
      <c r="P51" s="3">
        <v>803</v>
      </c>
      <c r="Q51" s="3">
        <v>801</v>
      </c>
      <c r="R51" s="3">
        <v>779</v>
      </c>
      <c r="S51" s="3">
        <v>827</v>
      </c>
      <c r="T51" s="3">
        <v>796</v>
      </c>
      <c r="U51" s="3">
        <v>790</v>
      </c>
      <c r="V51" s="3">
        <v>792</v>
      </c>
      <c r="W51" s="6">
        <f t="shared" si="13"/>
        <v>799.25</v>
      </c>
      <c r="X51" s="5">
        <f t="shared" si="14"/>
        <v>1.6501140680775701</v>
      </c>
      <c r="Y51" s="93" t="s">
        <v>22</v>
      </c>
    </row>
    <row r="52" spans="1:25" ht="14.4" customHeight="1" x14ac:dyDescent="0.3">
      <c r="A52" s="96"/>
      <c r="B52" s="97"/>
      <c r="C52" s="97"/>
      <c r="D52" s="97"/>
      <c r="E52" s="97"/>
      <c r="F52" s="97"/>
      <c r="G52" s="97"/>
      <c r="H52" s="97"/>
      <c r="I52" s="98"/>
      <c r="J52" s="98"/>
      <c r="K52" s="97"/>
      <c r="L52" s="97"/>
      <c r="M52" s="97"/>
      <c r="N52" s="2" t="s">
        <v>23</v>
      </c>
      <c r="O52" s="3">
        <v>4.3</v>
      </c>
      <c r="P52" s="3">
        <v>4.4000000000000004</v>
      </c>
      <c r="Q52" s="3">
        <v>4.5</v>
      </c>
      <c r="R52" s="3">
        <v>4.3</v>
      </c>
      <c r="S52" s="3">
        <v>4.2</v>
      </c>
      <c r="T52" s="3">
        <v>4.2</v>
      </c>
      <c r="U52" s="3">
        <v>4.3</v>
      </c>
      <c r="V52" s="3">
        <v>4.2</v>
      </c>
      <c r="W52" s="6">
        <f t="shared" si="13"/>
        <v>4.3</v>
      </c>
      <c r="X52" s="5">
        <f t="shared" si="14"/>
        <v>2.3255813953488369</v>
      </c>
      <c r="Y52" s="93"/>
    </row>
    <row r="53" spans="1:25" ht="14.4" customHeight="1" x14ac:dyDescent="0.3">
      <c r="A53" s="96"/>
      <c r="B53" s="97"/>
      <c r="C53" s="97"/>
      <c r="D53" s="97"/>
      <c r="E53" s="97"/>
      <c r="F53" s="97"/>
      <c r="G53" s="97"/>
      <c r="H53" s="97"/>
      <c r="I53" s="98"/>
      <c r="J53" s="98"/>
      <c r="K53" s="97"/>
      <c r="L53" s="97"/>
      <c r="M53" s="97"/>
      <c r="N53" s="2" t="s">
        <v>24</v>
      </c>
      <c r="O53" s="5">
        <f t="shared" ref="O53:U53" si="20">O51/O52/1000</f>
        <v>0.18744186046511629</v>
      </c>
      <c r="P53" s="5">
        <f t="shared" si="20"/>
        <v>0.18249999999999997</v>
      </c>
      <c r="Q53" s="5">
        <f t="shared" si="20"/>
        <v>0.17799999999999999</v>
      </c>
      <c r="R53" s="5">
        <f t="shared" si="20"/>
        <v>0.18116279069767444</v>
      </c>
      <c r="S53" s="5">
        <f t="shared" si="20"/>
        <v>0.19690476190476189</v>
      </c>
      <c r="T53" s="5">
        <f t="shared" si="20"/>
        <v>0.18952380952380951</v>
      </c>
      <c r="U53" s="5">
        <f t="shared" si="20"/>
        <v>0.18372093023255814</v>
      </c>
      <c r="V53" s="5" t="e">
        <f t="array" ref="V53">g54op=V51/V52/1000</f>
        <v>#NAME?</v>
      </c>
      <c r="W53" s="5" t="e">
        <f t="shared" si="13"/>
        <v>#NAME?</v>
      </c>
      <c r="X53" s="5" t="e">
        <f t="shared" si="14"/>
        <v>#NAME?</v>
      </c>
      <c r="Y53" s="93"/>
    </row>
    <row r="54" spans="1:25" ht="14.4" customHeight="1" x14ac:dyDescent="0.3">
      <c r="A54" s="82"/>
      <c r="B54" s="83"/>
      <c r="C54" s="84"/>
      <c r="D54" s="85">
        <f>D51+1</f>
        <v>283</v>
      </c>
      <c r="E54" s="86">
        <v>2</v>
      </c>
      <c r="F54" s="87"/>
      <c r="G54" s="88">
        <v>210</v>
      </c>
      <c r="H54" s="89">
        <v>172</v>
      </c>
      <c r="I54" s="80">
        <f>G54*H54/100</f>
        <v>361.2</v>
      </c>
      <c r="J54" s="81">
        <f>I54*W54/1000</f>
        <v>296.18400000000003</v>
      </c>
      <c r="K54" s="90"/>
      <c r="L54" s="91" t="s">
        <v>51</v>
      </c>
      <c r="M54" s="92" t="s">
        <v>20</v>
      </c>
      <c r="N54" s="8" t="s">
        <v>21</v>
      </c>
      <c r="O54" s="9">
        <v>837</v>
      </c>
      <c r="P54" s="9">
        <v>825</v>
      </c>
      <c r="Q54" s="9">
        <v>813</v>
      </c>
      <c r="R54" s="9">
        <v>827</v>
      </c>
      <c r="S54" s="9">
        <v>813</v>
      </c>
      <c r="T54" s="9">
        <v>820</v>
      </c>
      <c r="U54" s="9">
        <v>810</v>
      </c>
      <c r="V54" s="9">
        <v>815</v>
      </c>
      <c r="W54" s="17">
        <f t="shared" si="13"/>
        <v>820</v>
      </c>
      <c r="X54" s="10">
        <f t="shared" si="14"/>
        <v>1.0437343151599812</v>
      </c>
      <c r="Y54" s="93" t="s">
        <v>22</v>
      </c>
    </row>
    <row r="55" spans="1:25" ht="14.4" customHeight="1" x14ac:dyDescent="0.3">
      <c r="A55" s="82"/>
      <c r="B55" s="83"/>
      <c r="C55" s="84"/>
      <c r="D55" s="85"/>
      <c r="E55" s="86"/>
      <c r="F55" s="87"/>
      <c r="G55" s="88"/>
      <c r="H55" s="89"/>
      <c r="I55" s="80"/>
      <c r="J55" s="81"/>
      <c r="K55" s="90"/>
      <c r="L55" s="91"/>
      <c r="M55" s="92"/>
      <c r="N55" s="11" t="s">
        <v>23</v>
      </c>
      <c r="O55" s="12">
        <v>4.2</v>
      </c>
      <c r="P55" s="12">
        <v>4.2</v>
      </c>
      <c r="Q55" s="12">
        <v>4.4000000000000004</v>
      </c>
      <c r="R55" s="12">
        <v>4.4000000000000004</v>
      </c>
      <c r="S55" s="12">
        <v>4.3</v>
      </c>
      <c r="T55" s="12">
        <v>4.3</v>
      </c>
      <c r="U55" s="12">
        <v>4.4000000000000004</v>
      </c>
      <c r="V55" s="12">
        <v>4.2</v>
      </c>
      <c r="W55" s="13">
        <f t="shared" si="13"/>
        <v>4.3000000000000007</v>
      </c>
      <c r="X55" s="14">
        <f t="shared" si="14"/>
        <v>2.0140125669405569</v>
      </c>
      <c r="Y55" s="93"/>
    </row>
    <row r="56" spans="1:25" ht="14.4" customHeight="1" x14ac:dyDescent="0.3">
      <c r="A56" s="82"/>
      <c r="B56" s="83"/>
      <c r="C56" s="84"/>
      <c r="D56" s="85"/>
      <c r="E56" s="86"/>
      <c r="F56" s="87"/>
      <c r="G56" s="88"/>
      <c r="H56" s="89"/>
      <c r="I56" s="80"/>
      <c r="J56" s="81"/>
      <c r="K56" s="90"/>
      <c r="L56" s="91"/>
      <c r="M56" s="92"/>
      <c r="N56" s="15" t="s">
        <v>24</v>
      </c>
      <c r="O56" s="16">
        <f t="shared" ref="O56:V56" si="21">O54/O55/1000</f>
        <v>0.19928571428571429</v>
      </c>
      <c r="P56" s="16">
        <f t="shared" si="21"/>
        <v>0.19642857142857142</v>
      </c>
      <c r="Q56" s="16">
        <f t="shared" si="21"/>
        <v>0.18477272727272726</v>
      </c>
      <c r="R56" s="16">
        <f t="shared" si="21"/>
        <v>0.18795454545454543</v>
      </c>
      <c r="S56" s="16">
        <f t="shared" si="21"/>
        <v>0.18906976744186046</v>
      </c>
      <c r="T56" s="16">
        <f t="shared" si="21"/>
        <v>0.19069767441860466</v>
      </c>
      <c r="U56" s="16">
        <f t="shared" si="21"/>
        <v>0.18409090909090906</v>
      </c>
      <c r="V56" s="16">
        <f t="shared" si="21"/>
        <v>0.19404761904761902</v>
      </c>
      <c r="W56" s="16">
        <f t="shared" si="13"/>
        <v>0.19079344105506896</v>
      </c>
      <c r="X56" s="16">
        <f t="shared" si="14"/>
        <v>2.6640116493219783</v>
      </c>
      <c r="Y56" s="93"/>
    </row>
    <row r="57" spans="1:25" ht="14.4" customHeight="1" x14ac:dyDescent="0.3">
      <c r="A57" s="82"/>
      <c r="B57" s="83"/>
      <c r="C57" s="84"/>
      <c r="D57" s="85">
        <f>D54+1</f>
        <v>284</v>
      </c>
      <c r="E57" s="86">
        <v>3</v>
      </c>
      <c r="F57" s="87"/>
      <c r="G57" s="88">
        <v>210</v>
      </c>
      <c r="H57" s="89">
        <v>172</v>
      </c>
      <c r="I57" s="80">
        <f>G57*H57/100</f>
        <v>361.2</v>
      </c>
      <c r="J57" s="81">
        <f>I57*W57/1000</f>
        <v>303.18225000000001</v>
      </c>
      <c r="K57" s="90"/>
      <c r="L57" s="91" t="s">
        <v>51</v>
      </c>
      <c r="M57" s="92" t="s">
        <v>20</v>
      </c>
      <c r="N57" s="8" t="s">
        <v>21</v>
      </c>
      <c r="O57" s="9">
        <v>856</v>
      </c>
      <c r="P57" s="9">
        <v>854</v>
      </c>
      <c r="Q57" s="9">
        <v>847</v>
      </c>
      <c r="R57" s="9">
        <v>856</v>
      </c>
      <c r="S57" s="9">
        <v>835</v>
      </c>
      <c r="T57" s="9">
        <v>830</v>
      </c>
      <c r="U57" s="9">
        <v>821</v>
      </c>
      <c r="V57" s="9">
        <v>816</v>
      </c>
      <c r="W57" s="17">
        <f t="shared" si="13"/>
        <v>839.375</v>
      </c>
      <c r="X57" s="10">
        <f t="shared" si="14"/>
        <v>1.7949069999176603</v>
      </c>
      <c r="Y57" s="93" t="s">
        <v>22</v>
      </c>
    </row>
    <row r="58" spans="1:25" ht="14.4" customHeight="1" x14ac:dyDescent="0.3">
      <c r="A58" s="82"/>
      <c r="B58" s="83"/>
      <c r="C58" s="84"/>
      <c r="D58" s="85"/>
      <c r="E58" s="86"/>
      <c r="F58" s="87"/>
      <c r="G58" s="88"/>
      <c r="H58" s="89"/>
      <c r="I58" s="80"/>
      <c r="J58" s="81"/>
      <c r="K58" s="90"/>
      <c r="L58" s="91"/>
      <c r="M58" s="92"/>
      <c r="N58" s="11" t="s">
        <v>23</v>
      </c>
      <c r="O58" s="12">
        <v>4.4000000000000004</v>
      </c>
      <c r="P58" s="12">
        <v>4.3</v>
      </c>
      <c r="Q58" s="12">
        <v>4.4000000000000004</v>
      </c>
      <c r="R58" s="12">
        <v>4.2</v>
      </c>
      <c r="S58" s="12">
        <v>4.2</v>
      </c>
      <c r="T58" s="12">
        <v>4.3</v>
      </c>
      <c r="U58" s="12">
        <v>4.2</v>
      </c>
      <c r="V58" s="12">
        <v>4.2</v>
      </c>
      <c r="W58" s="13">
        <f t="shared" si="13"/>
        <v>4.2750000000000004</v>
      </c>
      <c r="X58" s="14">
        <f t="shared" si="14"/>
        <v>1.9395466610265504</v>
      </c>
      <c r="Y58" s="93"/>
    </row>
    <row r="59" spans="1:25" ht="14.4" customHeight="1" x14ac:dyDescent="0.3">
      <c r="A59" s="82"/>
      <c r="B59" s="83"/>
      <c r="C59" s="84"/>
      <c r="D59" s="85"/>
      <c r="E59" s="86"/>
      <c r="F59" s="87"/>
      <c r="G59" s="88"/>
      <c r="H59" s="89"/>
      <c r="I59" s="80"/>
      <c r="J59" s="81"/>
      <c r="K59" s="90"/>
      <c r="L59" s="91"/>
      <c r="M59" s="92"/>
      <c r="N59" s="15" t="s">
        <v>24</v>
      </c>
      <c r="O59" s="16">
        <f t="shared" ref="O59:V59" si="22">O57/O58/1000</f>
        <v>0.19454545454545452</v>
      </c>
      <c r="P59" s="16">
        <f t="shared" si="22"/>
        <v>0.19860465116279069</v>
      </c>
      <c r="Q59" s="16">
        <f t="shared" si="22"/>
        <v>0.19249999999999998</v>
      </c>
      <c r="R59" s="16">
        <f t="shared" si="22"/>
        <v>0.2038095238095238</v>
      </c>
      <c r="S59" s="16">
        <f t="shared" si="22"/>
        <v>0.1988095238095238</v>
      </c>
      <c r="T59" s="16">
        <f t="shared" si="22"/>
        <v>0.19302325581395349</v>
      </c>
      <c r="U59" s="16">
        <f t="shared" si="22"/>
        <v>0.19547619047619047</v>
      </c>
      <c r="V59" s="16">
        <f t="shared" si="22"/>
        <v>0.19428571428571428</v>
      </c>
      <c r="W59" s="16">
        <f t="shared" si="13"/>
        <v>0.1963817892378939</v>
      </c>
      <c r="X59" s="16">
        <f t="shared" si="14"/>
        <v>1.8087791855783248</v>
      </c>
      <c r="Y59" s="93"/>
    </row>
    <row r="60" spans="1:25" ht="14.4" customHeight="1" x14ac:dyDescent="0.3">
      <c r="A60" s="82"/>
      <c r="B60" s="83"/>
      <c r="C60" s="84"/>
      <c r="D60" s="85">
        <f>D57+1</f>
        <v>285</v>
      </c>
      <c r="E60" s="86">
        <v>4</v>
      </c>
      <c r="F60" s="87"/>
      <c r="G60" s="88">
        <v>210</v>
      </c>
      <c r="H60" s="89">
        <v>172</v>
      </c>
      <c r="I60" s="80">
        <f>G60*H60/100</f>
        <v>361.2</v>
      </c>
      <c r="J60" s="81">
        <f>I60*W60/1000</f>
        <v>302.36955</v>
      </c>
      <c r="K60" s="90"/>
      <c r="L60" s="91" t="s">
        <v>51</v>
      </c>
      <c r="M60" s="92" t="s">
        <v>20</v>
      </c>
      <c r="N60" s="8" t="s">
        <v>21</v>
      </c>
      <c r="O60" s="9">
        <v>822</v>
      </c>
      <c r="P60" s="9">
        <v>844</v>
      </c>
      <c r="Q60" s="9">
        <v>861</v>
      </c>
      <c r="R60" s="9">
        <v>828</v>
      </c>
      <c r="S60" s="9">
        <v>847</v>
      </c>
      <c r="T60" s="9">
        <v>829</v>
      </c>
      <c r="U60" s="9">
        <v>851</v>
      </c>
      <c r="V60" s="9">
        <v>815</v>
      </c>
      <c r="W60" s="17">
        <f t="shared" si="13"/>
        <v>837.125</v>
      </c>
      <c r="X60" s="10">
        <f t="shared" si="14"/>
        <v>1.7792975496112313</v>
      </c>
      <c r="Y60" s="93" t="s">
        <v>22</v>
      </c>
    </row>
    <row r="61" spans="1:25" ht="14.4" customHeight="1" x14ac:dyDescent="0.3">
      <c r="A61" s="82"/>
      <c r="B61" s="83"/>
      <c r="C61" s="84"/>
      <c r="D61" s="85"/>
      <c r="E61" s="86"/>
      <c r="F61" s="87"/>
      <c r="G61" s="88"/>
      <c r="H61" s="89"/>
      <c r="I61" s="80"/>
      <c r="J61" s="81"/>
      <c r="K61" s="90"/>
      <c r="L61" s="91"/>
      <c r="M61" s="92"/>
      <c r="N61" s="11" t="s">
        <v>23</v>
      </c>
      <c r="O61" s="12">
        <v>4.3</v>
      </c>
      <c r="P61" s="12">
        <v>4.4000000000000004</v>
      </c>
      <c r="Q61" s="12">
        <v>4.5</v>
      </c>
      <c r="R61" s="12">
        <v>4.4000000000000004</v>
      </c>
      <c r="S61" s="12">
        <v>4.5</v>
      </c>
      <c r="T61" s="12">
        <v>4.5</v>
      </c>
      <c r="U61" s="12">
        <v>4.3</v>
      </c>
      <c r="V61" s="12">
        <v>4.4000000000000004</v>
      </c>
      <c r="W61" s="13">
        <f t="shared" si="13"/>
        <v>4.4125000000000005</v>
      </c>
      <c r="X61" s="14">
        <f t="shared" si="14"/>
        <v>1.7691212460052126</v>
      </c>
      <c r="Y61" s="93"/>
    </row>
    <row r="62" spans="1:25" ht="14.4" customHeight="1" x14ac:dyDescent="0.3">
      <c r="A62" s="82"/>
      <c r="B62" s="83"/>
      <c r="C62" s="84"/>
      <c r="D62" s="85"/>
      <c r="E62" s="86"/>
      <c r="F62" s="87"/>
      <c r="G62" s="88"/>
      <c r="H62" s="89"/>
      <c r="I62" s="80"/>
      <c r="J62" s="81"/>
      <c r="K62" s="90"/>
      <c r="L62" s="91"/>
      <c r="M62" s="92"/>
      <c r="N62" s="15" t="s">
        <v>24</v>
      </c>
      <c r="O62" s="16">
        <f t="shared" ref="O62:V62" si="23">O60/O61/1000</f>
        <v>0.19116279069767445</v>
      </c>
      <c r="P62" s="16">
        <f t="shared" si="23"/>
        <v>0.1918181818181818</v>
      </c>
      <c r="Q62" s="16">
        <f t="shared" si="23"/>
        <v>0.19133333333333336</v>
      </c>
      <c r="R62" s="16">
        <f t="shared" si="23"/>
        <v>0.18818181818181817</v>
      </c>
      <c r="S62" s="16">
        <f t="shared" si="23"/>
        <v>0.18822222222222224</v>
      </c>
      <c r="T62" s="16">
        <f t="shared" si="23"/>
        <v>0.18422222222222223</v>
      </c>
      <c r="U62" s="16">
        <f t="shared" si="23"/>
        <v>0.19790697674418606</v>
      </c>
      <c r="V62" s="16">
        <f t="shared" si="23"/>
        <v>0.18522727272727271</v>
      </c>
      <c r="W62" s="16">
        <f t="shared" si="13"/>
        <v>0.1897593522433639</v>
      </c>
      <c r="X62" s="16">
        <f t="shared" si="14"/>
        <v>2.1334732834176848</v>
      </c>
      <c r="Y62" s="93"/>
    </row>
    <row r="63" spans="1:25" ht="14.4" customHeight="1" x14ac:dyDescent="0.3">
      <c r="A63" s="82"/>
      <c r="B63" s="83"/>
      <c r="C63" s="84"/>
      <c r="D63" s="85">
        <f>D60+1</f>
        <v>286</v>
      </c>
      <c r="E63" s="86">
        <v>5</v>
      </c>
      <c r="F63" s="87"/>
      <c r="G63" s="88">
        <v>210</v>
      </c>
      <c r="H63" s="89">
        <v>172</v>
      </c>
      <c r="I63" s="80">
        <f>G63*H63/100</f>
        <v>361.2</v>
      </c>
      <c r="J63" s="81">
        <f>I63*W63/1000</f>
        <v>288.6891</v>
      </c>
      <c r="K63" s="90"/>
      <c r="L63" s="91" t="s">
        <v>51</v>
      </c>
      <c r="M63" s="92" t="s">
        <v>20</v>
      </c>
      <c r="N63" s="8" t="s">
        <v>21</v>
      </c>
      <c r="O63" s="9">
        <v>790</v>
      </c>
      <c r="P63" s="9">
        <v>807</v>
      </c>
      <c r="Q63" s="9">
        <v>813</v>
      </c>
      <c r="R63" s="9">
        <v>800</v>
      </c>
      <c r="S63" s="9">
        <v>785</v>
      </c>
      <c r="T63" s="9">
        <v>789</v>
      </c>
      <c r="U63" s="9">
        <v>801</v>
      </c>
      <c r="V63" s="9">
        <v>809</v>
      </c>
      <c r="W63" s="17">
        <f t="shared" si="13"/>
        <v>799.25</v>
      </c>
      <c r="X63" s="10">
        <f t="shared" si="14"/>
        <v>1.2045586183277888</v>
      </c>
      <c r="Y63" s="93" t="s">
        <v>22</v>
      </c>
    </row>
    <row r="64" spans="1:25" ht="14.4" customHeight="1" x14ac:dyDescent="0.3">
      <c r="A64" s="82"/>
      <c r="B64" s="83"/>
      <c r="C64" s="84"/>
      <c r="D64" s="85"/>
      <c r="E64" s="86"/>
      <c r="F64" s="87"/>
      <c r="G64" s="88"/>
      <c r="H64" s="89"/>
      <c r="I64" s="80"/>
      <c r="J64" s="81"/>
      <c r="K64" s="90"/>
      <c r="L64" s="91"/>
      <c r="M64" s="92"/>
      <c r="N64" s="11" t="s">
        <v>23</v>
      </c>
      <c r="O64" s="12">
        <v>4.3</v>
      </c>
      <c r="P64" s="12">
        <v>4.4000000000000004</v>
      </c>
      <c r="Q64" s="12">
        <v>4.2</v>
      </c>
      <c r="R64" s="12">
        <v>4.3</v>
      </c>
      <c r="S64" s="12">
        <v>4.3</v>
      </c>
      <c r="T64" s="12">
        <v>4.3</v>
      </c>
      <c r="U64" s="12">
        <v>4.2</v>
      </c>
      <c r="V64" s="12">
        <v>4.2</v>
      </c>
      <c r="W64" s="13">
        <f t="shared" si="13"/>
        <v>4.2750000000000004</v>
      </c>
      <c r="X64" s="14">
        <f t="shared" si="14"/>
        <v>1.5472229889266602</v>
      </c>
      <c r="Y64" s="93"/>
    </row>
    <row r="65" spans="1:25" ht="14.4" customHeight="1" x14ac:dyDescent="0.3">
      <c r="A65" s="82"/>
      <c r="B65" s="83"/>
      <c r="C65" s="84"/>
      <c r="D65" s="85"/>
      <c r="E65" s="86"/>
      <c r="F65" s="87"/>
      <c r="G65" s="88"/>
      <c r="H65" s="89"/>
      <c r="I65" s="80"/>
      <c r="J65" s="81"/>
      <c r="K65" s="90"/>
      <c r="L65" s="91"/>
      <c r="M65" s="92"/>
      <c r="N65" s="15" t="s">
        <v>24</v>
      </c>
      <c r="O65" s="16">
        <f t="shared" ref="O65:V65" si="24">O63/O64/1000</f>
        <v>0.18372093023255814</v>
      </c>
      <c r="P65" s="16">
        <f t="shared" si="24"/>
        <v>0.18340909090909091</v>
      </c>
      <c r="Q65" s="16">
        <f t="shared" si="24"/>
        <v>0.19357142857142856</v>
      </c>
      <c r="R65" s="16">
        <f t="shared" si="24"/>
        <v>0.186046511627907</v>
      </c>
      <c r="S65" s="16">
        <f t="shared" si="24"/>
        <v>0.18255813953488373</v>
      </c>
      <c r="T65" s="16">
        <f t="shared" si="24"/>
        <v>0.18348837209302327</v>
      </c>
      <c r="U65" s="16">
        <f t="shared" si="24"/>
        <v>0.1907142857142857</v>
      </c>
      <c r="V65" s="16">
        <f t="shared" si="24"/>
        <v>0.19261904761904763</v>
      </c>
      <c r="W65" s="16">
        <f t="shared" si="13"/>
        <v>0.18701597578777812</v>
      </c>
      <c r="X65" s="16">
        <f t="shared" si="14"/>
        <v>2.2777874374657512</v>
      </c>
      <c r="Y65" s="93"/>
    </row>
    <row r="66" spans="1:25" ht="14.4" customHeight="1" x14ac:dyDescent="0.3">
      <c r="A66" s="82"/>
      <c r="B66" s="83"/>
      <c r="C66" s="84"/>
      <c r="D66" s="85">
        <f>D63+1</f>
        <v>287</v>
      </c>
      <c r="E66" s="86">
        <v>6</v>
      </c>
      <c r="F66" s="87"/>
      <c r="G66" s="88">
        <v>210</v>
      </c>
      <c r="H66" s="89">
        <v>172</v>
      </c>
      <c r="I66" s="80">
        <f>G66*H66/100</f>
        <v>361.2</v>
      </c>
      <c r="J66" s="81">
        <f>I66*W66/1000</f>
        <v>287.92154999999997</v>
      </c>
      <c r="K66" s="90"/>
      <c r="L66" s="91" t="s">
        <v>51</v>
      </c>
      <c r="M66" s="92" t="s">
        <v>20</v>
      </c>
      <c r="N66" s="8" t="s">
        <v>21</v>
      </c>
      <c r="O66" s="9">
        <v>790</v>
      </c>
      <c r="P66" s="9">
        <v>798</v>
      </c>
      <c r="Q66" s="9">
        <v>803</v>
      </c>
      <c r="R66" s="9">
        <v>808</v>
      </c>
      <c r="S66" s="9">
        <v>799</v>
      </c>
      <c r="T66" s="9">
        <v>803</v>
      </c>
      <c r="U66" s="9">
        <v>798</v>
      </c>
      <c r="V66" s="9">
        <v>778</v>
      </c>
      <c r="W66" s="17">
        <f t="shared" si="13"/>
        <v>797.125</v>
      </c>
      <c r="X66" s="10">
        <f t="shared" si="14"/>
        <v>1.0944417397782178</v>
      </c>
      <c r="Y66" s="93" t="s">
        <v>22</v>
      </c>
    </row>
    <row r="67" spans="1:25" ht="14.4" customHeight="1" x14ac:dyDescent="0.3">
      <c r="A67" s="82"/>
      <c r="B67" s="83"/>
      <c r="C67" s="84"/>
      <c r="D67" s="85"/>
      <c r="E67" s="86"/>
      <c r="F67" s="87"/>
      <c r="G67" s="88"/>
      <c r="H67" s="89"/>
      <c r="I67" s="80"/>
      <c r="J67" s="81"/>
      <c r="K67" s="90"/>
      <c r="L67" s="91"/>
      <c r="M67" s="92"/>
      <c r="N67" s="11" t="s">
        <v>23</v>
      </c>
      <c r="O67" s="12">
        <v>4.2</v>
      </c>
      <c r="P67" s="12">
        <v>4.3</v>
      </c>
      <c r="Q67" s="12">
        <v>4.3</v>
      </c>
      <c r="R67" s="12">
        <v>4.4000000000000004</v>
      </c>
      <c r="S67" s="12">
        <v>4.3</v>
      </c>
      <c r="T67" s="12">
        <v>4.4000000000000004</v>
      </c>
      <c r="U67" s="12">
        <v>4.4000000000000004</v>
      </c>
      <c r="V67" s="12">
        <v>4.3</v>
      </c>
      <c r="W67" s="13">
        <f t="shared" ref="W67:W98" si="25">AVERAGE(O67:V67)</f>
        <v>4.3250000000000002</v>
      </c>
      <c r="X67" s="14">
        <f t="shared" ref="X67:X98" si="26">_xlfn.STDEV.P(O67:V67)/W67*100</f>
        <v>1.5293360179564139</v>
      </c>
      <c r="Y67" s="93"/>
    </row>
    <row r="68" spans="1:25" ht="14.4" customHeight="1" x14ac:dyDescent="0.3">
      <c r="A68" s="82"/>
      <c r="B68" s="83"/>
      <c r="C68" s="84"/>
      <c r="D68" s="85"/>
      <c r="E68" s="86"/>
      <c r="F68" s="87"/>
      <c r="G68" s="88"/>
      <c r="H68" s="89"/>
      <c r="I68" s="80"/>
      <c r="J68" s="81"/>
      <c r="K68" s="90"/>
      <c r="L68" s="91"/>
      <c r="M68" s="92"/>
      <c r="N68" s="15" t="s">
        <v>24</v>
      </c>
      <c r="O68" s="16">
        <f t="shared" ref="O68:V68" si="27">O66/O67/1000</f>
        <v>0.18809523809523807</v>
      </c>
      <c r="P68" s="16">
        <f t="shared" si="27"/>
        <v>0.18558139534883722</v>
      </c>
      <c r="Q68" s="16">
        <f t="shared" si="27"/>
        <v>0.18674418604651163</v>
      </c>
      <c r="R68" s="16">
        <f t="shared" si="27"/>
        <v>0.18363636363636363</v>
      </c>
      <c r="S68" s="16">
        <f t="shared" si="27"/>
        <v>0.1858139534883721</v>
      </c>
      <c r="T68" s="16">
        <f t="shared" si="27"/>
        <v>0.18249999999999997</v>
      </c>
      <c r="U68" s="16">
        <f t="shared" si="27"/>
        <v>0.18136363636363634</v>
      </c>
      <c r="V68" s="16">
        <f t="shared" si="27"/>
        <v>0.18093023255813956</v>
      </c>
      <c r="W68" s="16">
        <f t="shared" si="25"/>
        <v>0.18433312569213733</v>
      </c>
      <c r="X68" s="16">
        <f t="shared" si="26"/>
        <v>1.3283001203752232</v>
      </c>
      <c r="Y68" s="93"/>
    </row>
    <row r="69" spans="1:25" ht="14.4" customHeight="1" x14ac:dyDescent="0.3">
      <c r="A69" s="82"/>
      <c r="B69" s="83"/>
      <c r="C69" s="84"/>
      <c r="D69" s="85">
        <f>D66+1</f>
        <v>288</v>
      </c>
      <c r="E69" s="86">
        <v>7</v>
      </c>
      <c r="F69" s="87"/>
      <c r="G69" s="88">
        <v>210</v>
      </c>
      <c r="H69" s="89">
        <v>172</v>
      </c>
      <c r="I69" s="80">
        <f>G69*H69/100</f>
        <v>361.2</v>
      </c>
      <c r="J69" s="81">
        <f>I69*W69/1000</f>
        <v>293.47500000000002</v>
      </c>
      <c r="K69" s="90" t="s">
        <v>157</v>
      </c>
      <c r="L69" s="91" t="s">
        <v>19</v>
      </c>
      <c r="M69" s="92" t="s">
        <v>27</v>
      </c>
      <c r="N69" s="8" t="s">
        <v>21</v>
      </c>
      <c r="O69" s="9">
        <v>811</v>
      </c>
      <c r="P69" s="9">
        <v>814</v>
      </c>
      <c r="Q69" s="9">
        <v>806</v>
      </c>
      <c r="R69" s="9">
        <v>822</v>
      </c>
      <c r="S69" s="9">
        <v>812</v>
      </c>
      <c r="T69" s="9">
        <v>822</v>
      </c>
      <c r="U69" s="9">
        <v>818</v>
      </c>
      <c r="V69" s="9">
        <v>795</v>
      </c>
      <c r="W69" s="17">
        <f t="shared" si="25"/>
        <v>812.5</v>
      </c>
      <c r="X69" s="10">
        <f t="shared" si="26"/>
        <v>1.0334064999228716</v>
      </c>
      <c r="Y69" s="95" t="s">
        <v>22</v>
      </c>
    </row>
    <row r="70" spans="1:25" ht="14.4" customHeight="1" x14ac:dyDescent="0.3">
      <c r="A70" s="82"/>
      <c r="B70" s="83"/>
      <c r="C70" s="84"/>
      <c r="D70" s="85"/>
      <c r="E70" s="86"/>
      <c r="F70" s="87"/>
      <c r="G70" s="88"/>
      <c r="H70" s="89"/>
      <c r="I70" s="80"/>
      <c r="J70" s="81"/>
      <c r="K70" s="90"/>
      <c r="L70" s="91"/>
      <c r="M70" s="92"/>
      <c r="N70" s="11" t="s">
        <v>23</v>
      </c>
      <c r="O70" s="12">
        <v>4.1500000000000004</v>
      </c>
      <c r="P70" s="12">
        <v>4.2</v>
      </c>
      <c r="Q70" s="12">
        <v>4.3</v>
      </c>
      <c r="R70" s="12">
        <v>4.4000000000000004</v>
      </c>
      <c r="S70" s="12">
        <v>4.4000000000000004</v>
      </c>
      <c r="T70" s="12">
        <v>4.4000000000000004</v>
      </c>
      <c r="U70" s="12">
        <v>4.4000000000000004</v>
      </c>
      <c r="V70" s="12">
        <v>4.3</v>
      </c>
      <c r="W70" s="13">
        <f t="shared" si="25"/>
        <v>4.3187499999999996</v>
      </c>
      <c r="X70" s="14">
        <f t="shared" si="26"/>
        <v>2.1610976154946582</v>
      </c>
      <c r="Y70" s="95"/>
    </row>
    <row r="71" spans="1:25" ht="14.4" customHeight="1" x14ac:dyDescent="0.3">
      <c r="A71" s="82"/>
      <c r="B71" s="83"/>
      <c r="C71" s="84"/>
      <c r="D71" s="85"/>
      <c r="E71" s="86"/>
      <c r="F71" s="87"/>
      <c r="G71" s="88"/>
      <c r="H71" s="89"/>
      <c r="I71" s="80"/>
      <c r="J71" s="81"/>
      <c r="K71" s="90"/>
      <c r="L71" s="91"/>
      <c r="M71" s="92"/>
      <c r="N71" s="15" t="s">
        <v>24</v>
      </c>
      <c r="O71" s="16">
        <f t="shared" ref="O71:V71" si="28">O69/O70/1000</f>
        <v>0.19542168674698795</v>
      </c>
      <c r="P71" s="16">
        <f t="shared" si="28"/>
        <v>0.19380952380952379</v>
      </c>
      <c r="Q71" s="16">
        <f t="shared" si="28"/>
        <v>0.18744186046511629</v>
      </c>
      <c r="R71" s="16">
        <f t="shared" si="28"/>
        <v>0.1868181818181818</v>
      </c>
      <c r="S71" s="16">
        <f t="shared" si="28"/>
        <v>0.18454545454545454</v>
      </c>
      <c r="T71" s="16">
        <f t="shared" si="28"/>
        <v>0.1868181818181818</v>
      </c>
      <c r="U71" s="16">
        <f t="shared" si="28"/>
        <v>0.18590909090909091</v>
      </c>
      <c r="V71" s="16">
        <f t="shared" si="28"/>
        <v>0.18488372093023256</v>
      </c>
      <c r="W71" s="16">
        <f t="shared" si="25"/>
        <v>0.18820596263034622</v>
      </c>
      <c r="X71" s="16">
        <f t="shared" si="26"/>
        <v>2.0372864991032733</v>
      </c>
      <c r="Y71" s="95"/>
    </row>
    <row r="72" spans="1:25" ht="14.4" customHeight="1" x14ac:dyDescent="0.3">
      <c r="A72" s="82"/>
      <c r="B72" s="83"/>
      <c r="C72" s="84"/>
      <c r="D72" s="85">
        <f>D69+1</f>
        <v>289</v>
      </c>
      <c r="E72" s="86">
        <v>8</v>
      </c>
      <c r="F72" s="87"/>
      <c r="G72" s="88">
        <v>210</v>
      </c>
      <c r="H72" s="89">
        <v>172</v>
      </c>
      <c r="I72" s="80">
        <f>G72*H72/100</f>
        <v>361.2</v>
      </c>
      <c r="J72" s="81">
        <f>I72*W72/1000</f>
        <v>304.89795000000004</v>
      </c>
      <c r="K72" s="90" t="s">
        <v>158</v>
      </c>
      <c r="L72" s="91" t="s">
        <v>19</v>
      </c>
      <c r="M72" s="92" t="s">
        <v>27</v>
      </c>
      <c r="N72" s="8" t="s">
        <v>21</v>
      </c>
      <c r="O72" s="9">
        <v>835</v>
      </c>
      <c r="P72" s="9">
        <v>850</v>
      </c>
      <c r="Q72" s="9">
        <v>824</v>
      </c>
      <c r="R72" s="9">
        <v>854</v>
      </c>
      <c r="S72" s="9">
        <v>832</v>
      </c>
      <c r="T72" s="9">
        <v>861</v>
      </c>
      <c r="U72" s="9">
        <v>847</v>
      </c>
      <c r="V72" s="9">
        <v>850</v>
      </c>
      <c r="W72" s="17">
        <f t="shared" si="25"/>
        <v>844.125</v>
      </c>
      <c r="X72" s="10">
        <f t="shared" si="26"/>
        <v>1.3858955920164833</v>
      </c>
      <c r="Y72" s="125" t="s">
        <v>22</v>
      </c>
    </row>
    <row r="73" spans="1:25" ht="14.4" customHeight="1" x14ac:dyDescent="0.3">
      <c r="A73" s="82"/>
      <c r="B73" s="83"/>
      <c r="C73" s="84"/>
      <c r="D73" s="85"/>
      <c r="E73" s="86"/>
      <c r="F73" s="87"/>
      <c r="G73" s="88"/>
      <c r="H73" s="89"/>
      <c r="I73" s="80"/>
      <c r="J73" s="81"/>
      <c r="K73" s="90"/>
      <c r="L73" s="91"/>
      <c r="M73" s="92"/>
      <c r="N73" s="11" t="s">
        <v>23</v>
      </c>
      <c r="O73" s="12">
        <v>4.3</v>
      </c>
      <c r="P73" s="12">
        <v>4.3</v>
      </c>
      <c r="Q73" s="12">
        <v>4.3</v>
      </c>
      <c r="R73" s="12">
        <v>4.4000000000000004</v>
      </c>
      <c r="S73" s="12">
        <v>4.3499999999999996</v>
      </c>
      <c r="T73" s="12">
        <v>4.5</v>
      </c>
      <c r="U73" s="12">
        <v>4.4000000000000004</v>
      </c>
      <c r="V73" s="12">
        <v>4.4000000000000004</v>
      </c>
      <c r="W73" s="13">
        <f t="shared" si="25"/>
        <v>4.3687499999999995</v>
      </c>
      <c r="X73" s="14">
        <f t="shared" si="26"/>
        <v>1.5072466026971048</v>
      </c>
      <c r="Y73" s="125"/>
    </row>
    <row r="74" spans="1:25" ht="14.4" customHeight="1" x14ac:dyDescent="0.3">
      <c r="A74" s="82"/>
      <c r="B74" s="83"/>
      <c r="C74" s="84"/>
      <c r="D74" s="85"/>
      <c r="E74" s="86"/>
      <c r="F74" s="87"/>
      <c r="G74" s="88"/>
      <c r="H74" s="89"/>
      <c r="I74" s="80"/>
      <c r="J74" s="81"/>
      <c r="K74" s="90"/>
      <c r="L74" s="91"/>
      <c r="M74" s="92"/>
      <c r="N74" s="15" t="s">
        <v>24</v>
      </c>
      <c r="O74" s="16">
        <f t="shared" ref="O74:V74" si="29">O72/O73/1000</f>
        <v>0.19418604651162791</v>
      </c>
      <c r="P74" s="16">
        <f t="shared" si="29"/>
        <v>0.19767441860465118</v>
      </c>
      <c r="Q74" s="16">
        <f t="shared" si="29"/>
        <v>0.19162790697674417</v>
      </c>
      <c r="R74" s="16">
        <f t="shared" si="29"/>
        <v>0.19409090909090906</v>
      </c>
      <c r="S74" s="16">
        <f t="shared" si="29"/>
        <v>0.19126436781609196</v>
      </c>
      <c r="T74" s="16">
        <f t="shared" si="29"/>
        <v>0.19133333333333336</v>
      </c>
      <c r="U74" s="16">
        <f t="shared" si="29"/>
        <v>0.19249999999999998</v>
      </c>
      <c r="V74" s="16">
        <f t="shared" si="29"/>
        <v>0.19318181818181815</v>
      </c>
      <c r="W74" s="16">
        <f t="shared" si="25"/>
        <v>0.19323235006439696</v>
      </c>
      <c r="X74" s="16">
        <f t="shared" si="26"/>
        <v>1.0345539516936462</v>
      </c>
      <c r="Y74" s="125"/>
    </row>
    <row r="75" spans="1:25" ht="14.4" customHeight="1" x14ac:dyDescent="0.3">
      <c r="A75" s="82"/>
      <c r="B75" s="83"/>
      <c r="C75" s="84"/>
      <c r="D75" s="85">
        <f>D72+1</f>
        <v>290</v>
      </c>
      <c r="E75" s="86">
        <v>9</v>
      </c>
      <c r="F75" s="87"/>
      <c r="G75" s="88">
        <v>210</v>
      </c>
      <c r="H75" s="89">
        <v>172</v>
      </c>
      <c r="I75" s="80">
        <f>G75*H75/100</f>
        <v>361.2</v>
      </c>
      <c r="J75" s="81">
        <f>I75*W75/1000</f>
        <v>301.37625000000003</v>
      </c>
      <c r="K75" s="90" t="s">
        <v>159</v>
      </c>
      <c r="L75" s="91" t="s">
        <v>19</v>
      </c>
      <c r="M75" s="92" t="s">
        <v>27</v>
      </c>
      <c r="N75" s="8" t="s">
        <v>21</v>
      </c>
      <c r="O75" s="9">
        <v>830</v>
      </c>
      <c r="P75" s="9">
        <v>830</v>
      </c>
      <c r="Q75" s="9">
        <v>837</v>
      </c>
      <c r="R75" s="9">
        <v>845</v>
      </c>
      <c r="S75" s="9">
        <v>840</v>
      </c>
      <c r="T75" s="9">
        <v>849</v>
      </c>
      <c r="U75" s="9">
        <v>823</v>
      </c>
      <c r="V75" s="9">
        <v>821</v>
      </c>
      <c r="W75" s="17">
        <f t="shared" si="25"/>
        <v>834.375</v>
      </c>
      <c r="X75" s="10">
        <f t="shared" si="26"/>
        <v>1.1305651502457472</v>
      </c>
      <c r="Y75" s="125" t="s">
        <v>22</v>
      </c>
    </row>
    <row r="76" spans="1:25" ht="14.4" customHeight="1" x14ac:dyDescent="0.3">
      <c r="A76" s="82"/>
      <c r="B76" s="83"/>
      <c r="C76" s="84"/>
      <c r="D76" s="85"/>
      <c r="E76" s="86"/>
      <c r="F76" s="87"/>
      <c r="G76" s="88"/>
      <c r="H76" s="89"/>
      <c r="I76" s="80"/>
      <c r="J76" s="81"/>
      <c r="K76" s="90"/>
      <c r="L76" s="91"/>
      <c r="M76" s="92"/>
      <c r="N76" s="11" t="s">
        <v>23</v>
      </c>
      <c r="O76" s="12">
        <v>4.2</v>
      </c>
      <c r="P76" s="12">
        <v>4.25</v>
      </c>
      <c r="Q76" s="12">
        <v>4.3</v>
      </c>
      <c r="R76" s="12">
        <v>4.3499999999999996</v>
      </c>
      <c r="S76" s="12">
        <v>4.4000000000000004</v>
      </c>
      <c r="T76" s="12">
        <v>4.4000000000000004</v>
      </c>
      <c r="U76" s="12">
        <v>4.3</v>
      </c>
      <c r="V76" s="12">
        <v>4.4000000000000004</v>
      </c>
      <c r="W76" s="13">
        <f t="shared" si="25"/>
        <v>4.3250000000000002</v>
      </c>
      <c r="X76" s="14">
        <f t="shared" si="26"/>
        <v>1.6349289738417305</v>
      </c>
      <c r="Y76" s="125"/>
    </row>
    <row r="77" spans="1:25" ht="14.4" customHeight="1" x14ac:dyDescent="0.3">
      <c r="A77" s="82"/>
      <c r="B77" s="83"/>
      <c r="C77" s="84"/>
      <c r="D77" s="85"/>
      <c r="E77" s="86"/>
      <c r="F77" s="87"/>
      <c r="G77" s="88"/>
      <c r="H77" s="89"/>
      <c r="I77" s="80"/>
      <c r="J77" s="81"/>
      <c r="K77" s="90"/>
      <c r="L77" s="91"/>
      <c r="M77" s="92"/>
      <c r="N77" s="15" t="s">
        <v>24</v>
      </c>
      <c r="O77" s="16">
        <f t="shared" ref="O77:V77" si="30">O75/O76/1000</f>
        <v>0.19761904761904761</v>
      </c>
      <c r="P77" s="16">
        <f t="shared" si="30"/>
        <v>0.19529411764705881</v>
      </c>
      <c r="Q77" s="16">
        <f t="shared" si="30"/>
        <v>0.19465116279069766</v>
      </c>
      <c r="R77" s="16">
        <f t="shared" si="30"/>
        <v>0.19425287356321841</v>
      </c>
      <c r="S77" s="16">
        <f t="shared" si="30"/>
        <v>0.19090909090909092</v>
      </c>
      <c r="T77" s="16">
        <f t="shared" si="30"/>
        <v>0.19295454545454543</v>
      </c>
      <c r="U77" s="16">
        <f t="shared" si="30"/>
        <v>0.19139534883720929</v>
      </c>
      <c r="V77" s="16">
        <f t="shared" si="30"/>
        <v>0.18659090909090906</v>
      </c>
      <c r="W77" s="16">
        <f t="shared" si="25"/>
        <v>0.19295838698897216</v>
      </c>
      <c r="X77" s="16">
        <f t="shared" si="26"/>
        <v>1.6275958019520962</v>
      </c>
      <c r="Y77" s="125"/>
    </row>
    <row r="78" spans="1:25" ht="14.4" customHeight="1" x14ac:dyDescent="0.3">
      <c r="A78" s="82"/>
      <c r="B78" s="83"/>
      <c r="C78" s="84"/>
      <c r="D78" s="85">
        <f>D75+1</f>
        <v>291</v>
      </c>
      <c r="E78" s="86">
        <v>10</v>
      </c>
      <c r="F78" s="87"/>
      <c r="G78" s="88">
        <v>210</v>
      </c>
      <c r="H78" s="89">
        <v>172</v>
      </c>
      <c r="I78" s="80">
        <f>G78*H78/100</f>
        <v>361.2</v>
      </c>
      <c r="J78" s="81">
        <f>I78*W78/1000</f>
        <v>309.05175000000003</v>
      </c>
      <c r="K78" s="90" t="s">
        <v>160</v>
      </c>
      <c r="L78" s="91" t="s">
        <v>19</v>
      </c>
      <c r="M78" s="92" t="s">
        <v>27</v>
      </c>
      <c r="N78" s="8" t="s">
        <v>21</v>
      </c>
      <c r="O78" s="9">
        <v>853</v>
      </c>
      <c r="P78" s="9">
        <v>864</v>
      </c>
      <c r="Q78" s="9">
        <v>847</v>
      </c>
      <c r="R78" s="9">
        <v>860</v>
      </c>
      <c r="S78" s="9">
        <v>843</v>
      </c>
      <c r="T78" s="9">
        <v>869</v>
      </c>
      <c r="U78" s="9">
        <v>852</v>
      </c>
      <c r="V78" s="9">
        <v>857</v>
      </c>
      <c r="W78" s="17">
        <f t="shared" si="25"/>
        <v>855.625</v>
      </c>
      <c r="X78" s="10">
        <f t="shared" si="26"/>
        <v>0.94576966016885411</v>
      </c>
      <c r="Y78" s="125" t="s">
        <v>22</v>
      </c>
    </row>
    <row r="79" spans="1:25" ht="14.4" customHeight="1" x14ac:dyDescent="0.3">
      <c r="A79" s="82"/>
      <c r="B79" s="83"/>
      <c r="C79" s="84"/>
      <c r="D79" s="85"/>
      <c r="E79" s="86"/>
      <c r="F79" s="87"/>
      <c r="G79" s="88"/>
      <c r="H79" s="89"/>
      <c r="I79" s="80"/>
      <c r="J79" s="81"/>
      <c r="K79" s="90"/>
      <c r="L79" s="91"/>
      <c r="M79" s="92"/>
      <c r="N79" s="11" t="s">
        <v>23</v>
      </c>
      <c r="O79" s="12">
        <v>4.2</v>
      </c>
      <c r="P79" s="12">
        <v>4.3</v>
      </c>
      <c r="Q79" s="12">
        <v>4.3</v>
      </c>
      <c r="R79" s="12">
        <v>4.4000000000000004</v>
      </c>
      <c r="S79" s="12">
        <v>4.3499999999999996</v>
      </c>
      <c r="T79" s="12">
        <v>4.4000000000000004</v>
      </c>
      <c r="U79" s="12">
        <v>4.3</v>
      </c>
      <c r="V79" s="12">
        <v>4.3</v>
      </c>
      <c r="W79" s="13">
        <f t="shared" si="25"/>
        <v>4.3187500000000005</v>
      </c>
      <c r="X79" s="14">
        <f t="shared" si="26"/>
        <v>1.4105346374542658</v>
      </c>
      <c r="Y79" s="125"/>
    </row>
    <row r="80" spans="1:25" ht="14.4" customHeight="1" x14ac:dyDescent="0.3">
      <c r="A80" s="82"/>
      <c r="B80" s="83"/>
      <c r="C80" s="84"/>
      <c r="D80" s="85"/>
      <c r="E80" s="86"/>
      <c r="F80" s="87"/>
      <c r="G80" s="88"/>
      <c r="H80" s="89"/>
      <c r="I80" s="80"/>
      <c r="J80" s="81"/>
      <c r="K80" s="90"/>
      <c r="L80" s="91"/>
      <c r="M80" s="92"/>
      <c r="N80" s="15" t="s">
        <v>24</v>
      </c>
      <c r="O80" s="16">
        <f t="shared" ref="O80:V80" si="31">O78/O79/1000</f>
        <v>0.20309523809523808</v>
      </c>
      <c r="P80" s="16">
        <f t="shared" si="31"/>
        <v>0.20093023255813955</v>
      </c>
      <c r="Q80" s="16">
        <f t="shared" si="31"/>
        <v>0.19697674418604652</v>
      </c>
      <c r="R80" s="16">
        <f t="shared" si="31"/>
        <v>0.19545454545454544</v>
      </c>
      <c r="S80" s="16">
        <f t="shared" si="31"/>
        <v>0.19379310344827588</v>
      </c>
      <c r="T80" s="16">
        <f t="shared" si="31"/>
        <v>0.19749999999999998</v>
      </c>
      <c r="U80" s="16">
        <f t="shared" si="31"/>
        <v>0.19813953488372094</v>
      </c>
      <c r="V80" s="16">
        <f t="shared" si="31"/>
        <v>0.19930232558139538</v>
      </c>
      <c r="W80" s="16">
        <f t="shared" si="25"/>
        <v>0.19814896552592021</v>
      </c>
      <c r="X80" s="16">
        <f t="shared" si="26"/>
        <v>1.3999508390462365</v>
      </c>
      <c r="Y80" s="125"/>
    </row>
    <row r="81" spans="1:25" ht="14.4" customHeight="1" x14ac:dyDescent="0.3">
      <c r="A81" s="82"/>
      <c r="B81" s="83"/>
      <c r="C81" s="84"/>
      <c r="D81" s="85">
        <f>D78+1</f>
        <v>292</v>
      </c>
      <c r="E81" s="86">
        <v>11</v>
      </c>
      <c r="F81" s="87"/>
      <c r="G81" s="88">
        <v>210</v>
      </c>
      <c r="H81" s="89">
        <v>172</v>
      </c>
      <c r="I81" s="80">
        <f>G81*H81/100</f>
        <v>361.2</v>
      </c>
      <c r="J81" s="81">
        <f>I81*W81/1000</f>
        <v>312.43799999999999</v>
      </c>
      <c r="K81" s="90" t="s">
        <v>161</v>
      </c>
      <c r="L81" s="91" t="s">
        <v>19</v>
      </c>
      <c r="M81" s="92" t="s">
        <v>27</v>
      </c>
      <c r="N81" s="8" t="s">
        <v>21</v>
      </c>
      <c r="O81" s="9">
        <v>861</v>
      </c>
      <c r="P81" s="9">
        <v>875</v>
      </c>
      <c r="Q81" s="9">
        <v>867</v>
      </c>
      <c r="R81" s="9">
        <v>875</v>
      </c>
      <c r="S81" s="9">
        <v>859</v>
      </c>
      <c r="T81" s="9">
        <v>876</v>
      </c>
      <c r="U81" s="9">
        <v>847</v>
      </c>
      <c r="V81" s="9">
        <v>860</v>
      </c>
      <c r="W81" s="17">
        <f t="shared" si="25"/>
        <v>865</v>
      </c>
      <c r="X81" s="10">
        <f t="shared" si="26"/>
        <v>1.1013039816911936</v>
      </c>
      <c r="Y81" s="125" t="s">
        <v>22</v>
      </c>
    </row>
    <row r="82" spans="1:25" ht="14.4" customHeight="1" x14ac:dyDescent="0.3">
      <c r="A82" s="82"/>
      <c r="B82" s="83"/>
      <c r="C82" s="84"/>
      <c r="D82" s="85"/>
      <c r="E82" s="86"/>
      <c r="F82" s="87"/>
      <c r="G82" s="88"/>
      <c r="H82" s="89"/>
      <c r="I82" s="80"/>
      <c r="J82" s="81"/>
      <c r="K82" s="90"/>
      <c r="L82" s="91"/>
      <c r="M82" s="92"/>
      <c r="N82" s="11" t="s">
        <v>23</v>
      </c>
      <c r="O82" s="12">
        <v>4.3</v>
      </c>
      <c r="P82" s="12">
        <v>4.3</v>
      </c>
      <c r="Q82" s="12">
        <v>4.3</v>
      </c>
      <c r="R82" s="12">
        <v>4.4000000000000004</v>
      </c>
      <c r="S82" s="12">
        <v>4.3499999999999996</v>
      </c>
      <c r="T82" s="12">
        <v>4.4000000000000004</v>
      </c>
      <c r="U82" s="12">
        <v>4.4000000000000004</v>
      </c>
      <c r="V82" s="12">
        <v>4.4000000000000004</v>
      </c>
      <c r="W82" s="13">
        <f t="shared" si="25"/>
        <v>4.3562499999999993</v>
      </c>
      <c r="X82" s="14">
        <f t="shared" si="26"/>
        <v>1.0640169995833149</v>
      </c>
      <c r="Y82" s="125"/>
    </row>
    <row r="83" spans="1:25" ht="14.4" customHeight="1" x14ac:dyDescent="0.3">
      <c r="A83" s="82"/>
      <c r="B83" s="83"/>
      <c r="C83" s="84"/>
      <c r="D83" s="85"/>
      <c r="E83" s="86"/>
      <c r="F83" s="87"/>
      <c r="G83" s="88"/>
      <c r="H83" s="89"/>
      <c r="I83" s="80"/>
      <c r="J83" s="81"/>
      <c r="K83" s="90"/>
      <c r="L83" s="91"/>
      <c r="M83" s="92"/>
      <c r="N83" s="15" t="s">
        <v>24</v>
      </c>
      <c r="O83" s="16">
        <f t="shared" ref="O83:V83" si="32">O81/O82/1000</f>
        <v>0.20023255813953489</v>
      </c>
      <c r="P83" s="16">
        <f t="shared" si="32"/>
        <v>0.20348837209302326</v>
      </c>
      <c r="Q83" s="16">
        <f t="shared" si="32"/>
        <v>0.20162790697674418</v>
      </c>
      <c r="R83" s="16">
        <f t="shared" si="32"/>
        <v>0.19886363636363635</v>
      </c>
      <c r="S83" s="16">
        <f t="shared" si="32"/>
        <v>0.19747126436781609</v>
      </c>
      <c r="T83" s="16">
        <f t="shared" si="32"/>
        <v>0.19909090909090907</v>
      </c>
      <c r="U83" s="16">
        <f t="shared" si="32"/>
        <v>0.19249999999999998</v>
      </c>
      <c r="V83" s="16">
        <f t="shared" si="32"/>
        <v>0.19545454545454544</v>
      </c>
      <c r="W83" s="16">
        <f t="shared" si="25"/>
        <v>0.19859114906077613</v>
      </c>
      <c r="X83" s="16">
        <f t="shared" si="26"/>
        <v>1.6357285061459539</v>
      </c>
      <c r="Y83" s="125"/>
    </row>
    <row r="84" spans="1:25" ht="14.4" customHeight="1" x14ac:dyDescent="0.3">
      <c r="A84" s="82"/>
      <c r="B84" s="83"/>
      <c r="C84" s="84"/>
      <c r="D84" s="85">
        <f>D81+1</f>
        <v>293</v>
      </c>
      <c r="E84" s="86">
        <v>12</v>
      </c>
      <c r="F84" s="87"/>
      <c r="G84" s="88">
        <v>210</v>
      </c>
      <c r="H84" s="89">
        <v>172</v>
      </c>
      <c r="I84" s="80">
        <f>G84*H84/100</f>
        <v>361.2</v>
      </c>
      <c r="J84" s="81">
        <f>I84*W84/1000</f>
        <v>323.77064999999999</v>
      </c>
      <c r="K84" s="90" t="s">
        <v>160</v>
      </c>
      <c r="L84" s="91" t="s">
        <v>149</v>
      </c>
      <c r="M84" s="92" t="s">
        <v>77</v>
      </c>
      <c r="N84" s="8" t="s">
        <v>21</v>
      </c>
      <c r="O84" s="9">
        <v>887</v>
      </c>
      <c r="P84" s="9">
        <v>886</v>
      </c>
      <c r="Q84" s="9">
        <v>903</v>
      </c>
      <c r="R84" s="9">
        <v>925</v>
      </c>
      <c r="S84" s="9">
        <v>895</v>
      </c>
      <c r="T84" s="9">
        <v>874</v>
      </c>
      <c r="U84" s="9">
        <v>902</v>
      </c>
      <c r="V84" s="9">
        <v>899</v>
      </c>
      <c r="W84" s="17">
        <f t="shared" si="25"/>
        <v>896.375</v>
      </c>
      <c r="X84" s="10">
        <f t="shared" si="26"/>
        <v>1.5776414096520019</v>
      </c>
      <c r="Y84" s="93" t="s">
        <v>22</v>
      </c>
    </row>
    <row r="85" spans="1:25" ht="14.4" customHeight="1" x14ac:dyDescent="0.3">
      <c r="A85" s="82"/>
      <c r="B85" s="83"/>
      <c r="C85" s="84"/>
      <c r="D85" s="85"/>
      <c r="E85" s="86"/>
      <c r="F85" s="87"/>
      <c r="G85" s="88"/>
      <c r="H85" s="89"/>
      <c r="I85" s="80"/>
      <c r="J85" s="81"/>
      <c r="K85" s="90"/>
      <c r="L85" s="91"/>
      <c r="M85" s="92"/>
      <c r="N85" s="11" t="s">
        <v>23</v>
      </c>
      <c r="O85" s="12">
        <v>4.5</v>
      </c>
      <c r="P85" s="12">
        <v>4.5</v>
      </c>
      <c r="Q85" s="12">
        <v>4.3</v>
      </c>
      <c r="R85" s="12">
        <v>4.5999999999999996</v>
      </c>
      <c r="S85" s="12">
        <v>4.5</v>
      </c>
      <c r="T85" s="12">
        <v>4.5</v>
      </c>
      <c r="U85" s="12">
        <v>4.5</v>
      </c>
      <c r="V85" s="12">
        <v>4.5</v>
      </c>
      <c r="W85" s="13">
        <f t="shared" si="25"/>
        <v>4.4874999999999998</v>
      </c>
      <c r="X85" s="14">
        <f t="shared" si="26"/>
        <v>1.7395537599995534</v>
      </c>
      <c r="Y85" s="93"/>
    </row>
    <row r="86" spans="1:25" ht="14.4" customHeight="1" x14ac:dyDescent="0.3">
      <c r="A86" s="82"/>
      <c r="B86" s="83"/>
      <c r="C86" s="84"/>
      <c r="D86" s="85"/>
      <c r="E86" s="86"/>
      <c r="F86" s="87"/>
      <c r="G86" s="88"/>
      <c r="H86" s="89"/>
      <c r="I86" s="80"/>
      <c r="J86" s="81"/>
      <c r="K86" s="90"/>
      <c r="L86" s="91"/>
      <c r="M86" s="92"/>
      <c r="N86" s="15" t="s">
        <v>24</v>
      </c>
      <c r="O86" s="16">
        <f t="shared" ref="O86:V86" si="33">O84/O85/1000</f>
        <v>0.19711111111111113</v>
      </c>
      <c r="P86" s="16">
        <f t="shared" si="33"/>
        <v>0.19688888888888889</v>
      </c>
      <c r="Q86" s="16">
        <f t="shared" si="33"/>
        <v>0.21</v>
      </c>
      <c r="R86" s="16">
        <f t="shared" si="33"/>
        <v>0.20108695652173916</v>
      </c>
      <c r="S86" s="16">
        <f t="shared" si="33"/>
        <v>0.19888888888888889</v>
      </c>
      <c r="T86" s="16">
        <f t="shared" si="33"/>
        <v>0.19422222222222224</v>
      </c>
      <c r="U86" s="16">
        <f t="shared" si="33"/>
        <v>0.20044444444444445</v>
      </c>
      <c r="V86" s="16">
        <f t="shared" si="33"/>
        <v>0.19977777777777778</v>
      </c>
      <c r="W86" s="16">
        <f t="shared" si="25"/>
        <v>0.19980253623188407</v>
      </c>
      <c r="X86" s="16">
        <f t="shared" si="26"/>
        <v>2.1941861765800272</v>
      </c>
      <c r="Y86" s="93"/>
    </row>
    <row r="87" spans="1:25" ht="14.4" customHeight="1" x14ac:dyDescent="0.3">
      <c r="A87" s="82">
        <v>44323</v>
      </c>
      <c r="B87" s="83"/>
      <c r="C87" s="84"/>
      <c r="D87" s="85">
        <f>D84+1</f>
        <v>294</v>
      </c>
      <c r="E87" s="86">
        <v>13</v>
      </c>
      <c r="F87" s="87"/>
      <c r="G87" s="88">
        <v>210</v>
      </c>
      <c r="H87" s="89">
        <v>172</v>
      </c>
      <c r="I87" s="80">
        <f>G87*H87/100</f>
        <v>361.2</v>
      </c>
      <c r="J87" s="81">
        <f>I87*W87/1000</f>
        <v>299.84114999999997</v>
      </c>
      <c r="K87" s="90" t="s">
        <v>162</v>
      </c>
      <c r="L87" s="91" t="s">
        <v>151</v>
      </c>
      <c r="M87" s="92" t="s">
        <v>45</v>
      </c>
      <c r="N87" s="8" t="s">
        <v>21</v>
      </c>
      <c r="O87" s="9">
        <v>853</v>
      </c>
      <c r="P87" s="9">
        <v>847</v>
      </c>
      <c r="Q87" s="9">
        <v>826</v>
      </c>
      <c r="R87" s="9">
        <v>805</v>
      </c>
      <c r="S87" s="9">
        <v>832</v>
      </c>
      <c r="T87" s="9">
        <v>822</v>
      </c>
      <c r="U87" s="9">
        <v>850</v>
      </c>
      <c r="V87" s="9">
        <v>806</v>
      </c>
      <c r="W87" s="17">
        <f t="shared" si="25"/>
        <v>830.125</v>
      </c>
      <c r="X87" s="10">
        <f t="shared" si="26"/>
        <v>2.1307431132639829</v>
      </c>
      <c r="Y87" s="93" t="s">
        <v>22</v>
      </c>
    </row>
    <row r="88" spans="1:25" ht="14.4" customHeight="1" x14ac:dyDescent="0.3">
      <c r="A88" s="82"/>
      <c r="B88" s="83"/>
      <c r="C88" s="84"/>
      <c r="D88" s="85"/>
      <c r="E88" s="86"/>
      <c r="F88" s="87"/>
      <c r="G88" s="88"/>
      <c r="H88" s="89"/>
      <c r="I88" s="80"/>
      <c r="J88" s="81"/>
      <c r="K88" s="90"/>
      <c r="L88" s="91"/>
      <c r="M88" s="92"/>
      <c r="N88" s="11" t="s">
        <v>23</v>
      </c>
      <c r="O88" s="12">
        <v>4</v>
      </c>
      <c r="P88" s="12">
        <v>4.3</v>
      </c>
      <c r="Q88" s="12">
        <v>4.0999999999999996</v>
      </c>
      <c r="R88" s="12">
        <v>4.2</v>
      </c>
      <c r="S88" s="12">
        <v>4</v>
      </c>
      <c r="T88" s="12">
        <v>4.2</v>
      </c>
      <c r="U88" s="12">
        <v>4.0999999999999996</v>
      </c>
      <c r="V88" s="12">
        <v>4.3</v>
      </c>
      <c r="W88" s="13">
        <f t="shared" si="25"/>
        <v>4.1499999999999995</v>
      </c>
      <c r="X88" s="14">
        <f t="shared" si="26"/>
        <v>2.6940578042166146</v>
      </c>
      <c r="Y88" s="93"/>
    </row>
    <row r="89" spans="1:25" ht="14.4" customHeight="1" x14ac:dyDescent="0.3">
      <c r="A89" s="82"/>
      <c r="B89" s="83"/>
      <c r="C89" s="84"/>
      <c r="D89" s="85"/>
      <c r="E89" s="86"/>
      <c r="F89" s="87"/>
      <c r="G89" s="88"/>
      <c r="H89" s="89"/>
      <c r="I89" s="80"/>
      <c r="J89" s="81"/>
      <c r="K89" s="90"/>
      <c r="L89" s="91"/>
      <c r="M89" s="92"/>
      <c r="N89" s="15" t="s">
        <v>24</v>
      </c>
      <c r="O89" s="16">
        <f t="shared" ref="O89:V89" si="34">O87/O88/1000</f>
        <v>0.21325</v>
      </c>
      <c r="P89" s="16">
        <f t="shared" si="34"/>
        <v>0.19697674418604652</v>
      </c>
      <c r="Q89" s="16">
        <f t="shared" si="34"/>
        <v>0.20146341463414635</v>
      </c>
      <c r="R89" s="16">
        <f t="shared" si="34"/>
        <v>0.19166666666666665</v>
      </c>
      <c r="S89" s="16">
        <f t="shared" si="34"/>
        <v>0.20799999999999999</v>
      </c>
      <c r="T89" s="16">
        <f t="shared" si="34"/>
        <v>0.1957142857142857</v>
      </c>
      <c r="U89" s="16">
        <f t="shared" si="34"/>
        <v>0.20731707317073172</v>
      </c>
      <c r="V89" s="16">
        <f t="shared" si="34"/>
        <v>0.18744186046511629</v>
      </c>
      <c r="W89" s="16">
        <f t="shared" si="25"/>
        <v>0.20022875560462414</v>
      </c>
      <c r="X89" s="16">
        <f t="shared" si="26"/>
        <v>4.1391006089975351</v>
      </c>
      <c r="Y89" s="93"/>
    </row>
    <row r="90" spans="1:25" ht="14.4" customHeight="1" x14ac:dyDescent="0.3">
      <c r="A90" s="82"/>
      <c r="B90" s="83"/>
      <c r="C90" s="84"/>
      <c r="D90" s="85">
        <f>D87+1</f>
        <v>295</v>
      </c>
      <c r="E90" s="86">
        <v>14</v>
      </c>
      <c r="F90" s="87"/>
      <c r="G90" s="88">
        <v>210</v>
      </c>
      <c r="H90" s="89">
        <v>172</v>
      </c>
      <c r="I90" s="80">
        <f>G90*H90/100</f>
        <v>361.2</v>
      </c>
      <c r="J90" s="81">
        <f>I90*W90/1000</f>
        <v>308.05844999999999</v>
      </c>
      <c r="K90" s="90" t="s">
        <v>163</v>
      </c>
      <c r="L90" s="91" t="s">
        <v>151</v>
      </c>
      <c r="M90" s="92" t="s">
        <v>45</v>
      </c>
      <c r="N90" s="8" t="s">
        <v>21</v>
      </c>
      <c r="O90" s="9">
        <v>846</v>
      </c>
      <c r="P90" s="9">
        <v>851</v>
      </c>
      <c r="Q90" s="9">
        <v>866</v>
      </c>
      <c r="R90" s="9">
        <v>864</v>
      </c>
      <c r="S90" s="9">
        <v>850</v>
      </c>
      <c r="T90" s="9">
        <v>860</v>
      </c>
      <c r="U90" s="9">
        <v>849</v>
      </c>
      <c r="V90" s="9">
        <v>837</v>
      </c>
      <c r="W90" s="17">
        <f t="shared" si="25"/>
        <v>852.875</v>
      </c>
      <c r="X90" s="10">
        <f t="shared" si="26"/>
        <v>1.0753177598431856</v>
      </c>
      <c r="Y90" s="93" t="s">
        <v>22</v>
      </c>
    </row>
    <row r="91" spans="1:25" ht="14.4" customHeight="1" x14ac:dyDescent="0.3">
      <c r="A91" s="82"/>
      <c r="B91" s="83"/>
      <c r="C91" s="84"/>
      <c r="D91" s="85"/>
      <c r="E91" s="86"/>
      <c r="F91" s="87"/>
      <c r="G91" s="88"/>
      <c r="H91" s="89"/>
      <c r="I91" s="80"/>
      <c r="J91" s="81"/>
      <c r="K91" s="90"/>
      <c r="L91" s="91"/>
      <c r="M91" s="92"/>
      <c r="N91" s="11" t="s">
        <v>23</v>
      </c>
      <c r="O91" s="12">
        <v>4.2</v>
      </c>
      <c r="P91" s="12">
        <v>4.4000000000000004</v>
      </c>
      <c r="Q91" s="12">
        <v>4.2</v>
      </c>
      <c r="R91" s="12">
        <v>4.0999999999999996</v>
      </c>
      <c r="S91" s="12">
        <v>4.0999999999999996</v>
      </c>
      <c r="T91" s="12">
        <v>4.0999999999999996</v>
      </c>
      <c r="U91" s="12">
        <v>4.2</v>
      </c>
      <c r="V91" s="12">
        <v>4.3</v>
      </c>
      <c r="W91" s="13">
        <f t="shared" si="25"/>
        <v>4.2</v>
      </c>
      <c r="X91" s="14">
        <f t="shared" si="26"/>
        <v>2.3809523809523858</v>
      </c>
      <c r="Y91" s="93"/>
    </row>
    <row r="92" spans="1:25" ht="14.4" customHeight="1" x14ac:dyDescent="0.3">
      <c r="A92" s="82"/>
      <c r="B92" s="83"/>
      <c r="C92" s="84"/>
      <c r="D92" s="85"/>
      <c r="E92" s="86"/>
      <c r="F92" s="87"/>
      <c r="G92" s="88"/>
      <c r="H92" s="89"/>
      <c r="I92" s="80"/>
      <c r="J92" s="81"/>
      <c r="K92" s="90"/>
      <c r="L92" s="91"/>
      <c r="M92" s="92"/>
      <c r="N92" s="15" t="s">
        <v>24</v>
      </c>
      <c r="O92" s="16">
        <f t="shared" ref="O92:V92" si="35">O90/O91/1000</f>
        <v>0.20142857142857143</v>
      </c>
      <c r="P92" s="16">
        <f t="shared" si="35"/>
        <v>0.19340909090909092</v>
      </c>
      <c r="Q92" s="16">
        <f t="shared" si="35"/>
        <v>0.20619047619047617</v>
      </c>
      <c r="R92" s="16">
        <f t="shared" si="35"/>
        <v>0.21073170731707319</v>
      </c>
      <c r="S92" s="16">
        <f t="shared" si="35"/>
        <v>0.20731707317073172</v>
      </c>
      <c r="T92" s="16">
        <f t="shared" si="35"/>
        <v>0.20975609756097563</v>
      </c>
      <c r="U92" s="16">
        <f t="shared" si="35"/>
        <v>0.20214285714285715</v>
      </c>
      <c r="V92" s="16">
        <f t="shared" si="35"/>
        <v>0.19465116279069766</v>
      </c>
      <c r="W92" s="16">
        <f t="shared" si="25"/>
        <v>0.20320337956380924</v>
      </c>
      <c r="X92" s="16">
        <f t="shared" si="26"/>
        <v>3.0075716355088393</v>
      </c>
      <c r="Y92" s="93"/>
    </row>
    <row r="93" spans="1:25" ht="14.4" customHeight="1" x14ac:dyDescent="0.3">
      <c r="A93" s="82"/>
      <c r="B93" s="83"/>
      <c r="C93" s="84"/>
      <c r="D93" s="85">
        <f>D90+1</f>
        <v>296</v>
      </c>
      <c r="E93" s="86">
        <v>15</v>
      </c>
      <c r="F93" s="87"/>
      <c r="G93" s="88">
        <v>210</v>
      </c>
      <c r="H93" s="89">
        <v>172</v>
      </c>
      <c r="I93" s="80">
        <f>G93*H93/100</f>
        <v>361.2</v>
      </c>
      <c r="J93" s="81">
        <f>I93*W93/1000</f>
        <v>310.85775000000001</v>
      </c>
      <c r="K93" s="90" t="s">
        <v>164</v>
      </c>
      <c r="L93" s="91" t="s">
        <v>151</v>
      </c>
      <c r="M93" s="92" t="s">
        <v>45</v>
      </c>
      <c r="N93" s="8" t="s">
        <v>21</v>
      </c>
      <c r="O93" s="9">
        <v>860</v>
      </c>
      <c r="P93" s="9">
        <v>850</v>
      </c>
      <c r="Q93" s="9">
        <v>856</v>
      </c>
      <c r="R93" s="9">
        <v>857</v>
      </c>
      <c r="S93" s="9">
        <v>870</v>
      </c>
      <c r="T93" s="9">
        <v>871</v>
      </c>
      <c r="U93" s="9">
        <v>855</v>
      </c>
      <c r="V93" s="9">
        <v>866</v>
      </c>
      <c r="W93" s="17">
        <f t="shared" si="25"/>
        <v>860.625</v>
      </c>
      <c r="X93" s="10">
        <f t="shared" si="26"/>
        <v>0.82559021008698985</v>
      </c>
      <c r="Y93" s="93" t="s">
        <v>22</v>
      </c>
    </row>
    <row r="94" spans="1:25" ht="14.4" customHeight="1" x14ac:dyDescent="0.3">
      <c r="A94" s="82"/>
      <c r="B94" s="83"/>
      <c r="C94" s="84"/>
      <c r="D94" s="85"/>
      <c r="E94" s="86"/>
      <c r="F94" s="87"/>
      <c r="G94" s="88"/>
      <c r="H94" s="89"/>
      <c r="I94" s="80"/>
      <c r="J94" s="81"/>
      <c r="K94" s="90"/>
      <c r="L94" s="91"/>
      <c r="M94" s="92"/>
      <c r="N94" s="11" t="s">
        <v>23</v>
      </c>
      <c r="O94" s="12">
        <v>4.0999999999999996</v>
      </c>
      <c r="P94" s="12">
        <v>4.2</v>
      </c>
      <c r="Q94" s="12">
        <v>4.2</v>
      </c>
      <c r="R94" s="12">
        <v>4.0999999999999996</v>
      </c>
      <c r="S94" s="12">
        <v>4.3</v>
      </c>
      <c r="T94" s="12">
        <v>4.2</v>
      </c>
      <c r="U94" s="12">
        <v>4.0999999999999996</v>
      </c>
      <c r="V94" s="12">
        <v>4.2</v>
      </c>
      <c r="W94" s="13">
        <f t="shared" si="25"/>
        <v>4.1750000000000007</v>
      </c>
      <c r="X94" s="14">
        <f t="shared" si="26"/>
        <v>1.5842822221943689</v>
      </c>
      <c r="Y94" s="93"/>
    </row>
    <row r="95" spans="1:25" ht="14.4" customHeight="1" x14ac:dyDescent="0.3">
      <c r="A95" s="82"/>
      <c r="B95" s="83"/>
      <c r="C95" s="84"/>
      <c r="D95" s="85"/>
      <c r="E95" s="86"/>
      <c r="F95" s="87"/>
      <c r="G95" s="88"/>
      <c r="H95" s="89"/>
      <c r="I95" s="80"/>
      <c r="J95" s="81"/>
      <c r="K95" s="90"/>
      <c r="L95" s="91"/>
      <c r="M95" s="92"/>
      <c r="N95" s="15" t="s">
        <v>24</v>
      </c>
      <c r="O95" s="16">
        <f t="shared" ref="O95:V95" si="36">O93/O94/1000</f>
        <v>0.20975609756097563</v>
      </c>
      <c r="P95" s="16">
        <f t="shared" si="36"/>
        <v>0.20238095238095238</v>
      </c>
      <c r="Q95" s="16">
        <f t="shared" si="36"/>
        <v>0.2038095238095238</v>
      </c>
      <c r="R95" s="16">
        <f t="shared" si="36"/>
        <v>0.20902439024390246</v>
      </c>
      <c r="S95" s="16">
        <f t="shared" si="36"/>
        <v>0.20232558139534884</v>
      </c>
      <c r="T95" s="16">
        <f t="shared" si="36"/>
        <v>0.20738095238095239</v>
      </c>
      <c r="U95" s="16">
        <f t="shared" si="36"/>
        <v>0.20853658536585368</v>
      </c>
      <c r="V95" s="16">
        <f t="shared" si="36"/>
        <v>0.20619047619047617</v>
      </c>
      <c r="W95" s="16">
        <f t="shared" si="25"/>
        <v>0.20617556991599817</v>
      </c>
      <c r="X95" s="16">
        <f t="shared" si="26"/>
        <v>1.3587501915654654</v>
      </c>
      <c r="Y95" s="93"/>
    </row>
    <row r="96" spans="1:25" ht="14.4" customHeight="1" x14ac:dyDescent="0.3">
      <c r="A96" s="82"/>
      <c r="B96" s="83"/>
      <c r="C96" s="84"/>
      <c r="D96" s="85">
        <f>D93+1</f>
        <v>297</v>
      </c>
      <c r="E96" s="86">
        <v>16</v>
      </c>
      <c r="F96" s="87"/>
      <c r="G96" s="88">
        <v>210</v>
      </c>
      <c r="H96" s="89">
        <v>172</v>
      </c>
      <c r="I96" s="80">
        <f>G96*H96/100</f>
        <v>361.2</v>
      </c>
      <c r="J96" s="81">
        <f>I96*W96/1000</f>
        <v>307.15545000000003</v>
      </c>
      <c r="K96" s="90"/>
      <c r="L96" s="91" t="s">
        <v>50</v>
      </c>
      <c r="M96" s="92" t="s">
        <v>105</v>
      </c>
      <c r="N96" s="8" t="s">
        <v>21</v>
      </c>
      <c r="O96" s="9">
        <v>856</v>
      </c>
      <c r="P96" s="9">
        <v>854</v>
      </c>
      <c r="Q96" s="9">
        <v>866</v>
      </c>
      <c r="R96" s="9">
        <v>855</v>
      </c>
      <c r="S96" s="9">
        <v>852</v>
      </c>
      <c r="T96" s="9">
        <v>839</v>
      </c>
      <c r="U96" s="9">
        <v>839</v>
      </c>
      <c r="V96" s="9">
        <v>842</v>
      </c>
      <c r="W96" s="17">
        <f t="shared" si="25"/>
        <v>850.375</v>
      </c>
      <c r="X96" s="10">
        <f t="shared" si="26"/>
        <v>1.053342853290997</v>
      </c>
      <c r="Y96" s="93" t="s">
        <v>22</v>
      </c>
    </row>
    <row r="97" spans="1:25" ht="14.4" customHeight="1" x14ac:dyDescent="0.3">
      <c r="A97" s="82"/>
      <c r="B97" s="83"/>
      <c r="C97" s="84"/>
      <c r="D97" s="85"/>
      <c r="E97" s="86"/>
      <c r="F97" s="87"/>
      <c r="G97" s="88"/>
      <c r="H97" s="89"/>
      <c r="I97" s="80"/>
      <c r="J97" s="81"/>
      <c r="K97" s="90"/>
      <c r="L97" s="91"/>
      <c r="M97" s="92"/>
      <c r="N97" s="11" t="s">
        <v>23</v>
      </c>
      <c r="O97" s="12">
        <v>4.2</v>
      </c>
      <c r="P97" s="12">
        <v>4.3</v>
      </c>
      <c r="Q97" s="12">
        <v>4.2</v>
      </c>
      <c r="R97" s="12">
        <v>4.2</v>
      </c>
      <c r="S97" s="12">
        <v>4.3</v>
      </c>
      <c r="T97" s="12">
        <v>4.0999999999999996</v>
      </c>
      <c r="U97" s="12">
        <v>4.2</v>
      </c>
      <c r="V97" s="12">
        <v>4.2</v>
      </c>
      <c r="W97" s="13">
        <f t="shared" si="25"/>
        <v>4.2124999999999995</v>
      </c>
      <c r="X97" s="14">
        <f t="shared" si="26"/>
        <v>1.4230954075111928</v>
      </c>
      <c r="Y97" s="93"/>
    </row>
    <row r="98" spans="1:25" ht="14.4" customHeight="1" x14ac:dyDescent="0.3">
      <c r="A98" s="82"/>
      <c r="B98" s="83"/>
      <c r="C98" s="84"/>
      <c r="D98" s="85"/>
      <c r="E98" s="86"/>
      <c r="F98" s="87"/>
      <c r="G98" s="88"/>
      <c r="H98" s="89"/>
      <c r="I98" s="80"/>
      <c r="J98" s="81"/>
      <c r="K98" s="90"/>
      <c r="L98" s="91"/>
      <c r="M98" s="92"/>
      <c r="N98" s="15" t="s">
        <v>24</v>
      </c>
      <c r="O98" s="16">
        <f t="shared" ref="O98:V98" si="37">O96/O97/1000</f>
        <v>0.2038095238095238</v>
      </c>
      <c r="P98" s="16">
        <f t="shared" si="37"/>
        <v>0.19860465116279069</v>
      </c>
      <c r="Q98" s="16">
        <f t="shared" si="37"/>
        <v>0.20619047619047617</v>
      </c>
      <c r="R98" s="16">
        <f t="shared" si="37"/>
        <v>0.20357142857142854</v>
      </c>
      <c r="S98" s="16">
        <f t="shared" si="37"/>
        <v>0.19813953488372094</v>
      </c>
      <c r="T98" s="16">
        <f t="shared" si="37"/>
        <v>0.20463414634146343</v>
      </c>
      <c r="U98" s="16">
        <f t="shared" si="37"/>
        <v>0.19976190476190475</v>
      </c>
      <c r="V98" s="16">
        <f t="shared" si="37"/>
        <v>0.20047619047619047</v>
      </c>
      <c r="W98" s="16">
        <f t="shared" si="25"/>
        <v>0.20189848202468733</v>
      </c>
      <c r="X98" s="16">
        <f t="shared" si="26"/>
        <v>1.40007015185565</v>
      </c>
      <c r="Y98" s="93"/>
    </row>
    <row r="99" spans="1:25" ht="14.4" customHeight="1" x14ac:dyDescent="0.3">
      <c r="A99" s="82"/>
      <c r="B99" s="83"/>
      <c r="C99" s="84"/>
      <c r="D99" s="85">
        <f>D96+1</f>
        <v>298</v>
      </c>
      <c r="E99" s="86">
        <v>17</v>
      </c>
      <c r="F99" s="87"/>
      <c r="G99" s="88">
        <v>210</v>
      </c>
      <c r="H99" s="89">
        <v>172</v>
      </c>
      <c r="I99" s="80">
        <f>G99*H99/100</f>
        <v>361.2</v>
      </c>
      <c r="J99" s="81">
        <f>I99*W99/1000</f>
        <v>308.37450000000001</v>
      </c>
      <c r="K99" s="90"/>
      <c r="L99" s="91" t="s">
        <v>50</v>
      </c>
      <c r="M99" s="92" t="s">
        <v>105</v>
      </c>
      <c r="N99" s="8" t="s">
        <v>21</v>
      </c>
      <c r="O99" s="9">
        <v>851</v>
      </c>
      <c r="P99" s="9">
        <v>850</v>
      </c>
      <c r="Q99" s="9">
        <v>871</v>
      </c>
      <c r="R99" s="9">
        <v>847</v>
      </c>
      <c r="S99" s="9">
        <v>851</v>
      </c>
      <c r="T99" s="9">
        <v>877</v>
      </c>
      <c r="U99" s="9">
        <v>840</v>
      </c>
      <c r="V99" s="9">
        <v>843</v>
      </c>
      <c r="W99" s="17">
        <f t="shared" ref="W99:W105" si="38">AVERAGE(O99:V99)</f>
        <v>853.75</v>
      </c>
      <c r="X99" s="10">
        <f t="shared" ref="X99:X130" si="39">_xlfn.STDEV.P(O99:V99)/W99*100</f>
        <v>1.4449698145212684</v>
      </c>
      <c r="Y99" s="93" t="s">
        <v>22</v>
      </c>
    </row>
    <row r="100" spans="1:25" ht="14.4" customHeight="1" x14ac:dyDescent="0.3">
      <c r="A100" s="82"/>
      <c r="B100" s="83"/>
      <c r="C100" s="84"/>
      <c r="D100" s="85"/>
      <c r="E100" s="86"/>
      <c r="F100" s="87"/>
      <c r="G100" s="88"/>
      <c r="H100" s="89"/>
      <c r="I100" s="80"/>
      <c r="J100" s="81"/>
      <c r="K100" s="90"/>
      <c r="L100" s="91"/>
      <c r="M100" s="92"/>
      <c r="N100" s="11" t="s">
        <v>23</v>
      </c>
      <c r="O100" s="12">
        <v>4.4000000000000004</v>
      </c>
      <c r="P100" s="12">
        <v>4.2</v>
      </c>
      <c r="Q100" s="12">
        <v>4.3</v>
      </c>
      <c r="R100" s="12">
        <v>4.0999999999999996</v>
      </c>
      <c r="S100" s="12">
        <v>4.2</v>
      </c>
      <c r="T100" s="12">
        <v>4.3</v>
      </c>
      <c r="U100" s="12">
        <v>4.2</v>
      </c>
      <c r="V100" s="12">
        <v>4.3</v>
      </c>
      <c r="W100" s="13">
        <f t="shared" si="38"/>
        <v>4.25</v>
      </c>
      <c r="X100" s="14">
        <f t="shared" si="39"/>
        <v>2.0377068324339747</v>
      </c>
      <c r="Y100" s="93"/>
    </row>
    <row r="101" spans="1:25" ht="14.4" customHeight="1" x14ac:dyDescent="0.3">
      <c r="A101" s="82"/>
      <c r="B101" s="83"/>
      <c r="C101" s="84"/>
      <c r="D101" s="85"/>
      <c r="E101" s="86"/>
      <c r="F101" s="87"/>
      <c r="G101" s="88"/>
      <c r="H101" s="89"/>
      <c r="I101" s="80"/>
      <c r="J101" s="81"/>
      <c r="K101" s="90"/>
      <c r="L101" s="91"/>
      <c r="M101" s="92"/>
      <c r="N101" s="15" t="s">
        <v>24</v>
      </c>
      <c r="O101" s="16">
        <f t="shared" ref="O101:V101" si="40">O99/O100/1000</f>
        <v>0.19340909090909092</v>
      </c>
      <c r="P101" s="16">
        <f t="shared" si="40"/>
        <v>0.20238095238095238</v>
      </c>
      <c r="Q101" s="16">
        <f t="shared" si="40"/>
        <v>0.20255813953488375</v>
      </c>
      <c r="R101" s="16">
        <f t="shared" si="40"/>
        <v>0.20658536585365855</v>
      </c>
      <c r="S101" s="16">
        <f t="shared" si="40"/>
        <v>0.20261904761904762</v>
      </c>
      <c r="T101" s="16">
        <f t="shared" si="40"/>
        <v>0.20395348837209304</v>
      </c>
      <c r="U101" s="16">
        <f t="shared" si="40"/>
        <v>0.2</v>
      </c>
      <c r="V101" s="16">
        <f t="shared" si="40"/>
        <v>0.19604651162790698</v>
      </c>
      <c r="W101" s="16">
        <f t="shared" si="38"/>
        <v>0.20094407453720414</v>
      </c>
      <c r="X101" s="16">
        <f t="shared" si="39"/>
        <v>2.0061680297647873</v>
      </c>
      <c r="Y101" s="93"/>
    </row>
    <row r="102" spans="1:25" ht="14.4" customHeight="1" x14ac:dyDescent="0.3">
      <c r="A102" s="82"/>
      <c r="B102" s="83"/>
      <c r="C102" s="84"/>
      <c r="D102" s="85">
        <f>D99+1</f>
        <v>299</v>
      </c>
      <c r="E102" s="86">
        <v>18</v>
      </c>
      <c r="F102" s="87"/>
      <c r="G102" s="88">
        <v>210</v>
      </c>
      <c r="H102" s="89">
        <v>172</v>
      </c>
      <c r="I102" s="80">
        <f>G102*H102/100</f>
        <v>361.2</v>
      </c>
      <c r="J102" s="81">
        <f>I102*W102/1000</f>
        <v>307.24574999999999</v>
      </c>
      <c r="K102" s="90"/>
      <c r="L102" s="91" t="s">
        <v>50</v>
      </c>
      <c r="M102" s="92" t="s">
        <v>105</v>
      </c>
      <c r="N102" s="8" t="s">
        <v>21</v>
      </c>
      <c r="O102" s="9">
        <v>845</v>
      </c>
      <c r="P102" s="9">
        <v>855</v>
      </c>
      <c r="Q102" s="9">
        <v>860</v>
      </c>
      <c r="R102" s="9">
        <v>850</v>
      </c>
      <c r="S102" s="9">
        <v>839</v>
      </c>
      <c r="T102" s="9">
        <v>870</v>
      </c>
      <c r="U102" s="9">
        <v>840</v>
      </c>
      <c r="V102" s="9">
        <v>846</v>
      </c>
      <c r="W102" s="17">
        <f t="shared" si="38"/>
        <v>850.625</v>
      </c>
      <c r="X102" s="10">
        <f t="shared" si="39"/>
        <v>1.1636979542662378</v>
      </c>
      <c r="Y102" s="93" t="s">
        <v>22</v>
      </c>
    </row>
    <row r="103" spans="1:25" ht="14.4" customHeight="1" x14ac:dyDescent="0.3">
      <c r="A103" s="82"/>
      <c r="B103" s="83"/>
      <c r="C103" s="84"/>
      <c r="D103" s="85"/>
      <c r="E103" s="86"/>
      <c r="F103" s="87"/>
      <c r="G103" s="88"/>
      <c r="H103" s="89"/>
      <c r="I103" s="80"/>
      <c r="J103" s="81"/>
      <c r="K103" s="90"/>
      <c r="L103" s="91"/>
      <c r="M103" s="92"/>
      <c r="N103" s="11" t="s">
        <v>23</v>
      </c>
      <c r="O103" s="12">
        <v>4.3</v>
      </c>
      <c r="P103" s="12">
        <v>4.2</v>
      </c>
      <c r="Q103" s="12">
        <v>4.3</v>
      </c>
      <c r="R103" s="12">
        <v>4.2</v>
      </c>
      <c r="S103" s="12">
        <v>4.3</v>
      </c>
      <c r="T103" s="12">
        <v>4.3</v>
      </c>
      <c r="U103" s="12">
        <v>4.2</v>
      </c>
      <c r="V103" s="12">
        <v>4.2</v>
      </c>
      <c r="W103" s="13">
        <f t="shared" si="38"/>
        <v>4.25</v>
      </c>
      <c r="X103" s="14">
        <f t="shared" si="39"/>
        <v>1.1764705882352897</v>
      </c>
      <c r="Y103" s="93"/>
    </row>
    <row r="104" spans="1:25" ht="14.4" customHeight="1" x14ac:dyDescent="0.3">
      <c r="A104" s="82"/>
      <c r="B104" s="83"/>
      <c r="C104" s="84"/>
      <c r="D104" s="85"/>
      <c r="E104" s="86"/>
      <c r="F104" s="87"/>
      <c r="G104" s="88"/>
      <c r="H104" s="89"/>
      <c r="I104" s="80"/>
      <c r="J104" s="81"/>
      <c r="K104" s="90"/>
      <c r="L104" s="91"/>
      <c r="M104" s="92"/>
      <c r="N104" s="15" t="s">
        <v>24</v>
      </c>
      <c r="O104" s="16">
        <f t="shared" ref="O104:V104" si="41">O102/O103/1000</f>
        <v>0.19651162790697674</v>
      </c>
      <c r="P104" s="16">
        <f t="shared" si="41"/>
        <v>0.20357142857142854</v>
      </c>
      <c r="Q104" s="16">
        <f t="shared" si="41"/>
        <v>0.2</v>
      </c>
      <c r="R104" s="16">
        <f t="shared" si="41"/>
        <v>0.20238095238095238</v>
      </c>
      <c r="S104" s="16">
        <f t="shared" si="41"/>
        <v>0.19511627906976745</v>
      </c>
      <c r="T104" s="16">
        <f t="shared" si="41"/>
        <v>0.20232558139534884</v>
      </c>
      <c r="U104" s="16">
        <f t="shared" si="41"/>
        <v>0.2</v>
      </c>
      <c r="V104" s="16">
        <f t="shared" si="41"/>
        <v>0.20142857142857143</v>
      </c>
      <c r="W104" s="16">
        <f t="shared" si="38"/>
        <v>0.20016680509413068</v>
      </c>
      <c r="X104" s="16">
        <f t="shared" si="39"/>
        <v>1.3870756068391479</v>
      </c>
      <c r="Y104" s="93"/>
    </row>
    <row r="105" spans="1:25" ht="14.4" customHeight="1" x14ac:dyDescent="0.3">
      <c r="A105" s="82"/>
      <c r="B105" s="83"/>
      <c r="C105" s="84"/>
      <c r="D105" s="85">
        <f>D102+1</f>
        <v>300</v>
      </c>
      <c r="E105" s="86">
        <v>19</v>
      </c>
      <c r="F105" s="87"/>
      <c r="G105" s="88">
        <v>210</v>
      </c>
      <c r="H105" s="89">
        <v>172</v>
      </c>
      <c r="I105" s="80">
        <f>G105*H105/100</f>
        <v>361.2</v>
      </c>
      <c r="J105" s="81">
        <f>I105*W105/1000</f>
        <v>301.69229999999999</v>
      </c>
      <c r="K105" s="90"/>
      <c r="L105" s="91" t="s">
        <v>50</v>
      </c>
      <c r="M105" s="92" t="s">
        <v>105</v>
      </c>
      <c r="N105" s="8" t="s">
        <v>21</v>
      </c>
      <c r="O105" s="9">
        <v>826</v>
      </c>
      <c r="P105" s="9">
        <v>823</v>
      </c>
      <c r="Q105" s="9">
        <v>844</v>
      </c>
      <c r="R105" s="9">
        <v>830</v>
      </c>
      <c r="S105" s="9">
        <v>866</v>
      </c>
      <c r="T105" s="9">
        <v>830</v>
      </c>
      <c r="U105" s="9">
        <v>826</v>
      </c>
      <c r="V105" s="9">
        <v>837</v>
      </c>
      <c r="W105" s="17">
        <f t="shared" si="38"/>
        <v>835.25</v>
      </c>
      <c r="X105" s="10">
        <f t="shared" si="39"/>
        <v>1.5846562696137738</v>
      </c>
      <c r="Y105" s="93" t="s">
        <v>22</v>
      </c>
    </row>
    <row r="106" spans="1:25" ht="14.4" customHeight="1" x14ac:dyDescent="0.3">
      <c r="A106" s="82"/>
      <c r="B106" s="83"/>
      <c r="C106" s="84"/>
      <c r="D106" s="85"/>
      <c r="E106" s="86"/>
      <c r="F106" s="87"/>
      <c r="G106" s="88"/>
      <c r="H106" s="89"/>
      <c r="I106" s="80"/>
      <c r="J106" s="81"/>
      <c r="K106" s="90"/>
      <c r="L106" s="91"/>
      <c r="M106" s="92"/>
      <c r="N106" s="11" t="s">
        <v>23</v>
      </c>
      <c r="O106" s="12">
        <v>4.2</v>
      </c>
      <c r="P106" s="12">
        <v>4.2</v>
      </c>
      <c r="Q106" s="12">
        <v>4.4000000000000004</v>
      </c>
      <c r="R106" s="12">
        <v>4.3</v>
      </c>
      <c r="S106" s="12">
        <v>4.0999999999999996</v>
      </c>
      <c r="T106" s="12">
        <v>4.2</v>
      </c>
      <c r="U106" s="12">
        <v>4.0999999999999996</v>
      </c>
      <c r="V106" s="12">
        <v>4.2</v>
      </c>
      <c r="W106" s="13">
        <v>4.2</v>
      </c>
      <c r="X106" s="14">
        <f t="shared" si="39"/>
        <v>2.2072019306832367</v>
      </c>
      <c r="Y106" s="93"/>
    </row>
    <row r="107" spans="1:25" ht="14.4" customHeight="1" x14ac:dyDescent="0.3">
      <c r="A107" s="82"/>
      <c r="B107" s="83"/>
      <c r="C107" s="84"/>
      <c r="D107" s="85"/>
      <c r="E107" s="86"/>
      <c r="F107" s="87"/>
      <c r="G107" s="88"/>
      <c r="H107" s="89"/>
      <c r="I107" s="80"/>
      <c r="J107" s="81"/>
      <c r="K107" s="90"/>
      <c r="L107" s="91"/>
      <c r="M107" s="92"/>
      <c r="N107" s="15" t="s">
        <v>24</v>
      </c>
      <c r="O107" s="16">
        <f t="shared" ref="O107:V107" si="42">O105/O106/1000</f>
        <v>0.19666666666666666</v>
      </c>
      <c r="P107" s="16">
        <f t="shared" si="42"/>
        <v>0.19595238095238093</v>
      </c>
      <c r="Q107" s="16">
        <f t="shared" si="42"/>
        <v>0.1918181818181818</v>
      </c>
      <c r="R107" s="16">
        <f t="shared" si="42"/>
        <v>0.19302325581395349</v>
      </c>
      <c r="S107" s="16">
        <f t="shared" si="42"/>
        <v>0.21121951219512197</v>
      </c>
      <c r="T107" s="16">
        <f t="shared" si="42"/>
        <v>0.19761904761904761</v>
      </c>
      <c r="U107" s="16">
        <f t="shared" si="42"/>
        <v>0.20146341463414635</v>
      </c>
      <c r="V107" s="16">
        <f t="shared" si="42"/>
        <v>0.19928571428571429</v>
      </c>
      <c r="W107" s="16">
        <f t="shared" ref="W107:W138" si="43">AVERAGE(O107:V107)</f>
        <v>0.19838102174815164</v>
      </c>
      <c r="X107" s="16">
        <f t="shared" si="39"/>
        <v>2.853407687967858</v>
      </c>
      <c r="Y107" s="93"/>
    </row>
    <row r="108" spans="1:25" ht="14.4" customHeight="1" x14ac:dyDescent="0.3">
      <c r="A108" s="82"/>
      <c r="B108" s="83"/>
      <c r="C108" s="84"/>
      <c r="D108" s="85">
        <f>D105+1</f>
        <v>301</v>
      </c>
      <c r="E108" s="86">
        <v>20</v>
      </c>
      <c r="F108" s="87"/>
      <c r="G108" s="88">
        <v>210</v>
      </c>
      <c r="H108" s="89">
        <v>172</v>
      </c>
      <c r="I108" s="80">
        <f>G108*H108/100</f>
        <v>361.2</v>
      </c>
      <c r="J108" s="81">
        <f>I108*W108/1000</f>
        <v>303.36284999999998</v>
      </c>
      <c r="K108" s="90" t="s">
        <v>165</v>
      </c>
      <c r="L108" s="91" t="s">
        <v>19</v>
      </c>
      <c r="M108" s="92" t="s">
        <v>27</v>
      </c>
      <c r="N108" s="8" t="s">
        <v>21</v>
      </c>
      <c r="O108" s="9">
        <v>849</v>
      </c>
      <c r="P108" s="9">
        <v>845</v>
      </c>
      <c r="Q108" s="9">
        <v>841</v>
      </c>
      <c r="R108" s="9">
        <v>841</v>
      </c>
      <c r="S108" s="9">
        <v>850</v>
      </c>
      <c r="T108" s="9">
        <v>832</v>
      </c>
      <c r="U108" s="9">
        <v>839</v>
      </c>
      <c r="V108" s="9">
        <v>822</v>
      </c>
      <c r="W108" s="17">
        <f t="shared" si="43"/>
        <v>839.875</v>
      </c>
      <c r="X108" s="10">
        <f t="shared" si="39"/>
        <v>1.0284473106924581</v>
      </c>
      <c r="Y108" s="95" t="s">
        <v>22</v>
      </c>
    </row>
    <row r="109" spans="1:25" ht="14.4" customHeight="1" x14ac:dyDescent="0.3">
      <c r="A109" s="82"/>
      <c r="B109" s="83"/>
      <c r="C109" s="84"/>
      <c r="D109" s="85"/>
      <c r="E109" s="86"/>
      <c r="F109" s="87"/>
      <c r="G109" s="88"/>
      <c r="H109" s="89"/>
      <c r="I109" s="80"/>
      <c r="J109" s="81"/>
      <c r="K109" s="90"/>
      <c r="L109" s="91"/>
      <c r="M109" s="92"/>
      <c r="N109" s="11" t="s">
        <v>23</v>
      </c>
      <c r="O109" s="12">
        <v>4.5</v>
      </c>
      <c r="P109" s="12">
        <v>4.5</v>
      </c>
      <c r="Q109" s="12">
        <v>4.55</v>
      </c>
      <c r="R109" s="12">
        <v>4.5999999999999996</v>
      </c>
      <c r="S109" s="12">
        <v>4.5999999999999996</v>
      </c>
      <c r="T109" s="12">
        <v>4.5999999999999996</v>
      </c>
      <c r="U109" s="12">
        <v>4.5</v>
      </c>
      <c r="V109" s="12">
        <v>4.4000000000000004</v>
      </c>
      <c r="W109" s="13">
        <f t="shared" si="43"/>
        <v>4.53125</v>
      </c>
      <c r="X109" s="14">
        <f t="shared" si="39"/>
        <v>1.4531936210831311</v>
      </c>
      <c r="Y109" s="95"/>
    </row>
    <row r="110" spans="1:25" ht="14.4" customHeight="1" x14ac:dyDescent="0.3">
      <c r="A110" s="82"/>
      <c r="B110" s="83"/>
      <c r="C110" s="84"/>
      <c r="D110" s="85"/>
      <c r="E110" s="86"/>
      <c r="F110" s="87"/>
      <c r="G110" s="88"/>
      <c r="H110" s="89"/>
      <c r="I110" s="80"/>
      <c r="J110" s="81"/>
      <c r="K110" s="90"/>
      <c r="L110" s="91"/>
      <c r="M110" s="92"/>
      <c r="N110" s="15" t="s">
        <v>24</v>
      </c>
      <c r="O110" s="16">
        <f t="shared" ref="O110:V110" si="44">O108/O109/1000</f>
        <v>0.18866666666666665</v>
      </c>
      <c r="P110" s="16">
        <f t="shared" si="44"/>
        <v>0.18777777777777777</v>
      </c>
      <c r="Q110" s="16">
        <f t="shared" si="44"/>
        <v>0.18483516483516485</v>
      </c>
      <c r="R110" s="16">
        <f t="shared" si="44"/>
        <v>0.18282608695652175</v>
      </c>
      <c r="S110" s="16">
        <f t="shared" si="44"/>
        <v>0.18478260869565219</v>
      </c>
      <c r="T110" s="16">
        <f t="shared" si="44"/>
        <v>0.18086956521739131</v>
      </c>
      <c r="U110" s="16">
        <f t="shared" si="44"/>
        <v>0.18644444444444447</v>
      </c>
      <c r="V110" s="16">
        <f t="shared" si="44"/>
        <v>0.1868181818181818</v>
      </c>
      <c r="W110" s="16">
        <f t="shared" si="43"/>
        <v>0.1853775620514751</v>
      </c>
      <c r="X110" s="16">
        <f t="shared" si="39"/>
        <v>1.311308417236478</v>
      </c>
      <c r="Y110" s="95"/>
    </row>
    <row r="111" spans="1:25" ht="14.4" customHeight="1" x14ac:dyDescent="0.3">
      <c r="A111" s="82"/>
      <c r="B111" s="83"/>
      <c r="C111" s="84"/>
      <c r="D111" s="85">
        <f>D108+1</f>
        <v>302</v>
      </c>
      <c r="E111" s="86">
        <v>21</v>
      </c>
      <c r="F111" s="87"/>
      <c r="G111" s="88">
        <v>210</v>
      </c>
      <c r="H111" s="89">
        <v>172</v>
      </c>
      <c r="I111" s="80">
        <f>G111*H111/100</f>
        <v>361.2</v>
      </c>
      <c r="J111" s="81">
        <f>I111*W111/1000</f>
        <v>298.12545</v>
      </c>
      <c r="K111" s="90" t="s">
        <v>166</v>
      </c>
      <c r="L111" s="91" t="s">
        <v>19</v>
      </c>
      <c r="M111" s="92" t="s">
        <v>27</v>
      </c>
      <c r="N111" s="8" t="s">
        <v>21</v>
      </c>
      <c r="O111" s="9">
        <v>848</v>
      </c>
      <c r="P111" s="9">
        <v>834</v>
      </c>
      <c r="Q111" s="9">
        <v>818</v>
      </c>
      <c r="R111" s="9">
        <v>821</v>
      </c>
      <c r="S111" s="9">
        <v>828</v>
      </c>
      <c r="T111" s="9">
        <v>829</v>
      </c>
      <c r="U111" s="9">
        <v>823</v>
      </c>
      <c r="V111" s="9">
        <v>802</v>
      </c>
      <c r="W111" s="17">
        <f t="shared" si="43"/>
        <v>825.375</v>
      </c>
      <c r="X111" s="10">
        <f t="shared" si="39"/>
        <v>1.5034431719922126</v>
      </c>
      <c r="Y111" s="95" t="s">
        <v>22</v>
      </c>
    </row>
    <row r="112" spans="1:25" ht="14.4" customHeight="1" x14ac:dyDescent="0.3">
      <c r="A112" s="82"/>
      <c r="B112" s="83"/>
      <c r="C112" s="84"/>
      <c r="D112" s="85"/>
      <c r="E112" s="86"/>
      <c r="F112" s="87"/>
      <c r="G112" s="88"/>
      <c r="H112" s="89"/>
      <c r="I112" s="80"/>
      <c r="J112" s="81"/>
      <c r="K112" s="90"/>
      <c r="L112" s="91"/>
      <c r="M112" s="92"/>
      <c r="N112" s="11" t="s">
        <v>23</v>
      </c>
      <c r="O112" s="12">
        <v>4.4000000000000004</v>
      </c>
      <c r="P112" s="12">
        <v>4.5</v>
      </c>
      <c r="Q112" s="12">
        <v>4.3499999999999996</v>
      </c>
      <c r="R112" s="12">
        <v>4.4000000000000004</v>
      </c>
      <c r="S112" s="12">
        <v>4.5</v>
      </c>
      <c r="T112" s="12">
        <v>4.4000000000000004</v>
      </c>
      <c r="U112" s="12">
        <v>4.5</v>
      </c>
      <c r="V112" s="12">
        <v>4.3</v>
      </c>
      <c r="W112" s="13">
        <f t="shared" si="43"/>
        <v>4.4187499999999993</v>
      </c>
      <c r="X112" s="14">
        <f t="shared" si="39"/>
        <v>1.5939784539723698</v>
      </c>
      <c r="Y112" s="95"/>
    </row>
    <row r="113" spans="1:25" ht="14.4" customHeight="1" x14ac:dyDescent="0.3">
      <c r="A113" s="82"/>
      <c r="B113" s="83"/>
      <c r="C113" s="84"/>
      <c r="D113" s="85"/>
      <c r="E113" s="86"/>
      <c r="F113" s="87"/>
      <c r="G113" s="88"/>
      <c r="H113" s="89"/>
      <c r="I113" s="80"/>
      <c r="J113" s="81"/>
      <c r="K113" s="90"/>
      <c r="L113" s="91"/>
      <c r="M113" s="92"/>
      <c r="N113" s="15" t="s">
        <v>24</v>
      </c>
      <c r="O113" s="16">
        <f t="shared" ref="O113:V113" si="45">O111/O112/1000</f>
        <v>0.19272727272727272</v>
      </c>
      <c r="P113" s="16">
        <f t="shared" si="45"/>
        <v>0.18533333333333335</v>
      </c>
      <c r="Q113" s="16">
        <f t="shared" si="45"/>
        <v>0.18804597701149428</v>
      </c>
      <c r="R113" s="16">
        <f t="shared" si="45"/>
        <v>0.18659090909090906</v>
      </c>
      <c r="S113" s="16">
        <f t="shared" si="45"/>
        <v>0.184</v>
      </c>
      <c r="T113" s="16">
        <f t="shared" si="45"/>
        <v>0.18840909090909091</v>
      </c>
      <c r="U113" s="16">
        <f t="shared" si="45"/>
        <v>0.18288888888888888</v>
      </c>
      <c r="V113" s="16">
        <f t="shared" si="45"/>
        <v>0.18651162790697673</v>
      </c>
      <c r="W113" s="16">
        <f t="shared" si="43"/>
        <v>0.18681338748349574</v>
      </c>
      <c r="X113" s="16">
        <f t="shared" si="39"/>
        <v>1.5221495581900204</v>
      </c>
      <c r="Y113" s="95"/>
    </row>
    <row r="114" spans="1:25" ht="14.4" customHeight="1" x14ac:dyDescent="0.3">
      <c r="A114" s="82"/>
      <c r="B114" s="83"/>
      <c r="C114" s="84"/>
      <c r="D114" s="85">
        <f>D111+1</f>
        <v>303</v>
      </c>
      <c r="E114" s="86">
        <v>22</v>
      </c>
      <c r="F114" s="87"/>
      <c r="G114" s="88">
        <v>210</v>
      </c>
      <c r="H114" s="89">
        <v>172</v>
      </c>
      <c r="I114" s="80">
        <f>G114*H114/100</f>
        <v>361.2</v>
      </c>
      <c r="J114" s="81">
        <f>I114*W114/1000</f>
        <v>304.44645000000003</v>
      </c>
      <c r="K114" s="90"/>
      <c r="L114" s="91" t="s">
        <v>19</v>
      </c>
      <c r="M114" s="92" t="s">
        <v>27</v>
      </c>
      <c r="N114" s="8" t="s">
        <v>21</v>
      </c>
      <c r="O114" s="9">
        <v>874</v>
      </c>
      <c r="P114" s="9">
        <v>858</v>
      </c>
      <c r="Q114" s="9">
        <v>829</v>
      </c>
      <c r="R114" s="9">
        <v>830</v>
      </c>
      <c r="S114" s="9">
        <v>834</v>
      </c>
      <c r="T114" s="9">
        <v>849</v>
      </c>
      <c r="U114" s="9">
        <v>842</v>
      </c>
      <c r="V114" s="9">
        <v>827</v>
      </c>
      <c r="W114" s="17">
        <f t="shared" si="43"/>
        <v>842.875</v>
      </c>
      <c r="X114" s="10">
        <f t="shared" si="39"/>
        <v>1.8403189571359724</v>
      </c>
      <c r="Y114" s="125" t="s">
        <v>22</v>
      </c>
    </row>
    <row r="115" spans="1:25" ht="14.4" customHeight="1" x14ac:dyDescent="0.3">
      <c r="A115" s="82"/>
      <c r="B115" s="83"/>
      <c r="C115" s="84"/>
      <c r="D115" s="85"/>
      <c r="E115" s="86"/>
      <c r="F115" s="87"/>
      <c r="G115" s="88"/>
      <c r="H115" s="89"/>
      <c r="I115" s="80"/>
      <c r="J115" s="81"/>
      <c r="K115" s="90"/>
      <c r="L115" s="91"/>
      <c r="M115" s="92"/>
      <c r="N115" s="11" t="s">
        <v>23</v>
      </c>
      <c r="O115" s="12">
        <v>4.4000000000000004</v>
      </c>
      <c r="P115" s="12">
        <v>4.3</v>
      </c>
      <c r="Q115" s="12">
        <v>4.4000000000000004</v>
      </c>
      <c r="R115" s="12">
        <v>4.4000000000000004</v>
      </c>
      <c r="S115" s="12">
        <v>4.4000000000000004</v>
      </c>
      <c r="T115" s="12">
        <v>4.4000000000000004</v>
      </c>
      <c r="U115" s="12">
        <v>4.4000000000000004</v>
      </c>
      <c r="V115" s="12">
        <v>4.3</v>
      </c>
      <c r="W115" s="13">
        <f t="shared" si="43"/>
        <v>4.3749999999999991</v>
      </c>
      <c r="X115" s="14">
        <f t="shared" si="39"/>
        <v>0.98974331861079268</v>
      </c>
      <c r="Y115" s="125"/>
    </row>
    <row r="116" spans="1:25" ht="14.4" customHeight="1" x14ac:dyDescent="0.3">
      <c r="A116" s="82"/>
      <c r="B116" s="83"/>
      <c r="C116" s="84"/>
      <c r="D116" s="85"/>
      <c r="E116" s="86"/>
      <c r="F116" s="87"/>
      <c r="G116" s="88"/>
      <c r="H116" s="89"/>
      <c r="I116" s="80"/>
      <c r="J116" s="81"/>
      <c r="K116" s="90"/>
      <c r="L116" s="91"/>
      <c r="M116" s="92"/>
      <c r="N116" s="15" t="s">
        <v>24</v>
      </c>
      <c r="O116" s="16">
        <f t="shared" ref="O116:V116" si="46">O114/O115/1000</f>
        <v>0.19863636363636364</v>
      </c>
      <c r="P116" s="16">
        <f t="shared" si="46"/>
        <v>0.19953488372093026</v>
      </c>
      <c r="Q116" s="16">
        <f t="shared" si="46"/>
        <v>0.18840909090909091</v>
      </c>
      <c r="R116" s="16">
        <f t="shared" si="46"/>
        <v>0.18863636363636363</v>
      </c>
      <c r="S116" s="16">
        <f t="shared" si="46"/>
        <v>0.18954545454545454</v>
      </c>
      <c r="T116" s="16">
        <f t="shared" si="46"/>
        <v>0.19295454545454543</v>
      </c>
      <c r="U116" s="16">
        <f t="shared" si="46"/>
        <v>0.19136363636363635</v>
      </c>
      <c r="V116" s="16">
        <f t="shared" si="46"/>
        <v>0.19232558139534886</v>
      </c>
      <c r="W116" s="16">
        <f t="shared" si="43"/>
        <v>0.1926757399577167</v>
      </c>
      <c r="X116" s="16">
        <f t="shared" si="39"/>
        <v>2.0826529360561397</v>
      </c>
      <c r="Y116" s="125"/>
    </row>
    <row r="117" spans="1:25" ht="14.4" customHeight="1" x14ac:dyDescent="0.3">
      <c r="A117" s="82"/>
      <c r="B117" s="83"/>
      <c r="C117" s="84"/>
      <c r="D117" s="85">
        <f>D114+1</f>
        <v>304</v>
      </c>
      <c r="E117" s="86">
        <v>23</v>
      </c>
      <c r="F117" s="87"/>
      <c r="G117" s="88">
        <v>210</v>
      </c>
      <c r="H117" s="89">
        <v>172</v>
      </c>
      <c r="I117" s="80">
        <f>G117*H117/100</f>
        <v>361.2</v>
      </c>
      <c r="J117" s="81">
        <f>I117*W117/1000</f>
        <v>288.6891</v>
      </c>
      <c r="K117" s="90"/>
      <c r="L117" s="91" t="s">
        <v>167</v>
      </c>
      <c r="M117" s="92" t="s">
        <v>77</v>
      </c>
      <c r="N117" s="8" t="s">
        <v>21</v>
      </c>
      <c r="O117" s="9">
        <v>823</v>
      </c>
      <c r="P117" s="9">
        <v>824</v>
      </c>
      <c r="Q117" s="9">
        <v>758</v>
      </c>
      <c r="R117" s="9">
        <v>800</v>
      </c>
      <c r="S117" s="9">
        <v>780</v>
      </c>
      <c r="T117" s="9">
        <v>820</v>
      </c>
      <c r="U117" s="9">
        <v>766</v>
      </c>
      <c r="V117" s="9">
        <v>823</v>
      </c>
      <c r="W117" s="17">
        <f t="shared" si="43"/>
        <v>799.25</v>
      </c>
      <c r="X117" s="10">
        <f t="shared" si="39"/>
        <v>3.2354072734594617</v>
      </c>
      <c r="Y117" s="93" t="s">
        <v>22</v>
      </c>
    </row>
    <row r="118" spans="1:25" ht="14.4" customHeight="1" x14ac:dyDescent="0.3">
      <c r="A118" s="82"/>
      <c r="B118" s="83"/>
      <c r="C118" s="84"/>
      <c r="D118" s="85"/>
      <c r="E118" s="86"/>
      <c r="F118" s="87"/>
      <c r="G118" s="88"/>
      <c r="H118" s="89"/>
      <c r="I118" s="80"/>
      <c r="J118" s="81"/>
      <c r="K118" s="90"/>
      <c r="L118" s="91"/>
      <c r="M118" s="92"/>
      <c r="N118" s="11" t="s">
        <v>23</v>
      </c>
      <c r="O118" s="12">
        <v>4</v>
      </c>
      <c r="P118" s="12">
        <v>4.0999999999999996</v>
      </c>
      <c r="Q118" s="12">
        <v>3.9</v>
      </c>
      <c r="R118" s="12">
        <v>4</v>
      </c>
      <c r="S118" s="12">
        <v>4.0999999999999996</v>
      </c>
      <c r="T118" s="12">
        <v>4.2</v>
      </c>
      <c r="U118" s="12">
        <v>4</v>
      </c>
      <c r="V118" s="12">
        <v>4</v>
      </c>
      <c r="W118" s="13">
        <f t="shared" si="43"/>
        <v>4.0374999999999996</v>
      </c>
      <c r="X118" s="14">
        <f t="shared" si="39"/>
        <v>2.1224936843346884</v>
      </c>
      <c r="Y118" s="93"/>
    </row>
    <row r="119" spans="1:25" ht="14.4" customHeight="1" x14ac:dyDescent="0.3">
      <c r="A119" s="82"/>
      <c r="B119" s="83"/>
      <c r="C119" s="84"/>
      <c r="D119" s="85"/>
      <c r="E119" s="86"/>
      <c r="F119" s="87"/>
      <c r="G119" s="88"/>
      <c r="H119" s="89"/>
      <c r="I119" s="80"/>
      <c r="J119" s="81"/>
      <c r="K119" s="90"/>
      <c r="L119" s="91"/>
      <c r="M119" s="92"/>
      <c r="N119" s="15" t="s">
        <v>24</v>
      </c>
      <c r="O119" s="16">
        <f t="shared" ref="O119:V119" si="47">O117/O118/1000</f>
        <v>0.20574999999999999</v>
      </c>
      <c r="P119" s="16">
        <f t="shared" si="47"/>
        <v>0.20097560975609757</v>
      </c>
      <c r="Q119" s="16">
        <f t="shared" si="47"/>
        <v>0.19435897435897437</v>
      </c>
      <c r="R119" s="16">
        <f t="shared" si="47"/>
        <v>0.2</v>
      </c>
      <c r="S119" s="16">
        <f t="shared" si="47"/>
        <v>0.19024390243902439</v>
      </c>
      <c r="T119" s="16">
        <f t="shared" si="47"/>
        <v>0.19523809523809524</v>
      </c>
      <c r="U119" s="16">
        <f t="shared" si="47"/>
        <v>0.1915</v>
      </c>
      <c r="V119" s="16">
        <f t="shared" si="47"/>
        <v>0.20574999999999999</v>
      </c>
      <c r="W119" s="16">
        <f t="shared" si="43"/>
        <v>0.19797707272402393</v>
      </c>
      <c r="X119" s="16">
        <f t="shared" si="39"/>
        <v>2.8588192009759217</v>
      </c>
      <c r="Y119" s="93"/>
    </row>
    <row r="120" spans="1:25" ht="14.4" customHeight="1" x14ac:dyDescent="0.3">
      <c r="A120" s="96">
        <v>44329</v>
      </c>
      <c r="B120" s="97">
        <v>21004219</v>
      </c>
      <c r="C120" s="97">
        <v>9946406</v>
      </c>
      <c r="D120" s="97">
        <f>D117+1</f>
        <v>305</v>
      </c>
      <c r="E120" s="97">
        <v>1</v>
      </c>
      <c r="F120" s="97" t="s">
        <v>168</v>
      </c>
      <c r="G120" s="97">
        <v>310</v>
      </c>
      <c r="H120" s="97">
        <v>190</v>
      </c>
      <c r="I120" s="98">
        <f>G120*H120/100</f>
        <v>589</v>
      </c>
      <c r="J120" s="98">
        <f>I120*W120/1000</f>
        <v>176.77362500000001</v>
      </c>
      <c r="K120" s="97" t="s">
        <v>169</v>
      </c>
      <c r="L120" s="97" t="s">
        <v>51</v>
      </c>
      <c r="M120" s="97" t="s">
        <v>27</v>
      </c>
      <c r="N120" s="2" t="s">
        <v>21</v>
      </c>
      <c r="O120" s="3">
        <v>270</v>
      </c>
      <c r="P120" s="3">
        <v>303</v>
      </c>
      <c r="Q120" s="3">
        <v>287</v>
      </c>
      <c r="R120" s="3">
        <v>294</v>
      </c>
      <c r="S120" s="3">
        <v>295</v>
      </c>
      <c r="T120" s="3">
        <v>318</v>
      </c>
      <c r="U120" s="3">
        <v>328</v>
      </c>
      <c r="V120" s="3">
        <v>306</v>
      </c>
      <c r="W120" s="6">
        <f t="shared" si="43"/>
        <v>300.125</v>
      </c>
      <c r="X120" s="5">
        <f t="shared" si="39"/>
        <v>5.6285159289597386</v>
      </c>
      <c r="Y120" s="95" t="s">
        <v>22</v>
      </c>
    </row>
    <row r="121" spans="1:25" ht="14.4" customHeight="1" x14ac:dyDescent="0.3">
      <c r="A121" s="96"/>
      <c r="B121" s="97"/>
      <c r="C121" s="97"/>
      <c r="D121" s="97"/>
      <c r="E121" s="97"/>
      <c r="F121" s="97"/>
      <c r="G121" s="97"/>
      <c r="H121" s="97"/>
      <c r="I121" s="98"/>
      <c r="J121" s="98"/>
      <c r="K121" s="97"/>
      <c r="L121" s="97"/>
      <c r="M121" s="97"/>
      <c r="N121" s="2" t="s">
        <v>23</v>
      </c>
      <c r="O121" s="18">
        <v>2.6</v>
      </c>
      <c r="P121" s="18">
        <v>2.7</v>
      </c>
      <c r="Q121" s="18">
        <v>2.9</v>
      </c>
      <c r="R121" s="18">
        <v>3</v>
      </c>
      <c r="S121" s="18">
        <v>2.7</v>
      </c>
      <c r="T121" s="18">
        <v>2.6</v>
      </c>
      <c r="U121" s="18">
        <v>2.8</v>
      </c>
      <c r="V121" s="18">
        <v>2.8</v>
      </c>
      <c r="W121" s="19">
        <f t="shared" si="43"/>
        <v>2.7625000000000006</v>
      </c>
      <c r="X121" s="5">
        <f t="shared" si="39"/>
        <v>4.7672641415623218</v>
      </c>
      <c r="Y121" s="95"/>
    </row>
    <row r="122" spans="1:25" ht="14.4" customHeight="1" x14ac:dyDescent="0.3">
      <c r="A122" s="96"/>
      <c r="B122" s="97"/>
      <c r="C122" s="97"/>
      <c r="D122" s="97"/>
      <c r="E122" s="97"/>
      <c r="F122" s="97"/>
      <c r="G122" s="97"/>
      <c r="H122" s="97"/>
      <c r="I122" s="98"/>
      <c r="J122" s="98"/>
      <c r="K122" s="97"/>
      <c r="L122" s="97"/>
      <c r="M122" s="97"/>
      <c r="N122" s="2" t="s">
        <v>24</v>
      </c>
      <c r="O122" s="5">
        <f t="shared" ref="O122:V122" si="48">O120/O121/1000</f>
        <v>0.10384615384615384</v>
      </c>
      <c r="P122" s="5">
        <f t="shared" si="48"/>
        <v>0.11222222222222221</v>
      </c>
      <c r="Q122" s="5">
        <f t="shared" si="48"/>
        <v>9.8965517241379322E-2</v>
      </c>
      <c r="R122" s="5">
        <f t="shared" si="48"/>
        <v>9.8000000000000004E-2</v>
      </c>
      <c r="S122" s="5">
        <f t="shared" si="48"/>
        <v>0.10925925925925925</v>
      </c>
      <c r="T122" s="5">
        <f t="shared" si="48"/>
        <v>0.12230769230769231</v>
      </c>
      <c r="U122" s="5">
        <f t="shared" si="48"/>
        <v>0.11714285714285716</v>
      </c>
      <c r="V122" s="5">
        <f t="shared" si="48"/>
        <v>0.10928571428571429</v>
      </c>
      <c r="W122" s="5">
        <f t="shared" si="43"/>
        <v>0.1088786770381598</v>
      </c>
      <c r="X122" s="5">
        <f t="shared" si="39"/>
        <v>7.2760095630297315</v>
      </c>
      <c r="Y122" s="95"/>
    </row>
    <row r="123" spans="1:25" ht="14.4" customHeight="1" x14ac:dyDescent="0.3">
      <c r="A123" s="82"/>
      <c r="B123" s="83"/>
      <c r="C123" s="84"/>
      <c r="D123" s="85">
        <f>D120+1</f>
        <v>306</v>
      </c>
      <c r="E123" s="86">
        <v>2</v>
      </c>
      <c r="F123" s="87"/>
      <c r="G123" s="88">
        <v>310</v>
      </c>
      <c r="H123" s="89">
        <v>190</v>
      </c>
      <c r="I123" s="80">
        <f>G123*H123/100</f>
        <v>589</v>
      </c>
      <c r="J123" s="81">
        <f>I123*W123/1000</f>
        <v>174.93299999999999</v>
      </c>
      <c r="K123" s="90" t="s">
        <v>169</v>
      </c>
      <c r="L123" s="91" t="s">
        <v>51</v>
      </c>
      <c r="M123" s="92" t="s">
        <v>27</v>
      </c>
      <c r="N123" s="8" t="s">
        <v>21</v>
      </c>
      <c r="O123" s="9">
        <v>278</v>
      </c>
      <c r="P123" s="9">
        <v>329</v>
      </c>
      <c r="Q123" s="9">
        <v>300</v>
      </c>
      <c r="R123" s="9">
        <v>323</v>
      </c>
      <c r="S123" s="9">
        <v>288</v>
      </c>
      <c r="T123" s="9">
        <v>278</v>
      </c>
      <c r="U123" s="9">
        <v>283</v>
      </c>
      <c r="V123" s="9">
        <v>297</v>
      </c>
      <c r="W123" s="17">
        <f t="shared" si="43"/>
        <v>297</v>
      </c>
      <c r="X123" s="10">
        <f t="shared" si="39"/>
        <v>6.1947372030215817</v>
      </c>
      <c r="Y123" s="95" t="s">
        <v>22</v>
      </c>
    </row>
    <row r="124" spans="1:25" ht="14.4" customHeight="1" x14ac:dyDescent="0.3">
      <c r="A124" s="82"/>
      <c r="B124" s="83"/>
      <c r="C124" s="84"/>
      <c r="D124" s="85"/>
      <c r="E124" s="86"/>
      <c r="F124" s="87"/>
      <c r="G124" s="88"/>
      <c r="H124" s="89"/>
      <c r="I124" s="80"/>
      <c r="J124" s="81"/>
      <c r="K124" s="90"/>
      <c r="L124" s="91"/>
      <c r="M124" s="92"/>
      <c r="N124" s="11" t="s">
        <v>23</v>
      </c>
      <c r="O124" s="35">
        <v>2.6</v>
      </c>
      <c r="P124" s="35">
        <v>2.6</v>
      </c>
      <c r="Q124" s="35">
        <v>2.7</v>
      </c>
      <c r="R124" s="35">
        <v>2.7</v>
      </c>
      <c r="S124" s="35">
        <v>2.7</v>
      </c>
      <c r="T124" s="35">
        <v>2.7</v>
      </c>
      <c r="U124" s="35">
        <v>2.6</v>
      </c>
      <c r="V124" s="35">
        <v>2.6</v>
      </c>
      <c r="W124" s="34">
        <f t="shared" si="43"/>
        <v>2.6500000000000004</v>
      </c>
      <c r="X124" s="14">
        <f t="shared" si="39"/>
        <v>1.88679245283019</v>
      </c>
      <c r="Y124" s="95"/>
    </row>
    <row r="125" spans="1:25" ht="14.4" customHeight="1" x14ac:dyDescent="0.3">
      <c r="A125" s="82"/>
      <c r="B125" s="83"/>
      <c r="C125" s="84"/>
      <c r="D125" s="85"/>
      <c r="E125" s="86"/>
      <c r="F125" s="87"/>
      <c r="G125" s="88"/>
      <c r="H125" s="89"/>
      <c r="I125" s="80"/>
      <c r="J125" s="81"/>
      <c r="K125" s="90"/>
      <c r="L125" s="91"/>
      <c r="M125" s="92"/>
      <c r="N125" s="15" t="s">
        <v>24</v>
      </c>
      <c r="O125" s="16">
        <f t="shared" ref="O125:V125" si="49">O123/O124/1000</f>
        <v>0.10692307692307693</v>
      </c>
      <c r="P125" s="16">
        <f t="shared" si="49"/>
        <v>0.12653846153846154</v>
      </c>
      <c r="Q125" s="16">
        <f t="shared" si="49"/>
        <v>0.1111111111111111</v>
      </c>
      <c r="R125" s="16">
        <f t="shared" si="49"/>
        <v>0.11962962962962961</v>
      </c>
      <c r="S125" s="16">
        <f t="shared" si="49"/>
        <v>0.10666666666666666</v>
      </c>
      <c r="T125" s="16">
        <f t="shared" si="49"/>
        <v>0.10296296296296296</v>
      </c>
      <c r="U125" s="16">
        <f t="shared" si="49"/>
        <v>0.10884615384615384</v>
      </c>
      <c r="V125" s="16">
        <f t="shared" si="49"/>
        <v>0.11423076923076923</v>
      </c>
      <c r="W125" s="16">
        <f t="shared" si="43"/>
        <v>0.11211360398860398</v>
      </c>
      <c r="X125" s="16">
        <f t="shared" si="39"/>
        <v>6.471080176362924</v>
      </c>
      <c r="Y125" s="95"/>
    </row>
    <row r="126" spans="1:25" ht="14.4" customHeight="1" x14ac:dyDescent="0.3">
      <c r="A126" s="82"/>
      <c r="B126" s="83"/>
      <c r="C126" s="84"/>
      <c r="D126" s="85">
        <f>D123+1</f>
        <v>307</v>
      </c>
      <c r="E126" s="86">
        <v>3</v>
      </c>
      <c r="F126" s="87"/>
      <c r="G126" s="88">
        <v>310</v>
      </c>
      <c r="H126" s="89">
        <v>190</v>
      </c>
      <c r="I126" s="80">
        <f>G126*H126/100</f>
        <v>589</v>
      </c>
      <c r="J126" s="81">
        <f>I126*W126/1000</f>
        <v>177.73075</v>
      </c>
      <c r="K126" s="90" t="s">
        <v>169</v>
      </c>
      <c r="L126" s="91" t="s">
        <v>51</v>
      </c>
      <c r="M126" s="92" t="s">
        <v>27</v>
      </c>
      <c r="N126" s="8" t="s">
        <v>21</v>
      </c>
      <c r="O126" s="9">
        <v>288</v>
      </c>
      <c r="P126" s="9">
        <v>309</v>
      </c>
      <c r="Q126" s="9">
        <v>307</v>
      </c>
      <c r="R126" s="9">
        <v>291</v>
      </c>
      <c r="S126" s="9">
        <v>290</v>
      </c>
      <c r="T126" s="9">
        <v>297</v>
      </c>
      <c r="U126" s="9">
        <v>337</v>
      </c>
      <c r="V126" s="9">
        <v>295</v>
      </c>
      <c r="W126" s="17">
        <f t="shared" si="43"/>
        <v>301.75</v>
      </c>
      <c r="X126" s="10">
        <f t="shared" si="39"/>
        <v>5.017047177200558</v>
      </c>
      <c r="Y126" s="95" t="s">
        <v>22</v>
      </c>
    </row>
    <row r="127" spans="1:25" ht="14.4" customHeight="1" x14ac:dyDescent="0.3">
      <c r="A127" s="82"/>
      <c r="B127" s="83"/>
      <c r="C127" s="84"/>
      <c r="D127" s="85"/>
      <c r="E127" s="86"/>
      <c r="F127" s="87"/>
      <c r="G127" s="88"/>
      <c r="H127" s="89"/>
      <c r="I127" s="80"/>
      <c r="J127" s="81"/>
      <c r="K127" s="90"/>
      <c r="L127" s="91"/>
      <c r="M127" s="92"/>
      <c r="N127" s="11" t="s">
        <v>23</v>
      </c>
      <c r="O127" s="35">
        <v>2.5</v>
      </c>
      <c r="P127" s="35">
        <v>3</v>
      </c>
      <c r="Q127" s="35">
        <v>2.7</v>
      </c>
      <c r="R127" s="35">
        <v>2.7</v>
      </c>
      <c r="S127" s="35">
        <v>2.7</v>
      </c>
      <c r="T127" s="35">
        <v>2.7</v>
      </c>
      <c r="U127" s="35">
        <v>2.7</v>
      </c>
      <c r="V127" s="35">
        <v>2.7</v>
      </c>
      <c r="W127" s="34">
        <f t="shared" si="43"/>
        <v>2.7124999999999995</v>
      </c>
      <c r="X127" s="14">
        <f t="shared" si="39"/>
        <v>4.6769085553420355</v>
      </c>
      <c r="Y127" s="95"/>
    </row>
    <row r="128" spans="1:25" ht="14.4" customHeight="1" x14ac:dyDescent="0.3">
      <c r="A128" s="82"/>
      <c r="B128" s="83"/>
      <c r="C128" s="84"/>
      <c r="D128" s="85"/>
      <c r="E128" s="86"/>
      <c r="F128" s="87"/>
      <c r="G128" s="88"/>
      <c r="H128" s="89"/>
      <c r="I128" s="80"/>
      <c r="J128" s="81"/>
      <c r="K128" s="90"/>
      <c r="L128" s="91"/>
      <c r="M128" s="92"/>
      <c r="N128" s="15" t="s">
        <v>24</v>
      </c>
      <c r="O128" s="16">
        <f t="shared" ref="O128:V128" si="50">O126/O127/1000</f>
        <v>0.1152</v>
      </c>
      <c r="P128" s="16">
        <f t="shared" si="50"/>
        <v>0.10299999999999999</v>
      </c>
      <c r="Q128" s="16">
        <f t="shared" si="50"/>
        <v>0.1137037037037037</v>
      </c>
      <c r="R128" s="16">
        <f t="shared" si="50"/>
        <v>0.10777777777777778</v>
      </c>
      <c r="S128" s="16">
        <f t="shared" si="50"/>
        <v>0.10740740740740741</v>
      </c>
      <c r="T128" s="16">
        <f t="shared" si="50"/>
        <v>0.10999999999999999</v>
      </c>
      <c r="U128" s="16">
        <f t="shared" si="50"/>
        <v>0.12481481481481481</v>
      </c>
      <c r="V128" s="16">
        <f t="shared" si="50"/>
        <v>0.10925925925925925</v>
      </c>
      <c r="W128" s="16">
        <f t="shared" si="43"/>
        <v>0.11139537037037037</v>
      </c>
      <c r="X128" s="16">
        <f t="shared" si="39"/>
        <v>5.550792919656681</v>
      </c>
      <c r="Y128" s="95"/>
    </row>
    <row r="129" spans="1:25" ht="14.4" customHeight="1" x14ac:dyDescent="0.3">
      <c r="A129" s="82"/>
      <c r="B129" s="83"/>
      <c r="C129" s="84"/>
      <c r="D129" s="85">
        <f>D126+1</f>
        <v>308</v>
      </c>
      <c r="E129" s="86">
        <v>4</v>
      </c>
      <c r="F129" s="87"/>
      <c r="G129" s="88">
        <v>310</v>
      </c>
      <c r="H129" s="89">
        <v>190</v>
      </c>
      <c r="I129" s="80">
        <f>G129*H129/100</f>
        <v>589</v>
      </c>
      <c r="J129" s="81">
        <f>I129*W129/1000</f>
        <v>173.01875000000001</v>
      </c>
      <c r="K129" s="90" t="s">
        <v>169</v>
      </c>
      <c r="L129" s="91" t="s">
        <v>51</v>
      </c>
      <c r="M129" s="92" t="s">
        <v>27</v>
      </c>
      <c r="N129" s="8" t="s">
        <v>21</v>
      </c>
      <c r="O129" s="9">
        <v>292</v>
      </c>
      <c r="P129" s="9">
        <v>300</v>
      </c>
      <c r="Q129" s="9">
        <v>294</v>
      </c>
      <c r="R129" s="9">
        <v>297</v>
      </c>
      <c r="S129" s="9">
        <v>293</v>
      </c>
      <c r="T129" s="9">
        <v>284</v>
      </c>
      <c r="U129" s="9">
        <v>289</v>
      </c>
      <c r="V129" s="9">
        <v>301</v>
      </c>
      <c r="W129" s="17">
        <f t="shared" si="43"/>
        <v>293.75</v>
      </c>
      <c r="X129" s="10">
        <f t="shared" si="39"/>
        <v>1.7993510222864657</v>
      </c>
      <c r="Y129" s="95" t="s">
        <v>22</v>
      </c>
    </row>
    <row r="130" spans="1:25" ht="14.4" customHeight="1" x14ac:dyDescent="0.3">
      <c r="A130" s="82"/>
      <c r="B130" s="83"/>
      <c r="C130" s="84"/>
      <c r="D130" s="85"/>
      <c r="E130" s="86"/>
      <c r="F130" s="87"/>
      <c r="G130" s="88"/>
      <c r="H130" s="89"/>
      <c r="I130" s="80"/>
      <c r="J130" s="81"/>
      <c r="K130" s="90"/>
      <c r="L130" s="91"/>
      <c r="M130" s="92"/>
      <c r="N130" s="11" t="s">
        <v>23</v>
      </c>
      <c r="O130" s="35">
        <v>2.7</v>
      </c>
      <c r="P130" s="35">
        <v>2.7</v>
      </c>
      <c r="Q130" s="35">
        <v>2.8</v>
      </c>
      <c r="R130" s="35">
        <v>2.7</v>
      </c>
      <c r="S130" s="35">
        <v>2.7</v>
      </c>
      <c r="T130" s="35">
        <v>2.7</v>
      </c>
      <c r="U130" s="35">
        <v>2.7</v>
      </c>
      <c r="V130" s="35">
        <v>2.8</v>
      </c>
      <c r="W130" s="34">
        <f t="shared" si="43"/>
        <v>2.7249999999999996</v>
      </c>
      <c r="X130" s="14">
        <f t="shared" si="39"/>
        <v>1.5890374381365793</v>
      </c>
      <c r="Y130" s="95"/>
    </row>
    <row r="131" spans="1:25" ht="14.4" customHeight="1" x14ac:dyDescent="0.3">
      <c r="A131" s="82"/>
      <c r="B131" s="83"/>
      <c r="C131" s="84"/>
      <c r="D131" s="85"/>
      <c r="E131" s="86"/>
      <c r="F131" s="87"/>
      <c r="G131" s="88"/>
      <c r="H131" s="89"/>
      <c r="I131" s="80"/>
      <c r="J131" s="81"/>
      <c r="K131" s="90"/>
      <c r="L131" s="91"/>
      <c r="M131" s="92"/>
      <c r="N131" s="15" t="s">
        <v>24</v>
      </c>
      <c r="O131" s="16">
        <f t="shared" ref="O131:V131" si="51">O129/O130/1000</f>
        <v>0.10814814814814813</v>
      </c>
      <c r="P131" s="16">
        <f t="shared" si="51"/>
        <v>0.1111111111111111</v>
      </c>
      <c r="Q131" s="16">
        <f t="shared" si="51"/>
        <v>0.105</v>
      </c>
      <c r="R131" s="16">
        <f t="shared" si="51"/>
        <v>0.10999999999999999</v>
      </c>
      <c r="S131" s="16">
        <f t="shared" si="51"/>
        <v>0.1085185185185185</v>
      </c>
      <c r="T131" s="16">
        <f t="shared" si="51"/>
        <v>0.10518518518518517</v>
      </c>
      <c r="U131" s="16">
        <f t="shared" si="51"/>
        <v>0.10703703703703703</v>
      </c>
      <c r="V131" s="16">
        <f t="shared" si="51"/>
        <v>0.1075</v>
      </c>
      <c r="W131" s="16">
        <f t="shared" si="43"/>
        <v>0.10781249999999999</v>
      </c>
      <c r="X131" s="16">
        <f t="shared" ref="X131:X143" si="52">_xlfn.STDEV.P(O131:V131)/W131*100</f>
        <v>1.848947912551745</v>
      </c>
      <c r="Y131" s="95"/>
    </row>
    <row r="132" spans="1:25" ht="14.4" customHeight="1" x14ac:dyDescent="0.3">
      <c r="A132" s="82"/>
      <c r="B132" s="83"/>
      <c r="C132" s="84"/>
      <c r="D132" s="85">
        <f>D129+1</f>
        <v>309</v>
      </c>
      <c r="E132" s="86">
        <v>5</v>
      </c>
      <c r="F132" s="87"/>
      <c r="G132" s="88">
        <v>210</v>
      </c>
      <c r="H132" s="89">
        <v>190</v>
      </c>
      <c r="I132" s="80">
        <f>G132*H132/100</f>
        <v>399</v>
      </c>
      <c r="J132" s="81">
        <f>I132*W132/1000</f>
        <v>116.956875</v>
      </c>
      <c r="K132" s="90" t="s">
        <v>170</v>
      </c>
      <c r="L132" s="91" t="s">
        <v>76</v>
      </c>
      <c r="M132" s="92" t="s">
        <v>77</v>
      </c>
      <c r="N132" s="8" t="s">
        <v>21</v>
      </c>
      <c r="O132" s="9">
        <v>284</v>
      </c>
      <c r="P132" s="9">
        <v>273</v>
      </c>
      <c r="Q132" s="9">
        <v>283</v>
      </c>
      <c r="R132" s="9">
        <v>299</v>
      </c>
      <c r="S132" s="9">
        <v>297</v>
      </c>
      <c r="T132" s="9">
        <v>305</v>
      </c>
      <c r="U132" s="9">
        <v>311</v>
      </c>
      <c r="V132" s="9">
        <v>293</v>
      </c>
      <c r="W132" s="17">
        <f t="shared" si="43"/>
        <v>293.125</v>
      </c>
      <c r="X132" s="10">
        <f t="shared" si="52"/>
        <v>4.001945326445763</v>
      </c>
      <c r="Y132" s="95" t="s">
        <v>22</v>
      </c>
    </row>
    <row r="133" spans="1:25" ht="14.4" customHeight="1" x14ac:dyDescent="0.3">
      <c r="A133" s="82"/>
      <c r="B133" s="83"/>
      <c r="C133" s="84"/>
      <c r="D133" s="85"/>
      <c r="E133" s="86"/>
      <c r="F133" s="87"/>
      <c r="G133" s="88"/>
      <c r="H133" s="89"/>
      <c r="I133" s="80"/>
      <c r="J133" s="81"/>
      <c r="K133" s="90"/>
      <c r="L133" s="91"/>
      <c r="M133" s="92"/>
      <c r="N133" s="11" t="s">
        <v>23</v>
      </c>
      <c r="O133" s="35">
        <v>2.2000000000000002</v>
      </c>
      <c r="P133" s="35">
        <v>2.1</v>
      </c>
      <c r="Q133" s="35">
        <v>2.2000000000000002</v>
      </c>
      <c r="R133" s="35">
        <v>2.4</v>
      </c>
      <c r="S133" s="35">
        <v>2.4</v>
      </c>
      <c r="T133" s="35">
        <v>2.5</v>
      </c>
      <c r="U133" s="35">
        <v>2.2999999999999998</v>
      </c>
      <c r="V133" s="35">
        <v>2.2000000000000002</v>
      </c>
      <c r="W133" s="34">
        <f t="shared" si="43"/>
        <v>2.2875000000000001</v>
      </c>
      <c r="X133" s="14">
        <f t="shared" si="52"/>
        <v>5.5458423852962913</v>
      </c>
      <c r="Y133" s="95"/>
    </row>
    <row r="134" spans="1:25" ht="14.4" customHeight="1" x14ac:dyDescent="0.3">
      <c r="A134" s="82"/>
      <c r="B134" s="83"/>
      <c r="C134" s="84"/>
      <c r="D134" s="85"/>
      <c r="E134" s="86"/>
      <c r="F134" s="87"/>
      <c r="G134" s="88"/>
      <c r="H134" s="89"/>
      <c r="I134" s="80"/>
      <c r="J134" s="81"/>
      <c r="K134" s="90"/>
      <c r="L134" s="91"/>
      <c r="M134" s="92"/>
      <c r="N134" s="15" t="s">
        <v>24</v>
      </c>
      <c r="O134" s="16">
        <f t="shared" ref="O134:V134" si="53">O132/O133/1000</f>
        <v>0.12909090909090909</v>
      </c>
      <c r="P134" s="16">
        <f t="shared" si="53"/>
        <v>0.13</v>
      </c>
      <c r="Q134" s="16">
        <f t="shared" si="53"/>
        <v>0.12863636363636363</v>
      </c>
      <c r="R134" s="16">
        <f t="shared" si="53"/>
        <v>0.12458333333333334</v>
      </c>
      <c r="S134" s="16">
        <f t="shared" si="53"/>
        <v>0.12375</v>
      </c>
      <c r="T134" s="16">
        <f t="shared" si="53"/>
        <v>0.122</v>
      </c>
      <c r="U134" s="16">
        <f t="shared" si="53"/>
        <v>0.13521739130434784</v>
      </c>
      <c r="V134" s="16">
        <f t="shared" si="53"/>
        <v>0.13318181818181815</v>
      </c>
      <c r="W134" s="16">
        <f t="shared" si="43"/>
        <v>0.12830747694334652</v>
      </c>
      <c r="X134" s="16">
        <f t="shared" si="52"/>
        <v>3.3693647482344957</v>
      </c>
      <c r="Y134" s="95"/>
    </row>
    <row r="135" spans="1:25" ht="14.4" customHeight="1" x14ac:dyDescent="0.3">
      <c r="A135" s="82">
        <v>44330</v>
      </c>
      <c r="B135" s="83"/>
      <c r="C135" s="84"/>
      <c r="D135" s="85">
        <f>D132+1</f>
        <v>310</v>
      </c>
      <c r="E135" s="86">
        <v>6</v>
      </c>
      <c r="F135" s="87"/>
      <c r="G135" s="88">
        <v>310</v>
      </c>
      <c r="H135" s="89">
        <v>190</v>
      </c>
      <c r="I135" s="80">
        <f>G135*H135/100</f>
        <v>589</v>
      </c>
      <c r="J135" s="81">
        <f>I135*W135/1000</f>
        <v>171.6935</v>
      </c>
      <c r="K135" s="90" t="s">
        <v>171</v>
      </c>
      <c r="L135" s="91" t="s">
        <v>19</v>
      </c>
      <c r="M135" s="92" t="s">
        <v>45</v>
      </c>
      <c r="N135" s="8" t="s">
        <v>21</v>
      </c>
      <c r="O135" s="9">
        <v>305</v>
      </c>
      <c r="P135" s="9">
        <v>293</v>
      </c>
      <c r="Q135" s="9">
        <v>292</v>
      </c>
      <c r="R135" s="9">
        <v>308</v>
      </c>
      <c r="S135" s="9">
        <v>287</v>
      </c>
      <c r="T135" s="9">
        <v>281</v>
      </c>
      <c r="U135" s="9">
        <v>274</v>
      </c>
      <c r="V135" s="9">
        <v>292</v>
      </c>
      <c r="W135" s="17">
        <f t="shared" si="43"/>
        <v>291.5</v>
      </c>
      <c r="X135" s="10">
        <f t="shared" si="52"/>
        <v>3.6264793330816421</v>
      </c>
      <c r="Y135" s="125" t="s">
        <v>22</v>
      </c>
    </row>
    <row r="136" spans="1:25" ht="14.4" customHeight="1" x14ac:dyDescent="0.3">
      <c r="A136" s="82"/>
      <c r="B136" s="83"/>
      <c r="C136" s="84"/>
      <c r="D136" s="85"/>
      <c r="E136" s="86"/>
      <c r="F136" s="87"/>
      <c r="G136" s="88"/>
      <c r="H136" s="89"/>
      <c r="I136" s="80"/>
      <c r="J136" s="81"/>
      <c r="K136" s="90"/>
      <c r="L136" s="91"/>
      <c r="M136" s="92"/>
      <c r="N136" s="11" t="s">
        <v>23</v>
      </c>
      <c r="O136" s="12">
        <v>1.9</v>
      </c>
      <c r="P136" s="12">
        <v>2.1</v>
      </c>
      <c r="Q136" s="12">
        <v>2.1</v>
      </c>
      <c r="R136" s="12">
        <v>2.2000000000000002</v>
      </c>
      <c r="S136" s="12">
        <v>2.1</v>
      </c>
      <c r="T136" s="12">
        <v>2</v>
      </c>
      <c r="U136" s="12">
        <v>2</v>
      </c>
      <c r="V136" s="12">
        <v>2</v>
      </c>
      <c r="W136" s="13">
        <f t="shared" si="43"/>
        <v>2.0499999999999998</v>
      </c>
      <c r="X136" s="14">
        <f t="shared" si="52"/>
        <v>4.2245141648021436</v>
      </c>
      <c r="Y136" s="125"/>
    </row>
    <row r="137" spans="1:25" ht="14.4" customHeight="1" x14ac:dyDescent="0.3">
      <c r="A137" s="82"/>
      <c r="B137" s="83"/>
      <c r="C137" s="84"/>
      <c r="D137" s="85"/>
      <c r="E137" s="86"/>
      <c r="F137" s="87"/>
      <c r="G137" s="88"/>
      <c r="H137" s="89"/>
      <c r="I137" s="80"/>
      <c r="J137" s="81"/>
      <c r="K137" s="90"/>
      <c r="L137" s="91"/>
      <c r="M137" s="92"/>
      <c r="N137" s="15" t="s">
        <v>24</v>
      </c>
      <c r="O137" s="16">
        <f t="shared" ref="O137:V137" si="54">O135/O136/1000</f>
        <v>0.16052631578947371</v>
      </c>
      <c r="P137" s="16">
        <f t="shared" si="54"/>
        <v>0.13952380952380952</v>
      </c>
      <c r="Q137" s="16">
        <f t="shared" si="54"/>
        <v>0.13904761904761903</v>
      </c>
      <c r="R137" s="16">
        <f t="shared" si="54"/>
        <v>0.14000000000000001</v>
      </c>
      <c r="S137" s="16">
        <f t="shared" si="54"/>
        <v>0.13666666666666666</v>
      </c>
      <c r="T137" s="16">
        <f t="shared" si="54"/>
        <v>0.14050000000000001</v>
      </c>
      <c r="U137" s="16">
        <f t="shared" si="54"/>
        <v>0.13700000000000001</v>
      </c>
      <c r="V137" s="16">
        <f t="shared" si="54"/>
        <v>0.14599999999999999</v>
      </c>
      <c r="W137" s="16">
        <f t="shared" si="43"/>
        <v>0.14240805137844612</v>
      </c>
      <c r="X137" s="16">
        <f t="shared" si="52"/>
        <v>5.1627465371471546</v>
      </c>
      <c r="Y137" s="125"/>
    </row>
    <row r="138" spans="1:25" ht="14.4" customHeight="1" x14ac:dyDescent="0.3">
      <c r="A138" s="82"/>
      <c r="B138" s="83"/>
      <c r="C138" s="84"/>
      <c r="D138" s="85">
        <f>D135+1</f>
        <v>311</v>
      </c>
      <c r="E138" s="86">
        <v>7</v>
      </c>
      <c r="F138" s="87"/>
      <c r="G138" s="88">
        <v>310</v>
      </c>
      <c r="H138" s="89">
        <v>190</v>
      </c>
      <c r="I138" s="80">
        <f>G138*H138/100</f>
        <v>589</v>
      </c>
      <c r="J138" s="81">
        <f>I138*W138/1000</f>
        <v>169.19024999999999</v>
      </c>
      <c r="K138" s="90"/>
      <c r="L138" s="91" t="s">
        <v>19</v>
      </c>
      <c r="M138" s="92" t="s">
        <v>45</v>
      </c>
      <c r="N138" s="8" t="s">
        <v>21</v>
      </c>
      <c r="O138" s="9">
        <v>283</v>
      </c>
      <c r="P138" s="9">
        <v>283</v>
      </c>
      <c r="Q138" s="9">
        <v>287</v>
      </c>
      <c r="R138" s="9">
        <v>291</v>
      </c>
      <c r="S138" s="9">
        <v>282</v>
      </c>
      <c r="T138" s="9">
        <v>289</v>
      </c>
      <c r="U138" s="9">
        <v>280</v>
      </c>
      <c r="V138" s="9">
        <v>303</v>
      </c>
      <c r="W138" s="17">
        <f t="shared" si="43"/>
        <v>287.25</v>
      </c>
      <c r="X138" s="10">
        <f t="shared" si="52"/>
        <v>2.4040430490745228</v>
      </c>
      <c r="Y138" s="125" t="s">
        <v>22</v>
      </c>
    </row>
    <row r="139" spans="1:25" ht="14.4" customHeight="1" x14ac:dyDescent="0.3">
      <c r="A139" s="82"/>
      <c r="B139" s="83"/>
      <c r="C139" s="84"/>
      <c r="D139" s="85"/>
      <c r="E139" s="86"/>
      <c r="F139" s="87"/>
      <c r="G139" s="88"/>
      <c r="H139" s="89"/>
      <c r="I139" s="80"/>
      <c r="J139" s="81"/>
      <c r="K139" s="90"/>
      <c r="L139" s="91"/>
      <c r="M139" s="92"/>
      <c r="N139" s="11" t="s">
        <v>23</v>
      </c>
      <c r="O139" s="12">
        <v>1.9</v>
      </c>
      <c r="P139" s="12">
        <v>1.9</v>
      </c>
      <c r="Q139" s="12">
        <v>1.9</v>
      </c>
      <c r="R139" s="12">
        <v>1.9</v>
      </c>
      <c r="S139" s="12">
        <v>1.8</v>
      </c>
      <c r="T139" s="12">
        <v>2</v>
      </c>
      <c r="U139" s="12">
        <v>1.9</v>
      </c>
      <c r="V139" s="12">
        <v>2</v>
      </c>
      <c r="W139" s="13">
        <f t="shared" ref="W139:W155" si="55">AVERAGE(O139:V139)</f>
        <v>1.9125000000000001</v>
      </c>
      <c r="X139" s="14">
        <f t="shared" si="52"/>
        <v>3.134530407393934</v>
      </c>
      <c r="Y139" s="125"/>
    </row>
    <row r="140" spans="1:25" ht="14.4" customHeight="1" x14ac:dyDescent="0.3">
      <c r="A140" s="82"/>
      <c r="B140" s="83"/>
      <c r="C140" s="84"/>
      <c r="D140" s="85"/>
      <c r="E140" s="86"/>
      <c r="F140" s="87"/>
      <c r="G140" s="88"/>
      <c r="H140" s="89"/>
      <c r="I140" s="80"/>
      <c r="J140" s="81"/>
      <c r="K140" s="90"/>
      <c r="L140" s="91"/>
      <c r="M140" s="92"/>
      <c r="N140" s="15" t="s">
        <v>24</v>
      </c>
      <c r="O140" s="16">
        <f t="shared" ref="O140:V140" si="56">O138/O139/1000</f>
        <v>0.14894736842105263</v>
      </c>
      <c r="P140" s="16">
        <f t="shared" si="56"/>
        <v>0.14894736842105263</v>
      </c>
      <c r="Q140" s="16">
        <f t="shared" si="56"/>
        <v>0.15105263157894738</v>
      </c>
      <c r="R140" s="16">
        <f t="shared" si="56"/>
        <v>0.1531578947368421</v>
      </c>
      <c r="S140" s="16">
        <f t="shared" si="56"/>
        <v>0.15666666666666665</v>
      </c>
      <c r="T140" s="16">
        <f t="shared" si="56"/>
        <v>0.14449999999999999</v>
      </c>
      <c r="U140" s="16">
        <f t="shared" si="56"/>
        <v>0.14736842105263159</v>
      </c>
      <c r="V140" s="16">
        <f t="shared" si="56"/>
        <v>0.1515</v>
      </c>
      <c r="W140" s="16">
        <f t="shared" si="55"/>
        <v>0.15026754385964911</v>
      </c>
      <c r="X140" s="16">
        <f t="shared" si="52"/>
        <v>2.3124032719627174</v>
      </c>
      <c r="Y140" s="125"/>
    </row>
    <row r="141" spans="1:25" ht="14.4" customHeight="1" x14ac:dyDescent="0.3">
      <c r="A141" s="82"/>
      <c r="B141" s="83"/>
      <c r="C141" s="84"/>
      <c r="D141" s="85">
        <f>D138+1</f>
        <v>312</v>
      </c>
      <c r="E141" s="86">
        <v>8</v>
      </c>
      <c r="F141" s="87"/>
      <c r="G141" s="88">
        <v>310</v>
      </c>
      <c r="H141" s="89">
        <v>190</v>
      </c>
      <c r="I141" s="80">
        <f>G141*H141/100</f>
        <v>589</v>
      </c>
      <c r="J141" s="81">
        <f>I141*W141/1000</f>
        <v>176.037375</v>
      </c>
      <c r="K141" s="90"/>
      <c r="L141" s="91" t="s">
        <v>19</v>
      </c>
      <c r="M141" s="92" t="s">
        <v>45</v>
      </c>
      <c r="N141" s="8" t="s">
        <v>21</v>
      </c>
      <c r="O141" s="9">
        <v>304</v>
      </c>
      <c r="P141" s="9">
        <v>295</v>
      </c>
      <c r="Q141" s="9">
        <v>290</v>
      </c>
      <c r="R141" s="9">
        <v>311</v>
      </c>
      <c r="S141" s="9">
        <v>305</v>
      </c>
      <c r="T141" s="9">
        <v>289</v>
      </c>
      <c r="U141" s="9">
        <v>287</v>
      </c>
      <c r="V141" s="9">
        <v>310</v>
      </c>
      <c r="W141" s="17">
        <f t="shared" si="55"/>
        <v>298.875</v>
      </c>
      <c r="X141" s="10">
        <f t="shared" si="52"/>
        <v>3.0548341417524294</v>
      </c>
      <c r="Y141" s="125" t="s">
        <v>22</v>
      </c>
    </row>
    <row r="142" spans="1:25" ht="14.4" customHeight="1" x14ac:dyDescent="0.3">
      <c r="A142" s="82"/>
      <c r="B142" s="83"/>
      <c r="C142" s="84"/>
      <c r="D142" s="85"/>
      <c r="E142" s="86"/>
      <c r="F142" s="87"/>
      <c r="G142" s="88"/>
      <c r="H142" s="89"/>
      <c r="I142" s="80"/>
      <c r="J142" s="81"/>
      <c r="K142" s="90"/>
      <c r="L142" s="91"/>
      <c r="M142" s="92"/>
      <c r="N142" s="11" t="s">
        <v>23</v>
      </c>
      <c r="O142" s="12">
        <v>1.9</v>
      </c>
      <c r="P142" s="12">
        <v>2</v>
      </c>
      <c r="Q142" s="12">
        <v>1.9</v>
      </c>
      <c r="R142" s="12">
        <v>2</v>
      </c>
      <c r="S142" s="12">
        <v>2</v>
      </c>
      <c r="T142" s="12">
        <v>2</v>
      </c>
      <c r="U142" s="12">
        <v>2</v>
      </c>
      <c r="V142" s="12">
        <v>2</v>
      </c>
      <c r="W142" s="13">
        <f t="shared" si="55"/>
        <v>1.9750000000000001</v>
      </c>
      <c r="X142" s="14">
        <f t="shared" si="52"/>
        <v>2.1924693766694663</v>
      </c>
      <c r="Y142" s="125"/>
    </row>
    <row r="143" spans="1:25" ht="14.4" customHeight="1" x14ac:dyDescent="0.3">
      <c r="A143" s="82"/>
      <c r="B143" s="83"/>
      <c r="C143" s="84"/>
      <c r="D143" s="85"/>
      <c r="E143" s="86"/>
      <c r="F143" s="87"/>
      <c r="G143" s="88"/>
      <c r="H143" s="89"/>
      <c r="I143" s="80"/>
      <c r="J143" s="81"/>
      <c r="K143" s="90"/>
      <c r="L143" s="91"/>
      <c r="M143" s="92"/>
      <c r="N143" s="15" t="s">
        <v>24</v>
      </c>
      <c r="O143" s="16">
        <f t="shared" ref="O143:V143" si="57">O141/O142/1000</f>
        <v>0.16</v>
      </c>
      <c r="P143" s="16">
        <f t="shared" si="57"/>
        <v>0.14749999999999999</v>
      </c>
      <c r="Q143" s="16">
        <f t="shared" si="57"/>
        <v>0.15263157894736845</v>
      </c>
      <c r="R143" s="16">
        <f t="shared" si="57"/>
        <v>0.1555</v>
      </c>
      <c r="S143" s="16">
        <f t="shared" si="57"/>
        <v>0.1525</v>
      </c>
      <c r="T143" s="16">
        <f t="shared" si="57"/>
        <v>0.14449999999999999</v>
      </c>
      <c r="U143" s="16">
        <f t="shared" si="57"/>
        <v>0.14349999999999999</v>
      </c>
      <c r="V143" s="16">
        <f t="shared" si="57"/>
        <v>0.155</v>
      </c>
      <c r="W143" s="16">
        <f t="shared" si="55"/>
        <v>0.15139144736842106</v>
      </c>
      <c r="X143" s="16">
        <f t="shared" si="52"/>
        <v>3.5547065149367798</v>
      </c>
      <c r="Y143" s="125"/>
    </row>
    <row r="144" spans="1:25" ht="14.4" customHeight="1" x14ac:dyDescent="0.3">
      <c r="A144" s="82"/>
      <c r="B144" s="83"/>
      <c r="C144" s="84"/>
      <c r="D144" s="85">
        <f>D141+1</f>
        <v>313</v>
      </c>
      <c r="E144" s="86">
        <v>9</v>
      </c>
      <c r="F144" s="87"/>
      <c r="G144" s="88">
        <v>310</v>
      </c>
      <c r="H144" s="89">
        <v>190</v>
      </c>
      <c r="I144" s="80">
        <f>G144*H144/100</f>
        <v>589</v>
      </c>
      <c r="J144" s="81">
        <f>I144*W144/1000</f>
        <v>174.859375</v>
      </c>
      <c r="K144" s="90"/>
      <c r="L144" s="91" t="s">
        <v>19</v>
      </c>
      <c r="M144" s="92" t="s">
        <v>45</v>
      </c>
      <c r="N144" s="8" t="s">
        <v>21</v>
      </c>
      <c r="O144" s="9">
        <v>298</v>
      </c>
      <c r="P144" s="9">
        <v>313</v>
      </c>
      <c r="Q144" s="9">
        <v>288</v>
      </c>
      <c r="R144" s="9">
        <v>298</v>
      </c>
      <c r="S144" s="9">
        <v>291</v>
      </c>
      <c r="T144" s="9">
        <v>299</v>
      </c>
      <c r="U144" s="9">
        <v>297</v>
      </c>
      <c r="V144" s="9">
        <v>291</v>
      </c>
      <c r="W144" s="17">
        <f t="shared" si="55"/>
        <v>296.875</v>
      </c>
      <c r="X144" s="10"/>
      <c r="Y144" s="125" t="s">
        <v>22</v>
      </c>
    </row>
    <row r="145" spans="1:25" ht="14.4" customHeight="1" x14ac:dyDescent="0.3">
      <c r="A145" s="82"/>
      <c r="B145" s="83"/>
      <c r="C145" s="84"/>
      <c r="D145" s="85"/>
      <c r="E145" s="86"/>
      <c r="F145" s="87"/>
      <c r="G145" s="88"/>
      <c r="H145" s="89"/>
      <c r="I145" s="80"/>
      <c r="J145" s="81"/>
      <c r="K145" s="90"/>
      <c r="L145" s="91"/>
      <c r="M145" s="92"/>
      <c r="N145" s="11" t="s">
        <v>23</v>
      </c>
      <c r="O145" s="12">
        <v>2</v>
      </c>
      <c r="P145" s="12">
        <v>2</v>
      </c>
      <c r="Q145" s="12">
        <v>1.8</v>
      </c>
      <c r="R145" s="12">
        <v>2</v>
      </c>
      <c r="S145" s="12">
        <v>2</v>
      </c>
      <c r="T145" s="12">
        <v>2</v>
      </c>
      <c r="U145" s="12">
        <v>2</v>
      </c>
      <c r="V145" s="12">
        <v>1.9</v>
      </c>
      <c r="W145" s="13">
        <f t="shared" si="55"/>
        <v>1.9625000000000001</v>
      </c>
      <c r="X145" s="14">
        <f t="shared" ref="X145:X208" si="58">_xlfn.STDEV.P(O145:V145)/W145*100</f>
        <v>3.5463467279172116</v>
      </c>
      <c r="Y145" s="125"/>
    </row>
    <row r="146" spans="1:25" ht="14.4" customHeight="1" x14ac:dyDescent="0.3">
      <c r="A146" s="82"/>
      <c r="B146" s="83"/>
      <c r="C146" s="84"/>
      <c r="D146" s="85"/>
      <c r="E146" s="86"/>
      <c r="F146" s="87"/>
      <c r="G146" s="88"/>
      <c r="H146" s="89"/>
      <c r="I146" s="80"/>
      <c r="J146" s="81"/>
      <c r="K146" s="90"/>
      <c r="L146" s="91"/>
      <c r="M146" s="92"/>
      <c r="N146" s="15" t="s">
        <v>24</v>
      </c>
      <c r="O146" s="16">
        <f t="shared" ref="O146:V146" si="59">O144/O145/1000</f>
        <v>0.14899999999999999</v>
      </c>
      <c r="P146" s="16">
        <f t="shared" si="59"/>
        <v>0.1565</v>
      </c>
      <c r="Q146" s="16">
        <f t="shared" si="59"/>
        <v>0.16</v>
      </c>
      <c r="R146" s="16">
        <f t="shared" si="59"/>
        <v>0.14899999999999999</v>
      </c>
      <c r="S146" s="16">
        <f t="shared" si="59"/>
        <v>0.14549999999999999</v>
      </c>
      <c r="T146" s="16">
        <f t="shared" si="59"/>
        <v>0.14949999999999999</v>
      </c>
      <c r="U146" s="16">
        <f t="shared" si="59"/>
        <v>0.14849999999999999</v>
      </c>
      <c r="V146" s="16">
        <f t="shared" si="59"/>
        <v>0.1531578947368421</v>
      </c>
      <c r="W146" s="16">
        <f t="shared" si="55"/>
        <v>0.15139473684210528</v>
      </c>
      <c r="X146" s="16">
        <f t="shared" si="58"/>
        <v>2.9669444190754479</v>
      </c>
      <c r="Y146" s="125"/>
    </row>
    <row r="147" spans="1:25" ht="14.4" customHeight="1" x14ac:dyDescent="0.3">
      <c r="A147" s="82"/>
      <c r="B147" s="83"/>
      <c r="C147" s="84"/>
      <c r="D147" s="85">
        <f>D144+1</f>
        <v>314</v>
      </c>
      <c r="E147" s="86">
        <v>10</v>
      </c>
      <c r="F147" s="87"/>
      <c r="G147" s="88">
        <v>310</v>
      </c>
      <c r="H147" s="89">
        <v>190</v>
      </c>
      <c r="I147" s="80">
        <f>G147*H147/100</f>
        <v>589</v>
      </c>
      <c r="J147" s="81">
        <f>I147*W147/1000</f>
        <v>181.63287500000001</v>
      </c>
      <c r="K147" s="90"/>
      <c r="L147" s="91" t="s">
        <v>172</v>
      </c>
      <c r="M147" s="92" t="s">
        <v>105</v>
      </c>
      <c r="N147" s="8" t="s">
        <v>21</v>
      </c>
      <c r="O147" s="9">
        <v>294</v>
      </c>
      <c r="P147" s="9">
        <v>314</v>
      </c>
      <c r="Q147" s="9">
        <v>321</v>
      </c>
      <c r="R147" s="9">
        <v>314</v>
      </c>
      <c r="S147" s="9">
        <v>308</v>
      </c>
      <c r="T147" s="9">
        <v>309</v>
      </c>
      <c r="U147" s="9">
        <v>305</v>
      </c>
      <c r="V147" s="9">
        <v>302</v>
      </c>
      <c r="W147" s="17">
        <f t="shared" si="55"/>
        <v>308.375</v>
      </c>
      <c r="X147" s="10">
        <f t="shared" si="58"/>
        <v>2.5167671789664188</v>
      </c>
      <c r="Y147" s="125" t="s">
        <v>22</v>
      </c>
    </row>
    <row r="148" spans="1:25" ht="14.4" customHeight="1" x14ac:dyDescent="0.3">
      <c r="A148" s="82"/>
      <c r="B148" s="83"/>
      <c r="C148" s="84"/>
      <c r="D148" s="85"/>
      <c r="E148" s="86"/>
      <c r="F148" s="87"/>
      <c r="G148" s="88"/>
      <c r="H148" s="89"/>
      <c r="I148" s="80"/>
      <c r="J148" s="81"/>
      <c r="K148" s="90"/>
      <c r="L148" s="91"/>
      <c r="M148" s="92"/>
      <c r="N148" s="11" t="s">
        <v>23</v>
      </c>
      <c r="O148" s="12">
        <v>2.1</v>
      </c>
      <c r="P148" s="12">
        <v>2</v>
      </c>
      <c r="Q148" s="12">
        <v>2.1</v>
      </c>
      <c r="R148" s="12">
        <v>2.2000000000000002</v>
      </c>
      <c r="S148" s="12">
        <v>2.1</v>
      </c>
      <c r="T148" s="12">
        <v>2</v>
      </c>
      <c r="U148" s="12">
        <v>2.1</v>
      </c>
      <c r="V148" s="12">
        <v>2</v>
      </c>
      <c r="W148" s="13">
        <f t="shared" si="55"/>
        <v>2.0749999999999997</v>
      </c>
      <c r="X148" s="14">
        <f t="shared" si="58"/>
        <v>3.1876521820055341</v>
      </c>
      <c r="Y148" s="125"/>
    </row>
    <row r="149" spans="1:25" ht="14.4" customHeight="1" x14ac:dyDescent="0.3">
      <c r="A149" s="82"/>
      <c r="B149" s="83"/>
      <c r="C149" s="84"/>
      <c r="D149" s="85"/>
      <c r="E149" s="86"/>
      <c r="F149" s="87"/>
      <c r="G149" s="88"/>
      <c r="H149" s="89"/>
      <c r="I149" s="80"/>
      <c r="J149" s="81"/>
      <c r="K149" s="90"/>
      <c r="L149" s="91"/>
      <c r="M149" s="92"/>
      <c r="N149" s="15" t="s">
        <v>24</v>
      </c>
      <c r="O149" s="16">
        <f t="shared" ref="O149:V149" si="60">O147/O148/1000</f>
        <v>0.14000000000000001</v>
      </c>
      <c r="P149" s="16">
        <f t="shared" si="60"/>
        <v>0.157</v>
      </c>
      <c r="Q149" s="16">
        <f t="shared" si="60"/>
        <v>0.15285714285714286</v>
      </c>
      <c r="R149" s="16">
        <f t="shared" si="60"/>
        <v>0.14272727272727273</v>
      </c>
      <c r="S149" s="16">
        <f t="shared" si="60"/>
        <v>0.14666666666666667</v>
      </c>
      <c r="T149" s="16">
        <f t="shared" si="60"/>
        <v>0.1545</v>
      </c>
      <c r="U149" s="16">
        <f t="shared" si="60"/>
        <v>0.14523809523809525</v>
      </c>
      <c r="V149" s="16">
        <f t="shared" si="60"/>
        <v>0.151</v>
      </c>
      <c r="W149" s="16">
        <f t="shared" si="55"/>
        <v>0.14874864718614719</v>
      </c>
      <c r="X149" s="16">
        <f t="shared" si="58"/>
        <v>3.7773661558026492</v>
      </c>
      <c r="Y149" s="125"/>
    </row>
    <row r="150" spans="1:25" ht="14.4" customHeight="1" x14ac:dyDescent="0.3">
      <c r="A150" s="82"/>
      <c r="B150" s="83"/>
      <c r="C150" s="84"/>
      <c r="D150" s="85">
        <f>D147+1</f>
        <v>315</v>
      </c>
      <c r="E150" s="86">
        <v>11</v>
      </c>
      <c r="F150" s="87"/>
      <c r="G150" s="88">
        <v>310</v>
      </c>
      <c r="H150" s="89">
        <v>190</v>
      </c>
      <c r="I150" s="80">
        <f>G150*H150/100</f>
        <v>589</v>
      </c>
      <c r="J150" s="81">
        <f>I150*W150/1000</f>
        <v>177.95162500000001</v>
      </c>
      <c r="K150" s="90"/>
      <c r="L150" s="91" t="s">
        <v>172</v>
      </c>
      <c r="M150" s="92" t="s">
        <v>105</v>
      </c>
      <c r="N150" s="8" t="s">
        <v>21</v>
      </c>
      <c r="O150" s="9">
        <v>296</v>
      </c>
      <c r="P150" s="9">
        <v>279</v>
      </c>
      <c r="Q150" s="9">
        <v>310</v>
      </c>
      <c r="R150" s="9">
        <v>304</v>
      </c>
      <c r="S150" s="9">
        <v>311</v>
      </c>
      <c r="T150" s="9">
        <v>301</v>
      </c>
      <c r="U150" s="9">
        <v>299</v>
      </c>
      <c r="V150" s="9">
        <v>317</v>
      </c>
      <c r="W150" s="17">
        <f t="shared" si="55"/>
        <v>302.125</v>
      </c>
      <c r="X150" s="10">
        <f t="shared" si="58"/>
        <v>3.6047308663563435</v>
      </c>
      <c r="Y150" s="125" t="s">
        <v>22</v>
      </c>
    </row>
    <row r="151" spans="1:25" ht="14.4" customHeight="1" x14ac:dyDescent="0.3">
      <c r="A151" s="82"/>
      <c r="B151" s="83"/>
      <c r="C151" s="84"/>
      <c r="D151" s="85"/>
      <c r="E151" s="86"/>
      <c r="F151" s="87"/>
      <c r="G151" s="88"/>
      <c r="H151" s="89"/>
      <c r="I151" s="80"/>
      <c r="J151" s="81"/>
      <c r="K151" s="90"/>
      <c r="L151" s="91"/>
      <c r="M151" s="92"/>
      <c r="N151" s="11" t="s">
        <v>23</v>
      </c>
      <c r="O151" s="12">
        <v>2</v>
      </c>
      <c r="P151" s="12">
        <v>2</v>
      </c>
      <c r="Q151" s="12">
        <v>2.1</v>
      </c>
      <c r="R151" s="12">
        <v>2.1</v>
      </c>
      <c r="S151" s="12">
        <v>2</v>
      </c>
      <c r="T151" s="12">
        <v>2</v>
      </c>
      <c r="U151" s="12">
        <v>1.9</v>
      </c>
      <c r="V151" s="12">
        <v>2</v>
      </c>
      <c r="W151" s="13">
        <f t="shared" si="55"/>
        <v>2.0125000000000002</v>
      </c>
      <c r="X151" s="14">
        <f t="shared" si="58"/>
        <v>2.9787773436724989</v>
      </c>
      <c r="Y151" s="125"/>
    </row>
    <row r="152" spans="1:25" ht="14.4" customHeight="1" x14ac:dyDescent="0.3">
      <c r="A152" s="82"/>
      <c r="B152" s="83"/>
      <c r="C152" s="84"/>
      <c r="D152" s="85"/>
      <c r="E152" s="86"/>
      <c r="F152" s="87"/>
      <c r="G152" s="88"/>
      <c r="H152" s="89"/>
      <c r="I152" s="80"/>
      <c r="J152" s="81"/>
      <c r="K152" s="90"/>
      <c r="L152" s="91"/>
      <c r="M152" s="92"/>
      <c r="N152" s="15" t="s">
        <v>24</v>
      </c>
      <c r="O152" s="16">
        <f t="shared" ref="O152:V152" si="61">O150/O151/1000</f>
        <v>0.14799999999999999</v>
      </c>
      <c r="P152" s="16">
        <f t="shared" si="61"/>
        <v>0.13950000000000001</v>
      </c>
      <c r="Q152" s="16">
        <f t="shared" si="61"/>
        <v>0.14761904761904762</v>
      </c>
      <c r="R152" s="16">
        <f t="shared" si="61"/>
        <v>0.14476190476190476</v>
      </c>
      <c r="S152" s="16">
        <f t="shared" si="61"/>
        <v>0.1555</v>
      </c>
      <c r="T152" s="16">
        <f t="shared" si="61"/>
        <v>0.15049999999999999</v>
      </c>
      <c r="U152" s="16">
        <f t="shared" si="61"/>
        <v>0.1573684210526316</v>
      </c>
      <c r="V152" s="16">
        <f t="shared" si="61"/>
        <v>0.1585</v>
      </c>
      <c r="W152" s="16">
        <f t="shared" si="55"/>
        <v>0.150218671679198</v>
      </c>
      <c r="X152" s="16">
        <f t="shared" si="58"/>
        <v>4.1037462571693926</v>
      </c>
      <c r="Y152" s="125"/>
    </row>
    <row r="153" spans="1:25" ht="14.4" customHeight="1" x14ac:dyDescent="0.3">
      <c r="A153" s="82"/>
      <c r="B153" s="83"/>
      <c r="C153" s="84"/>
      <c r="D153" s="85">
        <f>D150+1</f>
        <v>316</v>
      </c>
      <c r="E153" s="86">
        <v>12</v>
      </c>
      <c r="F153" s="87"/>
      <c r="G153" s="88">
        <v>310</v>
      </c>
      <c r="H153" s="89">
        <v>190</v>
      </c>
      <c r="I153" s="80">
        <f>G153*H153/100</f>
        <v>589</v>
      </c>
      <c r="J153" s="81">
        <f>I153*W153/1000</f>
        <v>178.83512500000001</v>
      </c>
      <c r="K153" s="90"/>
      <c r="L153" s="91" t="s">
        <v>172</v>
      </c>
      <c r="M153" s="92" t="s">
        <v>105</v>
      </c>
      <c r="N153" s="8" t="s">
        <v>21</v>
      </c>
      <c r="O153" s="9">
        <v>321</v>
      </c>
      <c r="P153" s="9">
        <v>310</v>
      </c>
      <c r="Q153" s="9">
        <v>311</v>
      </c>
      <c r="R153" s="9">
        <v>302</v>
      </c>
      <c r="S153" s="9">
        <v>295</v>
      </c>
      <c r="T153" s="9">
        <v>307</v>
      </c>
      <c r="U153" s="9">
        <v>298</v>
      </c>
      <c r="V153" s="9">
        <v>285</v>
      </c>
      <c r="W153" s="17">
        <f t="shared" si="55"/>
        <v>303.625</v>
      </c>
      <c r="X153" s="10">
        <f t="shared" si="58"/>
        <v>3.4224958616905594</v>
      </c>
      <c r="Y153" s="125" t="s">
        <v>22</v>
      </c>
    </row>
    <row r="154" spans="1:25" ht="14.4" customHeight="1" x14ac:dyDescent="0.3">
      <c r="A154" s="82"/>
      <c r="B154" s="83"/>
      <c r="C154" s="84"/>
      <c r="D154" s="85"/>
      <c r="E154" s="86"/>
      <c r="F154" s="87"/>
      <c r="G154" s="88"/>
      <c r="H154" s="89"/>
      <c r="I154" s="80"/>
      <c r="J154" s="81"/>
      <c r="K154" s="90"/>
      <c r="L154" s="91"/>
      <c r="M154" s="92"/>
      <c r="N154" s="11" t="s">
        <v>23</v>
      </c>
      <c r="O154" s="12">
        <v>2</v>
      </c>
      <c r="P154" s="12">
        <v>2.2000000000000002</v>
      </c>
      <c r="Q154" s="12">
        <v>2.1</v>
      </c>
      <c r="R154" s="12">
        <v>2</v>
      </c>
      <c r="S154" s="12">
        <v>2</v>
      </c>
      <c r="T154" s="12">
        <v>1.9</v>
      </c>
      <c r="U154" s="12">
        <v>2</v>
      </c>
      <c r="V154" s="12">
        <v>2.1</v>
      </c>
      <c r="W154" s="13">
        <f t="shared" si="55"/>
        <v>2.0375000000000001</v>
      </c>
      <c r="X154" s="14">
        <f t="shared" si="58"/>
        <v>4.2059230677307058</v>
      </c>
      <c r="Y154" s="125"/>
    </row>
    <row r="155" spans="1:25" ht="14.4" customHeight="1" x14ac:dyDescent="0.3">
      <c r="A155" s="82"/>
      <c r="B155" s="83"/>
      <c r="C155" s="84"/>
      <c r="D155" s="85"/>
      <c r="E155" s="86"/>
      <c r="F155" s="87"/>
      <c r="G155" s="88"/>
      <c r="H155" s="89"/>
      <c r="I155" s="80"/>
      <c r="J155" s="81"/>
      <c r="K155" s="90"/>
      <c r="L155" s="91"/>
      <c r="M155" s="92"/>
      <c r="N155" s="15" t="s">
        <v>24</v>
      </c>
      <c r="O155" s="16">
        <f t="shared" ref="O155:V155" si="62">O153/O154/1000</f>
        <v>0.1605</v>
      </c>
      <c r="P155" s="16">
        <f t="shared" si="62"/>
        <v>0.1409090909090909</v>
      </c>
      <c r="Q155" s="16">
        <f t="shared" si="62"/>
        <v>0.14809523809523811</v>
      </c>
      <c r="R155" s="16">
        <f t="shared" si="62"/>
        <v>0.151</v>
      </c>
      <c r="S155" s="16">
        <f t="shared" si="62"/>
        <v>0.14749999999999999</v>
      </c>
      <c r="T155" s="16">
        <f t="shared" si="62"/>
        <v>0.16157894736842107</v>
      </c>
      <c r="U155" s="16">
        <f t="shared" si="62"/>
        <v>0.14899999999999999</v>
      </c>
      <c r="V155" s="16">
        <f t="shared" si="62"/>
        <v>0.13571428571428573</v>
      </c>
      <c r="W155" s="16">
        <f t="shared" si="55"/>
        <v>0.14928719526087947</v>
      </c>
      <c r="X155" s="16">
        <f t="shared" si="58"/>
        <v>5.497574159800549</v>
      </c>
      <c r="Y155" s="125"/>
    </row>
    <row r="156" spans="1:25" ht="14.4" customHeight="1" x14ac:dyDescent="0.3">
      <c r="A156" s="82"/>
      <c r="B156" s="83"/>
      <c r="C156" s="84"/>
      <c r="D156" s="85">
        <f>D153+1</f>
        <v>317</v>
      </c>
      <c r="E156" s="86">
        <v>13</v>
      </c>
      <c r="F156" s="87"/>
      <c r="G156" s="88">
        <v>310</v>
      </c>
      <c r="H156" s="89">
        <v>190</v>
      </c>
      <c r="I156" s="80">
        <f>G156*H156/100</f>
        <v>589</v>
      </c>
      <c r="J156" s="81">
        <f>I156*W156/1000</f>
        <v>176.11099999999999</v>
      </c>
      <c r="K156" s="90"/>
      <c r="L156" s="91" t="s">
        <v>172</v>
      </c>
      <c r="M156" s="92" t="s">
        <v>105</v>
      </c>
      <c r="N156" s="8" t="s">
        <v>21</v>
      </c>
      <c r="O156" s="9">
        <v>298</v>
      </c>
      <c r="P156" s="9">
        <v>293</v>
      </c>
      <c r="Q156" s="9">
        <v>296</v>
      </c>
      <c r="R156" s="9">
        <v>290</v>
      </c>
      <c r="S156" s="9">
        <v>295</v>
      </c>
      <c r="T156" s="9">
        <v>303</v>
      </c>
      <c r="U156" s="9">
        <v>336</v>
      </c>
      <c r="V156" s="9">
        <v>2.98</v>
      </c>
      <c r="W156" s="17">
        <v>299</v>
      </c>
      <c r="X156" s="10">
        <f t="shared" si="58"/>
        <v>33.338868632801478</v>
      </c>
      <c r="Y156" s="125" t="s">
        <v>22</v>
      </c>
    </row>
    <row r="157" spans="1:25" ht="14.4" customHeight="1" x14ac:dyDescent="0.3">
      <c r="A157" s="82"/>
      <c r="B157" s="83"/>
      <c r="C157" s="84"/>
      <c r="D157" s="85"/>
      <c r="E157" s="86"/>
      <c r="F157" s="87"/>
      <c r="G157" s="88"/>
      <c r="H157" s="89"/>
      <c r="I157" s="80"/>
      <c r="J157" s="81"/>
      <c r="K157" s="90"/>
      <c r="L157" s="91"/>
      <c r="M157" s="92"/>
      <c r="N157" s="11" t="s">
        <v>23</v>
      </c>
      <c r="O157" s="12">
        <v>1.9</v>
      </c>
      <c r="P157" s="12">
        <v>2.2000000000000002</v>
      </c>
      <c r="Q157" s="12">
        <v>2</v>
      </c>
      <c r="R157" s="12">
        <v>2</v>
      </c>
      <c r="S157" s="12">
        <v>2.1</v>
      </c>
      <c r="T157" s="12">
        <v>2.1</v>
      </c>
      <c r="U157" s="12">
        <v>1.9</v>
      </c>
      <c r="V157" s="12">
        <v>2</v>
      </c>
      <c r="W157" s="13">
        <f t="shared" ref="W157:W188" si="63">AVERAGE(O157:V157)</f>
        <v>2.0249999999999999</v>
      </c>
      <c r="X157" s="14">
        <f t="shared" si="58"/>
        <v>4.7814609212437293</v>
      </c>
      <c r="Y157" s="125"/>
    </row>
    <row r="158" spans="1:25" ht="14.4" customHeight="1" x14ac:dyDescent="0.3">
      <c r="A158" s="82"/>
      <c r="B158" s="83"/>
      <c r="C158" s="84"/>
      <c r="D158" s="85"/>
      <c r="E158" s="86"/>
      <c r="F158" s="87"/>
      <c r="G158" s="88"/>
      <c r="H158" s="89"/>
      <c r="I158" s="80"/>
      <c r="J158" s="81"/>
      <c r="K158" s="90"/>
      <c r="L158" s="91"/>
      <c r="M158" s="92"/>
      <c r="N158" s="15" t="s">
        <v>24</v>
      </c>
      <c r="O158" s="16">
        <f t="shared" ref="O158:V158" si="64">O156/O157/1000</f>
        <v>0.15684210526315789</v>
      </c>
      <c r="P158" s="16">
        <f t="shared" si="64"/>
        <v>0.13318181818181815</v>
      </c>
      <c r="Q158" s="16">
        <f t="shared" si="64"/>
        <v>0.14799999999999999</v>
      </c>
      <c r="R158" s="16">
        <f t="shared" si="64"/>
        <v>0.14499999999999999</v>
      </c>
      <c r="S158" s="16">
        <f t="shared" si="64"/>
        <v>0.14047619047619048</v>
      </c>
      <c r="T158" s="16">
        <f t="shared" si="64"/>
        <v>0.14428571428571427</v>
      </c>
      <c r="U158" s="16">
        <f t="shared" si="64"/>
        <v>0.17684210526315788</v>
      </c>
      <c r="V158" s="16">
        <f t="shared" si="64"/>
        <v>1.49E-3</v>
      </c>
      <c r="W158" s="16">
        <f t="shared" si="63"/>
        <v>0.13076474168375482</v>
      </c>
      <c r="X158" s="16">
        <f t="shared" si="58"/>
        <v>38.520206517589521</v>
      </c>
      <c r="Y158" s="125"/>
    </row>
    <row r="159" spans="1:25" ht="14.4" customHeight="1" x14ac:dyDescent="0.3">
      <c r="A159" s="82"/>
      <c r="B159" s="83"/>
      <c r="C159" s="84"/>
      <c r="D159" s="85">
        <f>D156+1</f>
        <v>318</v>
      </c>
      <c r="E159" s="86">
        <v>14</v>
      </c>
      <c r="F159" s="87"/>
      <c r="G159" s="88">
        <v>236</v>
      </c>
      <c r="H159" s="89">
        <v>190</v>
      </c>
      <c r="I159" s="80">
        <f>G159*H159/100</f>
        <v>448.4</v>
      </c>
      <c r="J159" s="81">
        <f>I159*W159/1000</f>
        <v>127.34559999999999</v>
      </c>
      <c r="K159" s="90"/>
      <c r="L159" s="91" t="s">
        <v>172</v>
      </c>
      <c r="M159" s="92" t="s">
        <v>105</v>
      </c>
      <c r="N159" s="8" t="s">
        <v>21</v>
      </c>
      <c r="O159" s="9">
        <v>278</v>
      </c>
      <c r="P159" s="9">
        <v>274</v>
      </c>
      <c r="Q159" s="9">
        <v>275</v>
      </c>
      <c r="R159" s="9">
        <v>295</v>
      </c>
      <c r="S159" s="9">
        <v>289</v>
      </c>
      <c r="T159" s="9">
        <v>283</v>
      </c>
      <c r="U159" s="9">
        <v>287</v>
      </c>
      <c r="V159" s="9">
        <v>291</v>
      </c>
      <c r="W159" s="17">
        <f t="shared" si="63"/>
        <v>284</v>
      </c>
      <c r="X159" s="10">
        <f t="shared" si="58"/>
        <v>2.5573660292841462</v>
      </c>
      <c r="Y159" s="125" t="s">
        <v>22</v>
      </c>
    </row>
    <row r="160" spans="1:25" ht="14.4" customHeight="1" x14ac:dyDescent="0.3">
      <c r="A160" s="82"/>
      <c r="B160" s="83"/>
      <c r="C160" s="84"/>
      <c r="D160" s="85"/>
      <c r="E160" s="86"/>
      <c r="F160" s="87"/>
      <c r="G160" s="88"/>
      <c r="H160" s="89"/>
      <c r="I160" s="80"/>
      <c r="J160" s="81"/>
      <c r="K160" s="90"/>
      <c r="L160" s="91"/>
      <c r="M160" s="92"/>
      <c r="N160" s="11" t="s">
        <v>23</v>
      </c>
      <c r="O160" s="12">
        <v>1.9</v>
      </c>
      <c r="P160" s="12">
        <v>1.8</v>
      </c>
      <c r="Q160" s="12">
        <v>2</v>
      </c>
      <c r="R160" s="12">
        <v>2.2000000000000002</v>
      </c>
      <c r="S160" s="12">
        <v>2.1</v>
      </c>
      <c r="T160" s="12">
        <v>2</v>
      </c>
      <c r="U160" s="12">
        <v>2.1</v>
      </c>
      <c r="V160" s="12">
        <v>2</v>
      </c>
      <c r="W160" s="13">
        <f t="shared" si="63"/>
        <v>2.0125000000000002</v>
      </c>
      <c r="X160" s="14">
        <f t="shared" si="58"/>
        <v>5.793403138564484</v>
      </c>
      <c r="Y160" s="125"/>
    </row>
    <row r="161" spans="1:25" ht="14.4" customHeight="1" x14ac:dyDescent="0.3">
      <c r="A161" s="82"/>
      <c r="B161" s="83"/>
      <c r="C161" s="84"/>
      <c r="D161" s="85"/>
      <c r="E161" s="86"/>
      <c r="F161" s="87"/>
      <c r="G161" s="88"/>
      <c r="H161" s="89"/>
      <c r="I161" s="80"/>
      <c r="J161" s="81"/>
      <c r="K161" s="90"/>
      <c r="L161" s="91"/>
      <c r="M161" s="92"/>
      <c r="N161" s="15" t="s">
        <v>24</v>
      </c>
      <c r="O161" s="16">
        <f t="shared" ref="O161:V161" si="65">O159/O160/1000</f>
        <v>0.14631578947368423</v>
      </c>
      <c r="P161" s="16">
        <f t="shared" si="65"/>
        <v>0.15222222222222223</v>
      </c>
      <c r="Q161" s="16">
        <f t="shared" si="65"/>
        <v>0.13750000000000001</v>
      </c>
      <c r="R161" s="16">
        <f t="shared" si="65"/>
        <v>0.13409090909090909</v>
      </c>
      <c r="S161" s="16">
        <f t="shared" si="65"/>
        <v>0.13761904761904761</v>
      </c>
      <c r="T161" s="16">
        <f t="shared" si="65"/>
        <v>0.14149999999999999</v>
      </c>
      <c r="U161" s="16">
        <f t="shared" si="65"/>
        <v>0.13666666666666666</v>
      </c>
      <c r="V161" s="16">
        <f t="shared" si="65"/>
        <v>0.14549999999999999</v>
      </c>
      <c r="W161" s="16">
        <f t="shared" si="63"/>
        <v>0.14142682938406623</v>
      </c>
      <c r="X161" s="16">
        <f t="shared" si="58"/>
        <v>4.0574945140011049</v>
      </c>
      <c r="Y161" s="125"/>
    </row>
    <row r="162" spans="1:25" ht="14.4" customHeight="1" x14ac:dyDescent="0.3">
      <c r="A162" s="96">
        <v>44331</v>
      </c>
      <c r="B162" s="97">
        <v>21004220</v>
      </c>
      <c r="C162" s="97">
        <v>9946319</v>
      </c>
      <c r="D162" s="97">
        <f>D159+1</f>
        <v>319</v>
      </c>
      <c r="E162" s="97">
        <v>1</v>
      </c>
      <c r="F162" s="97" t="s">
        <v>96</v>
      </c>
      <c r="G162" s="97">
        <v>210</v>
      </c>
      <c r="H162" s="97">
        <v>190</v>
      </c>
      <c r="I162" s="98">
        <f>G162*H162/100</f>
        <v>399</v>
      </c>
      <c r="J162" s="98">
        <f>I162*W162/1000</f>
        <v>311.36962499999998</v>
      </c>
      <c r="K162" s="97" t="s">
        <v>173</v>
      </c>
      <c r="L162" s="97" t="s">
        <v>19</v>
      </c>
      <c r="M162" s="97" t="s">
        <v>45</v>
      </c>
      <c r="N162" s="2" t="s">
        <v>21</v>
      </c>
      <c r="O162" s="3">
        <v>740</v>
      </c>
      <c r="P162" s="3">
        <v>741</v>
      </c>
      <c r="Q162" s="3">
        <v>791</v>
      </c>
      <c r="R162" s="3">
        <v>816</v>
      </c>
      <c r="S162" s="3">
        <v>804</v>
      </c>
      <c r="T162" s="3">
        <v>812</v>
      </c>
      <c r="U162" s="3">
        <v>775</v>
      </c>
      <c r="V162" s="3">
        <v>764</v>
      </c>
      <c r="W162" s="6">
        <f t="shared" si="63"/>
        <v>780.375</v>
      </c>
      <c r="X162" s="5">
        <f t="shared" si="58"/>
        <v>3.629504052438326</v>
      </c>
      <c r="Y162" s="125" t="s">
        <v>22</v>
      </c>
    </row>
    <row r="163" spans="1:25" ht="14.4" customHeight="1" x14ac:dyDescent="0.3">
      <c r="A163" s="96"/>
      <c r="B163" s="97"/>
      <c r="C163" s="97"/>
      <c r="D163" s="97"/>
      <c r="E163" s="97"/>
      <c r="F163" s="97"/>
      <c r="G163" s="97"/>
      <c r="H163" s="97"/>
      <c r="I163" s="98"/>
      <c r="J163" s="98"/>
      <c r="K163" s="97"/>
      <c r="L163" s="97"/>
      <c r="M163" s="97"/>
      <c r="N163" s="2" t="s">
        <v>23</v>
      </c>
      <c r="O163" s="3">
        <v>5.8</v>
      </c>
      <c r="P163" s="3">
        <v>5.8</v>
      </c>
      <c r="Q163" s="3">
        <v>5.8</v>
      </c>
      <c r="R163" s="3">
        <v>5.7</v>
      </c>
      <c r="S163" s="3">
        <v>5.6</v>
      </c>
      <c r="T163" s="3">
        <v>5.7</v>
      </c>
      <c r="U163" s="3">
        <v>5.4</v>
      </c>
      <c r="V163" s="3">
        <v>5.4</v>
      </c>
      <c r="W163" s="6">
        <f t="shared" si="63"/>
        <v>5.6499999999999995</v>
      </c>
      <c r="X163" s="5">
        <f t="shared" si="58"/>
        <v>2.7984758054587404</v>
      </c>
      <c r="Y163" s="125"/>
    </row>
    <row r="164" spans="1:25" ht="14.4" customHeight="1" x14ac:dyDescent="0.3">
      <c r="A164" s="96"/>
      <c r="B164" s="97"/>
      <c r="C164" s="97"/>
      <c r="D164" s="97"/>
      <c r="E164" s="97"/>
      <c r="F164" s="97"/>
      <c r="G164" s="97"/>
      <c r="H164" s="97"/>
      <c r="I164" s="98"/>
      <c r="J164" s="98"/>
      <c r="K164" s="97"/>
      <c r="L164" s="97"/>
      <c r="M164" s="97"/>
      <c r="N164" s="2" t="s">
        <v>24</v>
      </c>
      <c r="O164" s="5">
        <f t="shared" ref="O164:V164" si="66">O162/O163/1000</f>
        <v>0.12758620689655173</v>
      </c>
      <c r="P164" s="5">
        <f t="shared" si="66"/>
        <v>0.12775862068965518</v>
      </c>
      <c r="Q164" s="5">
        <f t="shared" si="66"/>
        <v>0.13637931034482759</v>
      </c>
      <c r="R164" s="5">
        <f t="shared" si="66"/>
        <v>0.14315789473684212</v>
      </c>
      <c r="S164" s="5">
        <f t="shared" si="66"/>
        <v>0.14357142857142857</v>
      </c>
      <c r="T164" s="5">
        <f t="shared" si="66"/>
        <v>0.14245614035087717</v>
      </c>
      <c r="U164" s="5">
        <f t="shared" si="66"/>
        <v>0.14351851851851852</v>
      </c>
      <c r="V164" s="5">
        <f t="shared" si="66"/>
        <v>0.14148148148148146</v>
      </c>
      <c r="W164" s="5">
        <f t="shared" si="63"/>
        <v>0.1382387001987728</v>
      </c>
      <c r="X164" s="5">
        <f t="shared" si="58"/>
        <v>4.6851516482176656</v>
      </c>
      <c r="Y164" s="125"/>
    </row>
    <row r="165" spans="1:25" ht="14.4" customHeight="1" x14ac:dyDescent="0.3">
      <c r="A165" s="82"/>
      <c r="B165" s="83"/>
      <c r="C165" s="84"/>
      <c r="D165" s="85">
        <f>D162+1</f>
        <v>320</v>
      </c>
      <c r="E165" s="86">
        <v>2</v>
      </c>
      <c r="F165" s="87"/>
      <c r="G165" s="88">
        <v>210</v>
      </c>
      <c r="H165" s="89">
        <v>190</v>
      </c>
      <c r="I165" s="80">
        <f>G165*H165/100</f>
        <v>399</v>
      </c>
      <c r="J165" s="81">
        <f>I165*W165/1000</f>
        <v>312.96562499999999</v>
      </c>
      <c r="K165" s="90"/>
      <c r="L165" s="91" t="s">
        <v>19</v>
      </c>
      <c r="M165" s="92" t="s">
        <v>45</v>
      </c>
      <c r="N165" s="8" t="s">
        <v>21</v>
      </c>
      <c r="O165" s="9">
        <v>780</v>
      </c>
      <c r="P165" s="9">
        <v>764</v>
      </c>
      <c r="Q165" s="9">
        <v>792</v>
      </c>
      <c r="R165" s="9">
        <v>808</v>
      </c>
      <c r="S165" s="9">
        <v>778</v>
      </c>
      <c r="T165" s="9">
        <v>772</v>
      </c>
      <c r="U165" s="9">
        <v>782</v>
      </c>
      <c r="V165" s="9">
        <v>799</v>
      </c>
      <c r="W165" s="17">
        <f t="shared" si="63"/>
        <v>784.375</v>
      </c>
      <c r="X165" s="10">
        <f t="shared" si="58"/>
        <v>1.7245796627280023</v>
      </c>
      <c r="Y165" s="125" t="s">
        <v>22</v>
      </c>
    </row>
    <row r="166" spans="1:25" ht="14.4" customHeight="1" x14ac:dyDescent="0.3">
      <c r="A166" s="82"/>
      <c r="B166" s="83"/>
      <c r="C166" s="84"/>
      <c r="D166" s="85"/>
      <c r="E166" s="86"/>
      <c r="F166" s="87"/>
      <c r="G166" s="88"/>
      <c r="H166" s="89"/>
      <c r="I166" s="80"/>
      <c r="J166" s="81"/>
      <c r="K166" s="90"/>
      <c r="L166" s="91"/>
      <c r="M166" s="92"/>
      <c r="N166" s="11" t="s">
        <v>23</v>
      </c>
      <c r="O166" s="12">
        <v>5.3</v>
      </c>
      <c r="P166" s="12">
        <v>5.4</v>
      </c>
      <c r="Q166" s="12">
        <v>5.4</v>
      </c>
      <c r="R166" s="12">
        <v>5.5</v>
      </c>
      <c r="S166" s="12">
        <v>5.5</v>
      </c>
      <c r="T166" s="12">
        <v>5.3</v>
      </c>
      <c r="U166" s="12">
        <v>5.4</v>
      </c>
      <c r="V166" s="12">
        <v>5.3</v>
      </c>
      <c r="W166" s="13">
        <f t="shared" si="63"/>
        <v>5.3874999999999993</v>
      </c>
      <c r="X166" s="14">
        <f t="shared" si="58"/>
        <v>1.4489554520645955</v>
      </c>
      <c r="Y166" s="125"/>
    </row>
    <row r="167" spans="1:25" ht="14.4" customHeight="1" x14ac:dyDescent="0.3">
      <c r="A167" s="82"/>
      <c r="B167" s="83"/>
      <c r="C167" s="84"/>
      <c r="D167" s="85"/>
      <c r="E167" s="86"/>
      <c r="F167" s="87"/>
      <c r="G167" s="88"/>
      <c r="H167" s="89"/>
      <c r="I167" s="80"/>
      <c r="J167" s="81"/>
      <c r="K167" s="90"/>
      <c r="L167" s="91"/>
      <c r="M167" s="92"/>
      <c r="N167" s="15" t="s">
        <v>24</v>
      </c>
      <c r="O167" s="16">
        <f t="shared" ref="O167:V167" si="67">O165/O166/1000</f>
        <v>0.14716981132075471</v>
      </c>
      <c r="P167" s="16">
        <f t="shared" si="67"/>
        <v>0.14148148148148146</v>
      </c>
      <c r="Q167" s="16">
        <f t="shared" si="67"/>
        <v>0.14666666666666667</v>
      </c>
      <c r="R167" s="16">
        <f t="shared" si="67"/>
        <v>0.14690909090909091</v>
      </c>
      <c r="S167" s="16">
        <f t="shared" si="67"/>
        <v>0.14145454545454547</v>
      </c>
      <c r="T167" s="16">
        <f t="shared" si="67"/>
        <v>0.14566037735849055</v>
      </c>
      <c r="U167" s="16">
        <f t="shared" si="67"/>
        <v>0.14481481481481481</v>
      </c>
      <c r="V167" s="16">
        <f t="shared" si="67"/>
        <v>0.15075471698113208</v>
      </c>
      <c r="W167" s="16">
        <f t="shared" si="63"/>
        <v>0.14561393812337209</v>
      </c>
      <c r="X167" s="16">
        <f t="shared" si="58"/>
        <v>1.9822585634683354</v>
      </c>
      <c r="Y167" s="125"/>
    </row>
    <row r="168" spans="1:25" ht="14.4" customHeight="1" x14ac:dyDescent="0.3">
      <c r="A168" s="82">
        <v>44333</v>
      </c>
      <c r="B168" s="83"/>
      <c r="C168" s="84"/>
      <c r="D168" s="85">
        <f>D165+1</f>
        <v>321</v>
      </c>
      <c r="E168" s="86">
        <v>3</v>
      </c>
      <c r="F168" s="87"/>
      <c r="G168" s="88">
        <v>210</v>
      </c>
      <c r="H168" s="89">
        <v>190</v>
      </c>
      <c r="I168" s="80">
        <f>G168*H168/100</f>
        <v>399</v>
      </c>
      <c r="J168" s="81">
        <f>I168*W168/1000</f>
        <v>336.10762499999998</v>
      </c>
      <c r="K168" s="90"/>
      <c r="L168" s="91" t="s">
        <v>174</v>
      </c>
      <c r="M168" s="92" t="s">
        <v>138</v>
      </c>
      <c r="N168" s="8" t="s">
        <v>21</v>
      </c>
      <c r="O168" s="9">
        <v>879</v>
      </c>
      <c r="P168" s="9">
        <v>860</v>
      </c>
      <c r="Q168" s="9">
        <v>826</v>
      </c>
      <c r="R168" s="9">
        <v>802</v>
      </c>
      <c r="S168" s="9">
        <v>873</v>
      </c>
      <c r="T168" s="9">
        <v>870</v>
      </c>
      <c r="U168" s="9">
        <v>826</v>
      </c>
      <c r="V168" s="9">
        <v>803</v>
      </c>
      <c r="W168" s="17">
        <f t="shared" si="63"/>
        <v>842.375</v>
      </c>
      <c r="X168" s="10">
        <f t="shared" si="58"/>
        <v>3.5290304426478092</v>
      </c>
      <c r="Y168" s="93" t="s">
        <v>22</v>
      </c>
    </row>
    <row r="169" spans="1:25" ht="14.4" customHeight="1" x14ac:dyDescent="0.3">
      <c r="A169" s="82"/>
      <c r="B169" s="83"/>
      <c r="C169" s="84"/>
      <c r="D169" s="85"/>
      <c r="E169" s="86"/>
      <c r="F169" s="87"/>
      <c r="G169" s="88"/>
      <c r="H169" s="89"/>
      <c r="I169" s="80"/>
      <c r="J169" s="81"/>
      <c r="K169" s="90"/>
      <c r="L169" s="91"/>
      <c r="M169" s="92"/>
      <c r="N169" s="11" t="s">
        <v>23</v>
      </c>
      <c r="O169" s="12">
        <v>5.8</v>
      </c>
      <c r="P169" s="12">
        <v>5.7</v>
      </c>
      <c r="Q169" s="12">
        <v>5.4</v>
      </c>
      <c r="R169" s="12">
        <v>5.0999999999999996</v>
      </c>
      <c r="S169" s="12">
        <v>5.6</v>
      </c>
      <c r="T169" s="12">
        <v>5.8</v>
      </c>
      <c r="U169" s="12">
        <v>5.6</v>
      </c>
      <c r="V169" s="12">
        <v>5.5</v>
      </c>
      <c r="W169" s="13">
        <f t="shared" si="63"/>
        <v>5.5625</v>
      </c>
      <c r="X169" s="14">
        <f t="shared" si="58"/>
        <v>3.9116618394447666</v>
      </c>
      <c r="Y169" s="93"/>
    </row>
    <row r="170" spans="1:25" ht="14.4" customHeight="1" x14ac:dyDescent="0.3">
      <c r="A170" s="82"/>
      <c r="B170" s="83"/>
      <c r="C170" s="84"/>
      <c r="D170" s="85"/>
      <c r="E170" s="86"/>
      <c r="F170" s="87"/>
      <c r="G170" s="88"/>
      <c r="H170" s="89"/>
      <c r="I170" s="80"/>
      <c r="J170" s="81"/>
      <c r="K170" s="90"/>
      <c r="L170" s="91"/>
      <c r="M170" s="92"/>
      <c r="N170" s="15" t="s">
        <v>24</v>
      </c>
      <c r="O170" s="16">
        <f t="shared" ref="O170:V170" si="68">O168/O169/1000</f>
        <v>0.15155172413793105</v>
      </c>
      <c r="P170" s="16">
        <f t="shared" si="68"/>
        <v>0.15087719298245614</v>
      </c>
      <c r="Q170" s="16">
        <f t="shared" si="68"/>
        <v>0.15296296296296297</v>
      </c>
      <c r="R170" s="16">
        <f t="shared" si="68"/>
        <v>0.15725490196078434</v>
      </c>
      <c r="S170" s="16">
        <f t="shared" si="68"/>
        <v>0.15589285714285714</v>
      </c>
      <c r="T170" s="16">
        <f t="shared" si="68"/>
        <v>0.15</v>
      </c>
      <c r="U170" s="16">
        <f t="shared" si="68"/>
        <v>0.14749999999999999</v>
      </c>
      <c r="V170" s="16">
        <f t="shared" si="68"/>
        <v>0.14599999999999999</v>
      </c>
      <c r="W170" s="16">
        <f t="shared" si="63"/>
        <v>0.15150495489837396</v>
      </c>
      <c r="X170" s="16">
        <f t="shared" si="58"/>
        <v>2.3734852092398837</v>
      </c>
      <c r="Y170" s="93"/>
    </row>
    <row r="171" spans="1:25" ht="14.4" customHeight="1" x14ac:dyDescent="0.3">
      <c r="A171" s="82"/>
      <c r="B171" s="83"/>
      <c r="C171" s="84"/>
      <c r="D171" s="85">
        <f>D168+1</f>
        <v>322</v>
      </c>
      <c r="E171" s="86">
        <v>4</v>
      </c>
      <c r="F171" s="87"/>
      <c r="G171" s="88">
        <v>210</v>
      </c>
      <c r="H171" s="89">
        <v>190</v>
      </c>
      <c r="I171" s="80">
        <f>G171*H171/100</f>
        <v>399</v>
      </c>
      <c r="J171" s="81">
        <f>I171*W171/1000</f>
        <v>326.58150000000001</v>
      </c>
      <c r="K171" s="90"/>
      <c r="L171" s="91" t="s">
        <v>175</v>
      </c>
      <c r="M171" s="92" t="s">
        <v>54</v>
      </c>
      <c r="N171" s="8" t="s">
        <v>21</v>
      </c>
      <c r="O171" s="9">
        <v>801</v>
      </c>
      <c r="P171" s="9">
        <v>836</v>
      </c>
      <c r="Q171" s="9">
        <v>828</v>
      </c>
      <c r="R171" s="9">
        <v>831</v>
      </c>
      <c r="S171" s="9">
        <v>816</v>
      </c>
      <c r="T171" s="9">
        <v>816</v>
      </c>
      <c r="U171" s="9">
        <v>819</v>
      </c>
      <c r="V171" s="9">
        <v>801</v>
      </c>
      <c r="W171" s="17">
        <f t="shared" si="63"/>
        <v>818.5</v>
      </c>
      <c r="X171" s="10">
        <f t="shared" si="58"/>
        <v>1.4825486987796697</v>
      </c>
      <c r="Y171" s="125" t="s">
        <v>22</v>
      </c>
    </row>
    <row r="172" spans="1:25" ht="14.4" customHeight="1" x14ac:dyDescent="0.3">
      <c r="A172" s="82"/>
      <c r="B172" s="83"/>
      <c r="C172" s="84"/>
      <c r="D172" s="85"/>
      <c r="E172" s="86"/>
      <c r="F172" s="87"/>
      <c r="G172" s="88"/>
      <c r="H172" s="89"/>
      <c r="I172" s="80"/>
      <c r="J172" s="81"/>
      <c r="K172" s="90"/>
      <c r="L172" s="91"/>
      <c r="M172" s="92"/>
      <c r="N172" s="11" t="s">
        <v>23</v>
      </c>
      <c r="O172" s="12">
        <v>5.5</v>
      </c>
      <c r="P172" s="12">
        <v>5.7</v>
      </c>
      <c r="Q172" s="12">
        <v>5.6</v>
      </c>
      <c r="R172" s="12">
        <v>5.8</v>
      </c>
      <c r="S172" s="12">
        <v>5.7</v>
      </c>
      <c r="T172" s="12">
        <v>5.7</v>
      </c>
      <c r="U172" s="12">
        <v>5.7</v>
      </c>
      <c r="V172" s="12">
        <v>5.5</v>
      </c>
      <c r="W172" s="13">
        <f t="shared" si="63"/>
        <v>5.65</v>
      </c>
      <c r="X172" s="14">
        <f t="shared" si="58"/>
        <v>1.7699115044247791</v>
      </c>
      <c r="Y172" s="125"/>
    </row>
    <row r="173" spans="1:25" ht="14.4" customHeight="1" x14ac:dyDescent="0.3">
      <c r="A173" s="82"/>
      <c r="B173" s="83"/>
      <c r="C173" s="84"/>
      <c r="D173" s="85"/>
      <c r="E173" s="86"/>
      <c r="F173" s="87"/>
      <c r="G173" s="88"/>
      <c r="H173" s="89"/>
      <c r="I173" s="80"/>
      <c r="J173" s="81"/>
      <c r="K173" s="90"/>
      <c r="L173" s="91"/>
      <c r="M173" s="92"/>
      <c r="N173" s="15" t="s">
        <v>24</v>
      </c>
      <c r="O173" s="16">
        <f t="shared" ref="O173:V173" si="69">O171/O172/1000</f>
        <v>0.14563636363636362</v>
      </c>
      <c r="P173" s="16">
        <f t="shared" si="69"/>
        <v>0.14666666666666667</v>
      </c>
      <c r="Q173" s="16">
        <f t="shared" si="69"/>
        <v>0.14785714285714285</v>
      </c>
      <c r="R173" s="16">
        <f t="shared" si="69"/>
        <v>0.14327586206896553</v>
      </c>
      <c r="S173" s="16">
        <f t="shared" si="69"/>
        <v>0.14315789473684212</v>
      </c>
      <c r="T173" s="16">
        <f t="shared" si="69"/>
        <v>0.14315789473684212</v>
      </c>
      <c r="U173" s="16">
        <f t="shared" si="69"/>
        <v>0.14368421052631578</v>
      </c>
      <c r="V173" s="16">
        <f t="shared" si="69"/>
        <v>0.14563636363636362</v>
      </c>
      <c r="W173" s="16">
        <f t="shared" si="63"/>
        <v>0.14488404985818779</v>
      </c>
      <c r="X173" s="16">
        <f t="shared" si="58"/>
        <v>1.1737088465610637</v>
      </c>
      <c r="Y173" s="125"/>
    </row>
    <row r="174" spans="1:25" ht="14.4" customHeight="1" x14ac:dyDescent="0.3">
      <c r="A174" s="82"/>
      <c r="B174" s="83"/>
      <c r="C174" s="84"/>
      <c r="D174" s="85">
        <f>D171+1</f>
        <v>323</v>
      </c>
      <c r="E174" s="86">
        <v>5</v>
      </c>
      <c r="F174" s="87"/>
      <c r="G174" s="88">
        <v>210</v>
      </c>
      <c r="H174" s="89">
        <v>190</v>
      </c>
      <c r="I174" s="80">
        <f>G174*H174/100</f>
        <v>399</v>
      </c>
      <c r="J174" s="81">
        <f>I174*W174/1000</f>
        <v>329.97300000000001</v>
      </c>
      <c r="K174" s="90"/>
      <c r="L174" s="91" t="s">
        <v>19</v>
      </c>
      <c r="M174" s="92" t="s">
        <v>20</v>
      </c>
      <c r="N174" s="8" t="s">
        <v>21</v>
      </c>
      <c r="O174" s="9">
        <v>822</v>
      </c>
      <c r="P174" s="9">
        <v>817</v>
      </c>
      <c r="Q174" s="9">
        <v>834</v>
      </c>
      <c r="R174" s="9">
        <v>843</v>
      </c>
      <c r="S174" s="9">
        <v>844</v>
      </c>
      <c r="T174" s="9">
        <v>831</v>
      </c>
      <c r="U174" s="9">
        <v>825</v>
      </c>
      <c r="V174" s="9">
        <v>800</v>
      </c>
      <c r="W174" s="17">
        <f t="shared" si="63"/>
        <v>827</v>
      </c>
      <c r="X174" s="10">
        <f t="shared" si="58"/>
        <v>1.6379948227501895</v>
      </c>
      <c r="Y174" s="125" t="s">
        <v>22</v>
      </c>
    </row>
    <row r="175" spans="1:25" ht="14.4" customHeight="1" x14ac:dyDescent="0.3">
      <c r="A175" s="82"/>
      <c r="B175" s="83"/>
      <c r="C175" s="84"/>
      <c r="D175" s="85"/>
      <c r="E175" s="86"/>
      <c r="F175" s="87"/>
      <c r="G175" s="88"/>
      <c r="H175" s="89"/>
      <c r="I175" s="80"/>
      <c r="J175" s="81"/>
      <c r="K175" s="90"/>
      <c r="L175" s="91"/>
      <c r="M175" s="92"/>
      <c r="N175" s="11" t="s">
        <v>23</v>
      </c>
      <c r="O175" s="12">
        <v>5.5</v>
      </c>
      <c r="P175" s="12">
        <v>5.6</v>
      </c>
      <c r="Q175" s="12">
        <v>5.6</v>
      </c>
      <c r="R175" s="12">
        <v>5.8</v>
      </c>
      <c r="S175" s="12">
        <v>5.8</v>
      </c>
      <c r="T175" s="12">
        <v>5.7</v>
      </c>
      <c r="U175" s="12">
        <v>5.7</v>
      </c>
      <c r="V175" s="12">
        <v>5.5</v>
      </c>
      <c r="W175" s="13">
        <f t="shared" si="63"/>
        <v>5.65</v>
      </c>
      <c r="X175" s="14">
        <f t="shared" si="58"/>
        <v>1.9788212190263623</v>
      </c>
      <c r="Y175" s="125"/>
    </row>
    <row r="176" spans="1:25" ht="14.4" customHeight="1" x14ac:dyDescent="0.3">
      <c r="A176" s="82"/>
      <c r="B176" s="83"/>
      <c r="C176" s="84"/>
      <c r="D176" s="85"/>
      <c r="E176" s="86"/>
      <c r="F176" s="87"/>
      <c r="G176" s="88"/>
      <c r="H176" s="89"/>
      <c r="I176" s="80"/>
      <c r="J176" s="81"/>
      <c r="K176" s="90"/>
      <c r="L176" s="91"/>
      <c r="M176" s="92"/>
      <c r="N176" s="15" t="s">
        <v>24</v>
      </c>
      <c r="O176" s="16">
        <f t="shared" ref="O176:V176" si="70">O174/O175/1000</f>
        <v>0.14945454545454548</v>
      </c>
      <c r="P176" s="16">
        <f t="shared" si="70"/>
        <v>0.14589285714285713</v>
      </c>
      <c r="Q176" s="16">
        <f t="shared" si="70"/>
        <v>0.14892857142857144</v>
      </c>
      <c r="R176" s="16">
        <f t="shared" si="70"/>
        <v>0.1453448275862069</v>
      </c>
      <c r="S176" s="16">
        <f t="shared" si="70"/>
        <v>0.14551724137931035</v>
      </c>
      <c r="T176" s="16">
        <f t="shared" si="70"/>
        <v>0.14578947368421052</v>
      </c>
      <c r="U176" s="16">
        <f t="shared" si="70"/>
        <v>0.14473684210526316</v>
      </c>
      <c r="V176" s="16">
        <f t="shared" si="70"/>
        <v>0.14545454545454548</v>
      </c>
      <c r="W176" s="16">
        <f t="shared" si="63"/>
        <v>0.14638986302943879</v>
      </c>
      <c r="X176" s="16">
        <f t="shared" si="58"/>
        <v>1.1303741824267803</v>
      </c>
      <c r="Y176" s="125"/>
    </row>
    <row r="177" spans="1:25" ht="14.4" customHeight="1" x14ac:dyDescent="0.3">
      <c r="A177" s="82"/>
      <c r="B177" s="83"/>
      <c r="C177" s="84"/>
      <c r="D177" s="85">
        <f>D174+1</f>
        <v>324</v>
      </c>
      <c r="E177" s="86">
        <v>6</v>
      </c>
      <c r="F177" s="87"/>
      <c r="G177" s="88">
        <v>237</v>
      </c>
      <c r="H177" s="89">
        <v>190</v>
      </c>
      <c r="I177" s="80">
        <f>G177*H177/100</f>
        <v>450.3</v>
      </c>
      <c r="J177" s="81">
        <f>I177*W177/1000</f>
        <v>365.64360000000005</v>
      </c>
      <c r="K177" s="90"/>
      <c r="L177" s="91" t="s">
        <v>19</v>
      </c>
      <c r="M177" s="92" t="s">
        <v>20</v>
      </c>
      <c r="N177" s="8" t="s">
        <v>21</v>
      </c>
      <c r="O177" s="9">
        <v>800</v>
      </c>
      <c r="P177" s="9">
        <v>820</v>
      </c>
      <c r="Q177" s="9">
        <v>807</v>
      </c>
      <c r="R177" s="9">
        <v>808</v>
      </c>
      <c r="S177" s="9">
        <v>815</v>
      </c>
      <c r="T177" s="9">
        <v>820</v>
      </c>
      <c r="U177" s="9">
        <v>821</v>
      </c>
      <c r="V177" s="9">
        <v>805</v>
      </c>
      <c r="W177" s="17">
        <f t="shared" si="63"/>
        <v>812</v>
      </c>
      <c r="X177" s="10">
        <f t="shared" si="58"/>
        <v>0.92569558980128752</v>
      </c>
      <c r="Y177" s="125" t="s">
        <v>22</v>
      </c>
    </row>
    <row r="178" spans="1:25" ht="14.4" customHeight="1" x14ac:dyDescent="0.3">
      <c r="A178" s="82"/>
      <c r="B178" s="83"/>
      <c r="C178" s="84"/>
      <c r="D178" s="85"/>
      <c r="E178" s="86"/>
      <c r="F178" s="87"/>
      <c r="G178" s="88"/>
      <c r="H178" s="89"/>
      <c r="I178" s="80"/>
      <c r="J178" s="81"/>
      <c r="K178" s="90"/>
      <c r="L178" s="91"/>
      <c r="M178" s="92"/>
      <c r="N178" s="11" t="s">
        <v>23</v>
      </c>
      <c r="O178" s="12">
        <v>5.4</v>
      </c>
      <c r="P178" s="12">
        <v>5.6</v>
      </c>
      <c r="Q178" s="12">
        <v>5.6</v>
      </c>
      <c r="R178" s="12">
        <v>5.6</v>
      </c>
      <c r="S178" s="12">
        <v>5.8</v>
      </c>
      <c r="T178" s="12">
        <v>5.6</v>
      </c>
      <c r="U178" s="12">
        <v>5.6</v>
      </c>
      <c r="V178" s="12">
        <v>5.4</v>
      </c>
      <c r="W178" s="13">
        <f t="shared" si="63"/>
        <v>5.5750000000000002</v>
      </c>
      <c r="X178" s="14">
        <f t="shared" si="58"/>
        <v>2.1505970956559239</v>
      </c>
      <c r="Y178" s="125"/>
    </row>
    <row r="179" spans="1:25" ht="14.4" customHeight="1" x14ac:dyDescent="0.3">
      <c r="A179" s="82"/>
      <c r="B179" s="83"/>
      <c r="C179" s="84"/>
      <c r="D179" s="85"/>
      <c r="E179" s="86"/>
      <c r="F179" s="87"/>
      <c r="G179" s="88"/>
      <c r="H179" s="89"/>
      <c r="I179" s="80"/>
      <c r="J179" s="81"/>
      <c r="K179" s="90"/>
      <c r="L179" s="91"/>
      <c r="M179" s="92"/>
      <c r="N179" s="15" t="s">
        <v>24</v>
      </c>
      <c r="O179" s="16">
        <f t="shared" ref="O179:V179" si="71">O177/O178/1000</f>
        <v>0.14814814814814814</v>
      </c>
      <c r="P179" s="16">
        <f t="shared" si="71"/>
        <v>0.14642857142857144</v>
      </c>
      <c r="Q179" s="16">
        <f t="shared" si="71"/>
        <v>0.14410714285714285</v>
      </c>
      <c r="R179" s="16">
        <f t="shared" si="71"/>
        <v>0.14428571428571429</v>
      </c>
      <c r="S179" s="16">
        <f t="shared" si="71"/>
        <v>0.14051724137931035</v>
      </c>
      <c r="T179" s="16">
        <f t="shared" si="71"/>
        <v>0.14642857142857144</v>
      </c>
      <c r="U179" s="16">
        <f t="shared" si="71"/>
        <v>0.14660714285714285</v>
      </c>
      <c r="V179" s="16">
        <f t="shared" si="71"/>
        <v>0.14907407407407408</v>
      </c>
      <c r="W179" s="16">
        <f t="shared" si="63"/>
        <v>0.14569957580733445</v>
      </c>
      <c r="X179" s="16">
        <f t="shared" si="58"/>
        <v>1.7271594717850749</v>
      </c>
      <c r="Y179" s="125"/>
    </row>
    <row r="180" spans="1:25" ht="14.4" customHeight="1" x14ac:dyDescent="0.3">
      <c r="A180" s="126">
        <v>44333</v>
      </c>
      <c r="B180" s="97">
        <v>21004221</v>
      </c>
      <c r="C180" s="97">
        <v>9945106</v>
      </c>
      <c r="D180" s="97">
        <v>325</v>
      </c>
      <c r="E180" s="97">
        <v>1</v>
      </c>
      <c r="F180" s="97" t="s">
        <v>147</v>
      </c>
      <c r="G180" s="97">
        <v>260</v>
      </c>
      <c r="H180" s="97">
        <v>162</v>
      </c>
      <c r="I180" s="98">
        <f>G180*H180/100</f>
        <v>421.2</v>
      </c>
      <c r="J180" s="98">
        <f>I180*W180/1000</f>
        <v>350.0172</v>
      </c>
      <c r="K180" s="97"/>
      <c r="L180" s="97" t="s">
        <v>50</v>
      </c>
      <c r="M180" s="97" t="s">
        <v>27</v>
      </c>
      <c r="N180" s="2" t="s">
        <v>21</v>
      </c>
      <c r="O180" s="3">
        <v>827</v>
      </c>
      <c r="P180" s="3">
        <v>822</v>
      </c>
      <c r="Q180" s="3">
        <v>815</v>
      </c>
      <c r="R180" s="3">
        <v>840</v>
      </c>
      <c r="S180" s="3">
        <v>823</v>
      </c>
      <c r="T180" s="3">
        <v>826</v>
      </c>
      <c r="U180" s="3">
        <v>815</v>
      </c>
      <c r="V180" s="3">
        <v>880</v>
      </c>
      <c r="W180" s="6">
        <f t="shared" si="63"/>
        <v>831</v>
      </c>
      <c r="X180" s="5">
        <f t="shared" si="58"/>
        <v>2.3992060213449919</v>
      </c>
      <c r="Y180" s="93" t="s">
        <v>22</v>
      </c>
    </row>
    <row r="181" spans="1:25" ht="14.4" customHeight="1" x14ac:dyDescent="0.3">
      <c r="A181" s="126"/>
      <c r="B181" s="97"/>
      <c r="C181" s="97"/>
      <c r="D181" s="97"/>
      <c r="E181" s="97"/>
      <c r="F181" s="97"/>
      <c r="G181" s="97"/>
      <c r="H181" s="97"/>
      <c r="I181" s="98"/>
      <c r="J181" s="98"/>
      <c r="K181" s="97"/>
      <c r="L181" s="97"/>
      <c r="M181" s="97"/>
      <c r="N181" s="2" t="s">
        <v>23</v>
      </c>
      <c r="O181" s="3">
        <v>4.2</v>
      </c>
      <c r="P181" s="3">
        <v>4.3</v>
      </c>
      <c r="Q181" s="3">
        <v>4.0999999999999996</v>
      </c>
      <c r="R181" s="3">
        <v>4.2</v>
      </c>
      <c r="S181" s="3">
        <v>4.3</v>
      </c>
      <c r="T181" s="3">
        <v>4.2</v>
      </c>
      <c r="U181" s="3">
        <v>4.3</v>
      </c>
      <c r="V181" s="3">
        <v>4.4000000000000004</v>
      </c>
      <c r="W181" s="6">
        <f t="shared" si="63"/>
        <v>4.25</v>
      </c>
      <c r="X181" s="5">
        <f t="shared" si="58"/>
        <v>2.0377068324339751</v>
      </c>
      <c r="Y181" s="93"/>
    </row>
    <row r="182" spans="1:25" ht="14.4" customHeight="1" x14ac:dyDescent="0.3">
      <c r="A182" s="126"/>
      <c r="B182" s="97"/>
      <c r="C182" s="97"/>
      <c r="D182" s="97"/>
      <c r="E182" s="97"/>
      <c r="F182" s="97"/>
      <c r="G182" s="97"/>
      <c r="H182" s="97"/>
      <c r="I182" s="98"/>
      <c r="J182" s="98"/>
      <c r="K182" s="97"/>
      <c r="L182" s="97"/>
      <c r="M182" s="97"/>
      <c r="N182" s="2" t="s">
        <v>24</v>
      </c>
      <c r="O182" s="5">
        <f t="shared" ref="O182:V182" si="72">O180/O181/1000</f>
        <v>0.19690476190476189</v>
      </c>
      <c r="P182" s="5">
        <f t="shared" si="72"/>
        <v>0.19116279069767445</v>
      </c>
      <c r="Q182" s="5">
        <f t="shared" si="72"/>
        <v>0.19878048780487809</v>
      </c>
      <c r="R182" s="5">
        <f t="shared" si="72"/>
        <v>0.2</v>
      </c>
      <c r="S182" s="5">
        <f t="shared" si="72"/>
        <v>0.19139534883720929</v>
      </c>
      <c r="T182" s="5">
        <f t="shared" si="72"/>
        <v>0.19666666666666666</v>
      </c>
      <c r="U182" s="5">
        <f t="shared" si="72"/>
        <v>0.18953488372093025</v>
      </c>
      <c r="V182" s="5">
        <f t="shared" si="72"/>
        <v>0.19999999999999998</v>
      </c>
      <c r="W182" s="5">
        <f t="shared" si="63"/>
        <v>0.19555561745401509</v>
      </c>
      <c r="X182" s="5">
        <f t="shared" si="58"/>
        <v>2.0279082230768428</v>
      </c>
      <c r="Y182" s="93"/>
    </row>
    <row r="183" spans="1:25" ht="14.4" customHeight="1" x14ac:dyDescent="0.3">
      <c r="A183" s="94"/>
      <c r="B183" s="83"/>
      <c r="C183" s="84"/>
      <c r="D183" s="85">
        <f>D180+1</f>
        <v>326</v>
      </c>
      <c r="E183" s="86">
        <v>2</v>
      </c>
      <c r="F183" s="87"/>
      <c r="G183" s="88">
        <v>260</v>
      </c>
      <c r="H183" s="89">
        <v>162</v>
      </c>
      <c r="I183" s="80">
        <f>G183*H183/100</f>
        <v>421.2</v>
      </c>
      <c r="J183" s="81">
        <f>I183*W183/1000</f>
        <v>345.01544999999999</v>
      </c>
      <c r="K183" s="90"/>
      <c r="L183" s="91" t="s">
        <v>50</v>
      </c>
      <c r="M183" s="92" t="s">
        <v>27</v>
      </c>
      <c r="N183" s="8" t="s">
        <v>21</v>
      </c>
      <c r="O183" s="9">
        <v>817</v>
      </c>
      <c r="P183" s="9">
        <v>784</v>
      </c>
      <c r="Q183" s="9">
        <v>827</v>
      </c>
      <c r="R183" s="9">
        <v>833</v>
      </c>
      <c r="S183" s="9">
        <v>811</v>
      </c>
      <c r="T183" s="9">
        <v>810</v>
      </c>
      <c r="U183" s="9">
        <v>848</v>
      </c>
      <c r="V183" s="9">
        <v>823</v>
      </c>
      <c r="W183" s="17">
        <f t="shared" si="63"/>
        <v>819.125</v>
      </c>
      <c r="X183" s="10">
        <f t="shared" si="58"/>
        <v>2.1541740625764376</v>
      </c>
      <c r="Y183" s="93" t="s">
        <v>22</v>
      </c>
    </row>
    <row r="184" spans="1:25" ht="14.4" customHeight="1" x14ac:dyDescent="0.3">
      <c r="A184" s="94"/>
      <c r="B184" s="83"/>
      <c r="C184" s="84"/>
      <c r="D184" s="85"/>
      <c r="E184" s="86"/>
      <c r="F184" s="87"/>
      <c r="G184" s="88"/>
      <c r="H184" s="89"/>
      <c r="I184" s="80"/>
      <c r="J184" s="81"/>
      <c r="K184" s="90"/>
      <c r="L184" s="91"/>
      <c r="M184" s="92"/>
      <c r="N184" s="11" t="s">
        <v>23</v>
      </c>
      <c r="O184" s="12">
        <v>4.0999999999999996</v>
      </c>
      <c r="P184" s="12">
        <v>4.2</v>
      </c>
      <c r="Q184" s="12">
        <v>4.4000000000000004</v>
      </c>
      <c r="R184" s="12">
        <v>4.4000000000000004</v>
      </c>
      <c r="S184" s="12">
        <v>4.2</v>
      </c>
      <c r="T184" s="12">
        <v>4.2</v>
      </c>
      <c r="U184" s="12">
        <v>4.3</v>
      </c>
      <c r="V184" s="12">
        <v>4.2</v>
      </c>
      <c r="W184" s="13">
        <f t="shared" si="63"/>
        <v>4.25</v>
      </c>
      <c r="X184" s="14">
        <f t="shared" si="58"/>
        <v>2.3529411764705919</v>
      </c>
      <c r="Y184" s="93"/>
    </row>
    <row r="185" spans="1:25" ht="14.4" customHeight="1" x14ac:dyDescent="0.3">
      <c r="A185" s="94"/>
      <c r="B185" s="83"/>
      <c r="C185" s="84"/>
      <c r="D185" s="85"/>
      <c r="E185" s="86"/>
      <c r="F185" s="87"/>
      <c r="G185" s="88"/>
      <c r="H185" s="89"/>
      <c r="I185" s="80"/>
      <c r="J185" s="81"/>
      <c r="K185" s="90"/>
      <c r="L185" s="91"/>
      <c r="M185" s="92"/>
      <c r="N185" s="15" t="s">
        <v>24</v>
      </c>
      <c r="O185" s="16">
        <f t="shared" ref="O185:V185" si="73">O183/O184/1000</f>
        <v>0.19926829268292684</v>
      </c>
      <c r="P185" s="16">
        <f t="shared" si="73"/>
        <v>0.18666666666666665</v>
      </c>
      <c r="Q185" s="16">
        <f t="shared" si="73"/>
        <v>0.18795454545454543</v>
      </c>
      <c r="R185" s="16">
        <f t="shared" si="73"/>
        <v>0.1893181818181818</v>
      </c>
      <c r="S185" s="16">
        <f t="shared" si="73"/>
        <v>0.19309523809523807</v>
      </c>
      <c r="T185" s="16">
        <f t="shared" si="73"/>
        <v>0.19285714285714287</v>
      </c>
      <c r="U185" s="16">
        <f t="shared" si="73"/>
        <v>0.1972093023255814</v>
      </c>
      <c r="V185" s="16">
        <f t="shared" si="73"/>
        <v>0.19595238095238093</v>
      </c>
      <c r="W185" s="16">
        <f t="shared" si="63"/>
        <v>0.19279021885658301</v>
      </c>
      <c r="X185" s="16">
        <f t="shared" si="58"/>
        <v>2.2046761057339208</v>
      </c>
      <c r="Y185" s="93"/>
    </row>
    <row r="186" spans="1:25" ht="14.4" customHeight="1" x14ac:dyDescent="0.3">
      <c r="A186" s="82"/>
      <c r="B186" s="83"/>
      <c r="C186" s="84"/>
      <c r="D186" s="85">
        <f>D183+1</f>
        <v>327</v>
      </c>
      <c r="E186" s="86">
        <v>3</v>
      </c>
      <c r="F186" s="87"/>
      <c r="G186" s="88">
        <v>260</v>
      </c>
      <c r="H186" s="89">
        <v>162</v>
      </c>
      <c r="I186" s="80">
        <f>G186*H186/100</f>
        <v>421.2</v>
      </c>
      <c r="J186" s="81">
        <f>I186*W186/1000</f>
        <v>332.90595000000002</v>
      </c>
      <c r="K186" s="90"/>
      <c r="L186" s="91" t="s">
        <v>50</v>
      </c>
      <c r="M186" s="92" t="s">
        <v>27</v>
      </c>
      <c r="N186" s="8" t="s">
        <v>21</v>
      </c>
      <c r="O186" s="9">
        <v>782</v>
      </c>
      <c r="P186" s="9">
        <v>779</v>
      </c>
      <c r="Q186" s="9">
        <v>796</v>
      </c>
      <c r="R186" s="9">
        <v>806</v>
      </c>
      <c r="S186" s="9">
        <v>801</v>
      </c>
      <c r="T186" s="9">
        <v>786</v>
      </c>
      <c r="U186" s="9">
        <v>783</v>
      </c>
      <c r="V186" s="9">
        <v>790</v>
      </c>
      <c r="W186" s="17">
        <f t="shared" si="63"/>
        <v>790.375</v>
      </c>
      <c r="X186" s="10">
        <f t="shared" si="58"/>
        <v>1.1508263585150336</v>
      </c>
      <c r="Y186" s="93" t="s">
        <v>22</v>
      </c>
    </row>
    <row r="187" spans="1:25" ht="14.4" customHeight="1" x14ac:dyDescent="0.3">
      <c r="A187" s="82"/>
      <c r="B187" s="83"/>
      <c r="C187" s="84"/>
      <c r="D187" s="85"/>
      <c r="E187" s="86"/>
      <c r="F187" s="87"/>
      <c r="G187" s="88"/>
      <c r="H187" s="89"/>
      <c r="I187" s="80"/>
      <c r="J187" s="81"/>
      <c r="K187" s="90"/>
      <c r="L187" s="91"/>
      <c r="M187" s="92"/>
      <c r="N187" s="11" t="s">
        <v>23</v>
      </c>
      <c r="O187" s="12">
        <v>4</v>
      </c>
      <c r="P187" s="12">
        <v>4.2</v>
      </c>
      <c r="Q187" s="12">
        <v>4.2</v>
      </c>
      <c r="R187" s="12">
        <v>4.4000000000000004</v>
      </c>
      <c r="S187" s="12">
        <v>4.2</v>
      </c>
      <c r="T187" s="12">
        <v>4.3</v>
      </c>
      <c r="U187" s="12">
        <v>4.0999999999999996</v>
      </c>
      <c r="V187" s="12">
        <v>4.3</v>
      </c>
      <c r="W187" s="13">
        <f t="shared" si="63"/>
        <v>4.2124999999999995</v>
      </c>
      <c r="X187" s="14">
        <f t="shared" si="58"/>
        <v>2.7677682650115196</v>
      </c>
      <c r="Y187" s="93"/>
    </row>
    <row r="188" spans="1:25" ht="14.4" customHeight="1" x14ac:dyDescent="0.3">
      <c r="A188" s="82"/>
      <c r="B188" s="83"/>
      <c r="C188" s="84"/>
      <c r="D188" s="85"/>
      <c r="E188" s="86"/>
      <c r="F188" s="87"/>
      <c r="G188" s="88"/>
      <c r="H188" s="89"/>
      <c r="I188" s="80"/>
      <c r="J188" s="81"/>
      <c r="K188" s="90"/>
      <c r="L188" s="91"/>
      <c r="M188" s="92"/>
      <c r="N188" s="15" t="s">
        <v>24</v>
      </c>
      <c r="O188" s="16">
        <f t="shared" ref="O188:V188" si="74">O186/O187/1000</f>
        <v>0.19550000000000001</v>
      </c>
      <c r="P188" s="16">
        <f t="shared" si="74"/>
        <v>0.18547619047619049</v>
      </c>
      <c r="Q188" s="16">
        <f t="shared" si="74"/>
        <v>0.18952380952380951</v>
      </c>
      <c r="R188" s="16">
        <f t="shared" si="74"/>
        <v>0.18318181818181817</v>
      </c>
      <c r="S188" s="16">
        <f t="shared" si="74"/>
        <v>0.1907142857142857</v>
      </c>
      <c r="T188" s="16">
        <f t="shared" si="74"/>
        <v>0.18279069767441863</v>
      </c>
      <c r="U188" s="16">
        <f t="shared" si="74"/>
        <v>0.19097560975609759</v>
      </c>
      <c r="V188" s="16">
        <f t="shared" si="74"/>
        <v>0.18372093023255814</v>
      </c>
      <c r="W188" s="16">
        <f t="shared" si="63"/>
        <v>0.18773541769489727</v>
      </c>
      <c r="X188" s="16">
        <f t="shared" si="58"/>
        <v>2.3008497451140584</v>
      </c>
      <c r="Y188" s="93"/>
    </row>
    <row r="189" spans="1:25" ht="14.4" customHeight="1" x14ac:dyDescent="0.3">
      <c r="A189" s="82"/>
      <c r="B189" s="83"/>
      <c r="C189" s="84"/>
      <c r="D189" s="85">
        <f>D186+1</f>
        <v>328</v>
      </c>
      <c r="E189" s="86">
        <v>4</v>
      </c>
      <c r="F189" s="87"/>
      <c r="G189" s="88">
        <v>260</v>
      </c>
      <c r="H189" s="89">
        <v>162</v>
      </c>
      <c r="I189" s="80">
        <f>G189*H189/100</f>
        <v>421.2</v>
      </c>
      <c r="J189" s="81">
        <f>I189*W189/1000</f>
        <v>337.17059999999998</v>
      </c>
      <c r="K189" s="90"/>
      <c r="L189" s="91" t="s">
        <v>50</v>
      </c>
      <c r="M189" s="92" t="s">
        <v>27</v>
      </c>
      <c r="N189" s="8" t="s">
        <v>21</v>
      </c>
      <c r="O189" s="9">
        <v>775</v>
      </c>
      <c r="P189" s="9">
        <v>797</v>
      </c>
      <c r="Q189" s="9">
        <v>799</v>
      </c>
      <c r="R189" s="9">
        <v>810</v>
      </c>
      <c r="S189" s="9">
        <v>792</v>
      </c>
      <c r="T189" s="9">
        <v>800</v>
      </c>
      <c r="U189" s="9">
        <v>826</v>
      </c>
      <c r="V189" s="9">
        <v>805</v>
      </c>
      <c r="W189" s="17">
        <f t="shared" ref="W189:W220" si="75">AVERAGE(O189:V189)</f>
        <v>800.5</v>
      </c>
      <c r="X189" s="10">
        <f t="shared" si="58"/>
        <v>1.7094231334670842</v>
      </c>
      <c r="Y189" s="93" t="s">
        <v>22</v>
      </c>
    </row>
    <row r="190" spans="1:25" ht="14.4" customHeight="1" x14ac:dyDescent="0.3">
      <c r="A190" s="82"/>
      <c r="B190" s="83"/>
      <c r="C190" s="84"/>
      <c r="D190" s="85"/>
      <c r="E190" s="86"/>
      <c r="F190" s="87"/>
      <c r="G190" s="88"/>
      <c r="H190" s="89"/>
      <c r="I190" s="80"/>
      <c r="J190" s="81"/>
      <c r="K190" s="90"/>
      <c r="L190" s="91"/>
      <c r="M190" s="92"/>
      <c r="N190" s="11" t="s">
        <v>23</v>
      </c>
      <c r="O190" s="12">
        <v>4</v>
      </c>
      <c r="P190" s="12">
        <v>4</v>
      </c>
      <c r="Q190" s="12">
        <v>4.0999999999999996</v>
      </c>
      <c r="R190" s="12">
        <v>4.3</v>
      </c>
      <c r="S190" s="12">
        <v>4.2</v>
      </c>
      <c r="T190" s="12">
        <v>4.0999999999999996</v>
      </c>
      <c r="U190" s="12">
        <v>4.3</v>
      </c>
      <c r="V190" s="12">
        <v>4.2</v>
      </c>
      <c r="W190" s="13">
        <f t="shared" si="75"/>
        <v>4.1499999999999995</v>
      </c>
      <c r="X190" s="14">
        <f t="shared" si="58"/>
        <v>2.6940578042166146</v>
      </c>
      <c r="Y190" s="93"/>
    </row>
    <row r="191" spans="1:25" ht="14.4" customHeight="1" x14ac:dyDescent="0.3">
      <c r="A191" s="82"/>
      <c r="B191" s="83"/>
      <c r="C191" s="84"/>
      <c r="D191" s="85"/>
      <c r="E191" s="86"/>
      <c r="F191" s="87"/>
      <c r="G191" s="88"/>
      <c r="H191" s="89"/>
      <c r="I191" s="80"/>
      <c r="J191" s="81"/>
      <c r="K191" s="90"/>
      <c r="L191" s="91"/>
      <c r="M191" s="92"/>
      <c r="N191" s="15" t="s">
        <v>24</v>
      </c>
      <c r="O191" s="16">
        <f t="shared" ref="O191:V191" si="76">O189/O190/1000</f>
        <v>0.19375000000000001</v>
      </c>
      <c r="P191" s="16">
        <f t="shared" si="76"/>
        <v>0.19925000000000001</v>
      </c>
      <c r="Q191" s="16">
        <f t="shared" si="76"/>
        <v>0.19487804878048784</v>
      </c>
      <c r="R191" s="16">
        <f t="shared" si="76"/>
        <v>0.1883720930232558</v>
      </c>
      <c r="S191" s="16">
        <f t="shared" si="76"/>
        <v>0.18857142857142856</v>
      </c>
      <c r="T191" s="16">
        <f t="shared" si="76"/>
        <v>0.1951219512195122</v>
      </c>
      <c r="U191" s="16">
        <f t="shared" si="76"/>
        <v>0.19209302325581395</v>
      </c>
      <c r="V191" s="16">
        <f t="shared" si="76"/>
        <v>0.19166666666666665</v>
      </c>
      <c r="W191" s="16">
        <f t="shared" si="75"/>
        <v>0.19296290143964565</v>
      </c>
      <c r="X191" s="16">
        <f t="shared" si="58"/>
        <v>1.7504691328185009</v>
      </c>
      <c r="Y191" s="93"/>
    </row>
    <row r="192" spans="1:25" ht="14.4" customHeight="1" x14ac:dyDescent="0.3">
      <c r="A192" s="82"/>
      <c r="B192" s="83"/>
      <c r="C192" s="84"/>
      <c r="D192" s="85">
        <f>D189+1</f>
        <v>329</v>
      </c>
      <c r="E192" s="86">
        <v>5</v>
      </c>
      <c r="F192" s="87"/>
      <c r="G192" s="88">
        <v>260</v>
      </c>
      <c r="H192" s="89">
        <v>162</v>
      </c>
      <c r="I192" s="80">
        <f>G192*H192/100</f>
        <v>421.2</v>
      </c>
      <c r="J192" s="81">
        <f>I192*W192/1000</f>
        <v>333.95895000000002</v>
      </c>
      <c r="K192" s="90"/>
      <c r="L192" s="91" t="s">
        <v>176</v>
      </c>
      <c r="M192" s="92" t="s">
        <v>77</v>
      </c>
      <c r="N192" s="8" t="s">
        <v>21</v>
      </c>
      <c r="O192" s="9">
        <v>786</v>
      </c>
      <c r="P192" s="9">
        <v>775</v>
      </c>
      <c r="Q192" s="9">
        <v>787</v>
      </c>
      <c r="R192" s="9">
        <v>798</v>
      </c>
      <c r="S192" s="9">
        <v>807</v>
      </c>
      <c r="T192" s="9">
        <v>792</v>
      </c>
      <c r="U192" s="9">
        <v>787</v>
      </c>
      <c r="V192" s="9">
        <v>811</v>
      </c>
      <c r="W192" s="17">
        <f t="shared" si="75"/>
        <v>792.875</v>
      </c>
      <c r="X192" s="10">
        <f t="shared" si="58"/>
        <v>1.403652869057632</v>
      </c>
      <c r="Y192" s="93" t="s">
        <v>22</v>
      </c>
    </row>
    <row r="193" spans="1:25" ht="14.4" customHeight="1" x14ac:dyDescent="0.3">
      <c r="A193" s="82"/>
      <c r="B193" s="83"/>
      <c r="C193" s="84"/>
      <c r="D193" s="85"/>
      <c r="E193" s="86"/>
      <c r="F193" s="87"/>
      <c r="G193" s="88"/>
      <c r="H193" s="89"/>
      <c r="I193" s="80"/>
      <c r="J193" s="81"/>
      <c r="K193" s="90"/>
      <c r="L193" s="91"/>
      <c r="M193" s="92"/>
      <c r="N193" s="11" t="s">
        <v>23</v>
      </c>
      <c r="O193" s="12">
        <v>4.2</v>
      </c>
      <c r="P193" s="12">
        <v>4.0999999999999996</v>
      </c>
      <c r="Q193" s="12">
        <v>3.9</v>
      </c>
      <c r="R193" s="12">
        <v>4.3</v>
      </c>
      <c r="S193" s="12">
        <v>4.2</v>
      </c>
      <c r="T193" s="12">
        <v>4.0999999999999996</v>
      </c>
      <c r="U193" s="12">
        <v>4</v>
      </c>
      <c r="V193" s="12">
        <v>4.2</v>
      </c>
      <c r="W193" s="13">
        <f t="shared" si="75"/>
        <v>4.125</v>
      </c>
      <c r="X193" s="14">
        <f t="shared" si="58"/>
        <v>2.9065645595834679</v>
      </c>
      <c r="Y193" s="93"/>
    </row>
    <row r="194" spans="1:25" ht="14.4" customHeight="1" x14ac:dyDescent="0.3">
      <c r="A194" s="82"/>
      <c r="B194" s="83"/>
      <c r="C194" s="84"/>
      <c r="D194" s="85"/>
      <c r="E194" s="86"/>
      <c r="F194" s="87"/>
      <c r="G194" s="88"/>
      <c r="H194" s="89"/>
      <c r="I194" s="80"/>
      <c r="J194" s="81"/>
      <c r="K194" s="90"/>
      <c r="L194" s="91"/>
      <c r="M194" s="92"/>
      <c r="N194" s="15" t="s">
        <v>24</v>
      </c>
      <c r="O194" s="16">
        <f t="shared" ref="O194:V194" si="77">O192/O193/1000</f>
        <v>0.18714285714285714</v>
      </c>
      <c r="P194" s="16">
        <f t="shared" si="77"/>
        <v>0.18902439024390244</v>
      </c>
      <c r="Q194" s="16">
        <f t="shared" si="77"/>
        <v>0.20179487179487179</v>
      </c>
      <c r="R194" s="16">
        <f t="shared" si="77"/>
        <v>0.18558139534883722</v>
      </c>
      <c r="S194" s="16">
        <f t="shared" si="77"/>
        <v>0.19214285714285714</v>
      </c>
      <c r="T194" s="16">
        <f t="shared" si="77"/>
        <v>0.19317073170731708</v>
      </c>
      <c r="U194" s="16">
        <f t="shared" si="77"/>
        <v>0.19675000000000001</v>
      </c>
      <c r="V194" s="16">
        <f t="shared" si="77"/>
        <v>0.19309523809523807</v>
      </c>
      <c r="W194" s="16">
        <f t="shared" si="75"/>
        <v>0.19233779268448509</v>
      </c>
      <c r="X194" s="16">
        <f t="shared" si="58"/>
        <v>2.5591427960284063</v>
      </c>
      <c r="Y194" s="93"/>
    </row>
    <row r="195" spans="1:25" ht="14.4" customHeight="1" x14ac:dyDescent="0.3">
      <c r="A195" s="82"/>
      <c r="B195" s="83"/>
      <c r="C195" s="84"/>
      <c r="D195" s="85">
        <f>D192+1</f>
        <v>330</v>
      </c>
      <c r="E195" s="86">
        <v>6</v>
      </c>
      <c r="F195" s="87"/>
      <c r="G195" s="88">
        <v>260</v>
      </c>
      <c r="H195" s="89">
        <v>162</v>
      </c>
      <c r="I195" s="80">
        <f>G195*H195/100</f>
        <v>421.2</v>
      </c>
      <c r="J195" s="81">
        <f>I195*W195/1000</f>
        <v>335.16989999999998</v>
      </c>
      <c r="K195" s="90"/>
      <c r="L195" s="91" t="s">
        <v>176</v>
      </c>
      <c r="M195" s="92" t="s">
        <v>77</v>
      </c>
      <c r="N195" s="8" t="s">
        <v>21</v>
      </c>
      <c r="O195" s="9">
        <v>796</v>
      </c>
      <c r="P195" s="9">
        <v>780</v>
      </c>
      <c r="Q195" s="9">
        <v>823</v>
      </c>
      <c r="R195" s="9">
        <v>817</v>
      </c>
      <c r="S195" s="9">
        <v>792</v>
      </c>
      <c r="T195" s="9">
        <v>799</v>
      </c>
      <c r="U195" s="9">
        <v>788</v>
      </c>
      <c r="V195" s="9">
        <v>771</v>
      </c>
      <c r="W195" s="17">
        <f t="shared" si="75"/>
        <v>795.75</v>
      </c>
      <c r="X195" s="10">
        <f t="shared" si="58"/>
        <v>2.0551073127774164</v>
      </c>
      <c r="Y195" s="93" t="s">
        <v>22</v>
      </c>
    </row>
    <row r="196" spans="1:25" ht="14.4" customHeight="1" x14ac:dyDescent="0.3">
      <c r="A196" s="82"/>
      <c r="B196" s="83"/>
      <c r="C196" s="84"/>
      <c r="D196" s="85"/>
      <c r="E196" s="86"/>
      <c r="F196" s="87"/>
      <c r="G196" s="88"/>
      <c r="H196" s="89"/>
      <c r="I196" s="80"/>
      <c r="J196" s="81"/>
      <c r="K196" s="90"/>
      <c r="L196" s="91"/>
      <c r="M196" s="92"/>
      <c r="N196" s="11" t="s">
        <v>23</v>
      </c>
      <c r="O196" s="12">
        <v>4.2</v>
      </c>
      <c r="P196" s="12">
        <v>3.8</v>
      </c>
      <c r="Q196" s="12">
        <v>4.0999999999999996</v>
      </c>
      <c r="R196" s="12">
        <v>4.3</v>
      </c>
      <c r="S196" s="12">
        <v>4.3</v>
      </c>
      <c r="T196" s="12">
        <v>4</v>
      </c>
      <c r="U196" s="12">
        <v>3.9</v>
      </c>
      <c r="V196" s="12">
        <v>4.2</v>
      </c>
      <c r="W196" s="13">
        <f t="shared" si="75"/>
        <v>4.0999999999999996</v>
      </c>
      <c r="X196" s="14">
        <f t="shared" si="58"/>
        <v>4.2245141648021409</v>
      </c>
      <c r="Y196" s="93"/>
    </row>
    <row r="197" spans="1:25" ht="14.4" customHeight="1" x14ac:dyDescent="0.3">
      <c r="A197" s="82"/>
      <c r="B197" s="83"/>
      <c r="C197" s="84"/>
      <c r="D197" s="85"/>
      <c r="E197" s="86"/>
      <c r="F197" s="87"/>
      <c r="G197" s="88"/>
      <c r="H197" s="89"/>
      <c r="I197" s="80"/>
      <c r="J197" s="81"/>
      <c r="K197" s="90"/>
      <c r="L197" s="91"/>
      <c r="M197" s="92"/>
      <c r="N197" s="15" t="s">
        <v>24</v>
      </c>
      <c r="O197" s="16">
        <f t="shared" ref="O197:V197" si="78">O195/O196/1000</f>
        <v>0.18952380952380951</v>
      </c>
      <c r="P197" s="16">
        <f t="shared" si="78"/>
        <v>0.20526315789473684</v>
      </c>
      <c r="Q197" s="16">
        <f t="shared" si="78"/>
        <v>0.20073170731707318</v>
      </c>
      <c r="R197" s="16">
        <f t="shared" si="78"/>
        <v>0.19</v>
      </c>
      <c r="S197" s="16">
        <f t="shared" si="78"/>
        <v>0.18418604651162793</v>
      </c>
      <c r="T197" s="16">
        <f t="shared" si="78"/>
        <v>0.19975000000000001</v>
      </c>
      <c r="U197" s="16">
        <f t="shared" si="78"/>
        <v>0.20205128205128203</v>
      </c>
      <c r="V197" s="16">
        <f t="shared" si="78"/>
        <v>0.18357142857142855</v>
      </c>
      <c r="W197" s="16">
        <f t="shared" si="75"/>
        <v>0.19438467898374476</v>
      </c>
      <c r="X197" s="16">
        <f t="shared" si="58"/>
        <v>4.1074301207222934</v>
      </c>
      <c r="Y197" s="93"/>
    </row>
    <row r="198" spans="1:25" ht="14.4" customHeight="1" x14ac:dyDescent="0.3">
      <c r="A198" s="82">
        <v>44334</v>
      </c>
      <c r="B198" s="83"/>
      <c r="C198" s="84"/>
      <c r="D198" s="85">
        <f>D195+1</f>
        <v>331</v>
      </c>
      <c r="E198" s="86">
        <v>7</v>
      </c>
      <c r="F198" s="87"/>
      <c r="G198" s="88">
        <v>260</v>
      </c>
      <c r="H198" s="89">
        <v>162</v>
      </c>
      <c r="I198" s="80">
        <f>G198*H198/100</f>
        <v>421.2</v>
      </c>
      <c r="J198" s="81">
        <f>I198*W198/1000</f>
        <v>341.59320000000002</v>
      </c>
      <c r="K198" s="90"/>
      <c r="L198" s="91" t="s">
        <v>172</v>
      </c>
      <c r="M198" s="92" t="s">
        <v>45</v>
      </c>
      <c r="N198" s="8" t="s">
        <v>21</v>
      </c>
      <c r="O198" s="9">
        <v>833</v>
      </c>
      <c r="P198" s="9">
        <v>802</v>
      </c>
      <c r="Q198" s="9">
        <v>817</v>
      </c>
      <c r="R198" s="9">
        <v>802</v>
      </c>
      <c r="S198" s="9">
        <v>792</v>
      </c>
      <c r="T198" s="9">
        <v>810</v>
      </c>
      <c r="U198" s="9">
        <v>812</v>
      </c>
      <c r="V198" s="9">
        <v>820</v>
      </c>
      <c r="W198" s="17">
        <f t="shared" si="75"/>
        <v>811</v>
      </c>
      <c r="X198" s="10">
        <f t="shared" si="58"/>
        <v>1.462861962725607</v>
      </c>
      <c r="Y198" s="93" t="s">
        <v>22</v>
      </c>
    </row>
    <row r="199" spans="1:25" ht="14.4" customHeight="1" x14ac:dyDescent="0.3">
      <c r="A199" s="82"/>
      <c r="B199" s="83"/>
      <c r="C199" s="84"/>
      <c r="D199" s="85"/>
      <c r="E199" s="86"/>
      <c r="F199" s="87"/>
      <c r="G199" s="88"/>
      <c r="H199" s="89"/>
      <c r="I199" s="80"/>
      <c r="J199" s="81"/>
      <c r="K199" s="90"/>
      <c r="L199" s="91"/>
      <c r="M199" s="92"/>
      <c r="N199" s="11" t="s">
        <v>23</v>
      </c>
      <c r="O199" s="12">
        <v>4</v>
      </c>
      <c r="P199" s="12">
        <v>4.2</v>
      </c>
      <c r="Q199" s="12">
        <v>4</v>
      </c>
      <c r="R199" s="12">
        <v>4.2</v>
      </c>
      <c r="S199" s="12">
        <v>4.2</v>
      </c>
      <c r="T199" s="12">
        <v>4.2</v>
      </c>
      <c r="U199" s="12">
        <v>4.0999999999999996</v>
      </c>
      <c r="V199" s="12">
        <v>4.3</v>
      </c>
      <c r="W199" s="13">
        <f t="shared" si="75"/>
        <v>4.1499999999999995</v>
      </c>
      <c r="X199" s="14">
        <f t="shared" si="58"/>
        <v>2.4096385542168686</v>
      </c>
      <c r="Y199" s="93"/>
    </row>
    <row r="200" spans="1:25" ht="14.4" customHeight="1" x14ac:dyDescent="0.3">
      <c r="A200" s="82"/>
      <c r="B200" s="83"/>
      <c r="C200" s="84"/>
      <c r="D200" s="85"/>
      <c r="E200" s="86"/>
      <c r="F200" s="87"/>
      <c r="G200" s="88"/>
      <c r="H200" s="89"/>
      <c r="I200" s="80"/>
      <c r="J200" s="81"/>
      <c r="K200" s="90"/>
      <c r="L200" s="91"/>
      <c r="M200" s="92"/>
      <c r="N200" s="15" t="s">
        <v>24</v>
      </c>
      <c r="O200" s="16">
        <f t="shared" ref="O200:V200" si="79">O198/O199/1000</f>
        <v>0.20824999999999999</v>
      </c>
      <c r="P200" s="16">
        <f t="shared" si="79"/>
        <v>0.19095238095238093</v>
      </c>
      <c r="Q200" s="16">
        <f t="shared" si="79"/>
        <v>0.20424999999999999</v>
      </c>
      <c r="R200" s="16">
        <f t="shared" si="79"/>
        <v>0.19095238095238093</v>
      </c>
      <c r="S200" s="16">
        <f t="shared" si="79"/>
        <v>0.18857142857142856</v>
      </c>
      <c r="T200" s="16">
        <f t="shared" si="79"/>
        <v>0.19285714285714287</v>
      </c>
      <c r="U200" s="16">
        <f t="shared" si="79"/>
        <v>0.19804878048780489</v>
      </c>
      <c r="V200" s="16">
        <f t="shared" si="79"/>
        <v>0.19069767441860466</v>
      </c>
      <c r="W200" s="16">
        <f t="shared" si="75"/>
        <v>0.19557247352996784</v>
      </c>
      <c r="X200" s="16">
        <f t="shared" si="58"/>
        <v>3.4537395655973913</v>
      </c>
      <c r="Y200" s="93"/>
    </row>
    <row r="201" spans="1:25" ht="14.4" customHeight="1" x14ac:dyDescent="0.3">
      <c r="A201" s="82"/>
      <c r="B201" s="83"/>
      <c r="C201" s="84"/>
      <c r="D201" s="85">
        <f>D198+1</f>
        <v>332</v>
      </c>
      <c r="E201" s="86">
        <v>8</v>
      </c>
      <c r="F201" s="87"/>
      <c r="G201" s="88">
        <v>260</v>
      </c>
      <c r="H201" s="89">
        <v>162</v>
      </c>
      <c r="I201" s="80">
        <f>G201*H201/100</f>
        <v>421.2</v>
      </c>
      <c r="J201" s="81">
        <f>I201*W201/1000</f>
        <v>341.38259999999997</v>
      </c>
      <c r="K201" s="90"/>
      <c r="L201" s="91" t="s">
        <v>172</v>
      </c>
      <c r="M201" s="92" t="s">
        <v>45</v>
      </c>
      <c r="N201" s="8" t="s">
        <v>21</v>
      </c>
      <c r="O201" s="9">
        <v>819</v>
      </c>
      <c r="P201" s="9">
        <v>816</v>
      </c>
      <c r="Q201" s="9">
        <v>799</v>
      </c>
      <c r="R201" s="9">
        <v>828</v>
      </c>
      <c r="S201" s="9">
        <v>804</v>
      </c>
      <c r="T201" s="9">
        <v>801</v>
      </c>
      <c r="U201" s="9">
        <v>799</v>
      </c>
      <c r="V201" s="9">
        <v>818</v>
      </c>
      <c r="W201" s="17">
        <f t="shared" si="75"/>
        <v>810.5</v>
      </c>
      <c r="X201" s="10">
        <f t="shared" si="58"/>
        <v>1.2807242129566128</v>
      </c>
      <c r="Y201" s="93" t="s">
        <v>22</v>
      </c>
    </row>
    <row r="202" spans="1:25" ht="14.4" customHeight="1" x14ac:dyDescent="0.3">
      <c r="A202" s="82"/>
      <c r="B202" s="83"/>
      <c r="C202" s="84"/>
      <c r="D202" s="85"/>
      <c r="E202" s="86"/>
      <c r="F202" s="87"/>
      <c r="G202" s="88"/>
      <c r="H202" s="89"/>
      <c r="I202" s="80"/>
      <c r="J202" s="81"/>
      <c r="K202" s="90"/>
      <c r="L202" s="91"/>
      <c r="M202" s="92"/>
      <c r="N202" s="11" t="s">
        <v>23</v>
      </c>
      <c r="O202" s="12">
        <v>4.2</v>
      </c>
      <c r="P202" s="12">
        <v>4</v>
      </c>
      <c r="Q202" s="12">
        <v>4.0999999999999996</v>
      </c>
      <c r="R202" s="12">
        <v>4.2</v>
      </c>
      <c r="S202" s="12">
        <v>4.0999999999999996</v>
      </c>
      <c r="T202" s="12">
        <v>4</v>
      </c>
      <c r="U202" s="12">
        <v>4.0999999999999996</v>
      </c>
      <c r="V202" s="12">
        <v>4.2</v>
      </c>
      <c r="W202" s="13">
        <f t="shared" si="75"/>
        <v>4.1125000000000007</v>
      </c>
      <c r="X202" s="14">
        <f t="shared" si="58"/>
        <v>1.8981756834037706</v>
      </c>
      <c r="Y202" s="93"/>
    </row>
    <row r="203" spans="1:25" ht="14.4" customHeight="1" x14ac:dyDescent="0.3">
      <c r="A203" s="82"/>
      <c r="B203" s="83"/>
      <c r="C203" s="84"/>
      <c r="D203" s="85"/>
      <c r="E203" s="86"/>
      <c r="F203" s="87"/>
      <c r="G203" s="88"/>
      <c r="H203" s="89"/>
      <c r="I203" s="80"/>
      <c r="J203" s="81"/>
      <c r="K203" s="90"/>
      <c r="L203" s="91"/>
      <c r="M203" s="92"/>
      <c r="N203" s="15" t="s">
        <v>24</v>
      </c>
      <c r="O203" s="16">
        <f t="shared" ref="O203:V203" si="80">O201/O202/1000</f>
        <v>0.19500000000000001</v>
      </c>
      <c r="P203" s="16">
        <f t="shared" si="80"/>
        <v>0.20399999999999999</v>
      </c>
      <c r="Q203" s="16">
        <f t="shared" si="80"/>
        <v>0.19487804878048784</v>
      </c>
      <c r="R203" s="16">
        <f t="shared" si="80"/>
        <v>0.19714285714285715</v>
      </c>
      <c r="S203" s="16">
        <f t="shared" si="80"/>
        <v>0.19609756097560979</v>
      </c>
      <c r="T203" s="16">
        <f t="shared" si="80"/>
        <v>0.20025000000000001</v>
      </c>
      <c r="U203" s="16">
        <f t="shared" si="80"/>
        <v>0.19487804878048784</v>
      </c>
      <c r="V203" s="16">
        <f t="shared" si="80"/>
        <v>0.19476190476190475</v>
      </c>
      <c r="W203" s="16">
        <f t="shared" si="75"/>
        <v>0.19712605255516841</v>
      </c>
      <c r="X203" s="16">
        <f t="shared" si="58"/>
        <v>1.5868986484878407</v>
      </c>
      <c r="Y203" s="93"/>
    </row>
    <row r="204" spans="1:25" ht="14.4" customHeight="1" x14ac:dyDescent="0.3">
      <c r="A204" s="82"/>
      <c r="B204" s="83"/>
      <c r="C204" s="84"/>
      <c r="D204" s="85">
        <f>D201+1</f>
        <v>333</v>
      </c>
      <c r="E204" s="86">
        <v>9</v>
      </c>
      <c r="F204" s="87"/>
      <c r="G204" s="88">
        <v>260</v>
      </c>
      <c r="H204" s="89">
        <v>162</v>
      </c>
      <c r="I204" s="80">
        <f>G204*H204/100</f>
        <v>421.2</v>
      </c>
      <c r="J204" s="81">
        <f>I204*W204/1000</f>
        <v>333.64305000000002</v>
      </c>
      <c r="K204" s="90"/>
      <c r="L204" s="91" t="s">
        <v>172</v>
      </c>
      <c r="M204" s="92" t="s">
        <v>45</v>
      </c>
      <c r="N204" s="8" t="s">
        <v>21</v>
      </c>
      <c r="O204" s="9">
        <v>790</v>
      </c>
      <c r="P204" s="9">
        <v>778</v>
      </c>
      <c r="Q204" s="9">
        <v>778</v>
      </c>
      <c r="R204" s="9">
        <v>809</v>
      </c>
      <c r="S204" s="9">
        <v>801</v>
      </c>
      <c r="T204" s="9">
        <v>803</v>
      </c>
      <c r="U204" s="9">
        <v>789</v>
      </c>
      <c r="V204" s="9">
        <v>789</v>
      </c>
      <c r="W204" s="17">
        <f t="shared" si="75"/>
        <v>792.125</v>
      </c>
      <c r="X204" s="10">
        <f t="shared" si="58"/>
        <v>1.3426276327224733</v>
      </c>
      <c r="Y204" s="93" t="s">
        <v>22</v>
      </c>
    </row>
    <row r="205" spans="1:25" ht="14.4" customHeight="1" x14ac:dyDescent="0.3">
      <c r="A205" s="82"/>
      <c r="B205" s="83"/>
      <c r="C205" s="84"/>
      <c r="D205" s="85"/>
      <c r="E205" s="86"/>
      <c r="F205" s="87"/>
      <c r="G205" s="88"/>
      <c r="H205" s="89"/>
      <c r="I205" s="80"/>
      <c r="J205" s="81"/>
      <c r="K205" s="90"/>
      <c r="L205" s="91"/>
      <c r="M205" s="92"/>
      <c r="N205" s="11" t="s">
        <v>23</v>
      </c>
      <c r="O205" s="12">
        <v>4</v>
      </c>
      <c r="P205" s="12">
        <v>4.3</v>
      </c>
      <c r="Q205" s="12">
        <v>4.2</v>
      </c>
      <c r="R205" s="12">
        <v>4.0999999999999996</v>
      </c>
      <c r="S205" s="12">
        <v>4.2</v>
      </c>
      <c r="T205" s="12">
        <v>4.0999999999999996</v>
      </c>
      <c r="U205" s="12">
        <v>4</v>
      </c>
      <c r="V205" s="12">
        <v>4</v>
      </c>
      <c r="W205" s="13">
        <f t="shared" si="75"/>
        <v>4.1124999999999998</v>
      </c>
      <c r="X205" s="14">
        <f t="shared" si="58"/>
        <v>2.5611397486858238</v>
      </c>
      <c r="Y205" s="93"/>
    </row>
    <row r="206" spans="1:25" ht="14.4" customHeight="1" x14ac:dyDescent="0.3">
      <c r="A206" s="82"/>
      <c r="B206" s="83"/>
      <c r="C206" s="84"/>
      <c r="D206" s="85"/>
      <c r="E206" s="86"/>
      <c r="F206" s="87"/>
      <c r="G206" s="88"/>
      <c r="H206" s="89"/>
      <c r="I206" s="80"/>
      <c r="J206" s="81"/>
      <c r="K206" s="90"/>
      <c r="L206" s="91"/>
      <c r="M206" s="92"/>
      <c r="N206" s="15" t="s">
        <v>24</v>
      </c>
      <c r="O206" s="16">
        <f t="shared" ref="O206:V206" si="81">O204/O205/1000</f>
        <v>0.19750000000000001</v>
      </c>
      <c r="P206" s="16">
        <f t="shared" si="81"/>
        <v>0.18093023255813956</v>
      </c>
      <c r="Q206" s="16">
        <f t="shared" si="81"/>
        <v>0.18523809523809523</v>
      </c>
      <c r="R206" s="16">
        <f t="shared" si="81"/>
        <v>0.19731707317073174</v>
      </c>
      <c r="S206" s="16">
        <f t="shared" si="81"/>
        <v>0.1907142857142857</v>
      </c>
      <c r="T206" s="16">
        <f t="shared" si="81"/>
        <v>0.19585365853658537</v>
      </c>
      <c r="U206" s="16">
        <f t="shared" si="81"/>
        <v>0.19725000000000001</v>
      </c>
      <c r="V206" s="16">
        <f t="shared" si="81"/>
        <v>0.19725000000000001</v>
      </c>
      <c r="W206" s="16">
        <f t="shared" si="75"/>
        <v>0.19275666815222969</v>
      </c>
      <c r="X206" s="16">
        <f t="shared" si="58"/>
        <v>3.1440952372379489</v>
      </c>
      <c r="Y206" s="93"/>
    </row>
    <row r="207" spans="1:25" ht="14.4" customHeight="1" x14ac:dyDescent="0.3">
      <c r="A207" s="82"/>
      <c r="B207" s="83"/>
      <c r="C207" s="84"/>
      <c r="D207" s="85">
        <f>D204+1</f>
        <v>334</v>
      </c>
      <c r="E207" s="86">
        <v>10</v>
      </c>
      <c r="F207" s="87"/>
      <c r="G207" s="88">
        <v>260</v>
      </c>
      <c r="H207" s="89">
        <v>162</v>
      </c>
      <c r="I207" s="80">
        <f>G207*H207/100</f>
        <v>421.2</v>
      </c>
      <c r="J207" s="81">
        <f>I207*W207/1000</f>
        <v>339.06599999999997</v>
      </c>
      <c r="K207" s="90"/>
      <c r="L207" s="91" t="s">
        <v>172</v>
      </c>
      <c r="M207" s="92" t="s">
        <v>45</v>
      </c>
      <c r="N207" s="8" t="s">
        <v>21</v>
      </c>
      <c r="O207" s="9">
        <v>826</v>
      </c>
      <c r="P207" s="9">
        <v>785</v>
      </c>
      <c r="Q207" s="9">
        <v>810</v>
      </c>
      <c r="R207" s="9">
        <v>820</v>
      </c>
      <c r="S207" s="9">
        <v>811</v>
      </c>
      <c r="T207" s="9">
        <v>803</v>
      </c>
      <c r="U207" s="9">
        <v>791</v>
      </c>
      <c r="V207" s="9">
        <v>794</v>
      </c>
      <c r="W207" s="17">
        <f t="shared" si="75"/>
        <v>805</v>
      </c>
      <c r="X207" s="10">
        <f t="shared" si="58"/>
        <v>1.6712576455992185</v>
      </c>
      <c r="Y207" s="93" t="s">
        <v>22</v>
      </c>
    </row>
    <row r="208" spans="1:25" ht="14.4" customHeight="1" x14ac:dyDescent="0.3">
      <c r="A208" s="82"/>
      <c r="B208" s="83"/>
      <c r="C208" s="84"/>
      <c r="D208" s="85"/>
      <c r="E208" s="86"/>
      <c r="F208" s="87"/>
      <c r="G208" s="88"/>
      <c r="H208" s="89"/>
      <c r="I208" s="80"/>
      <c r="J208" s="81"/>
      <c r="K208" s="90"/>
      <c r="L208" s="91"/>
      <c r="M208" s="92"/>
      <c r="N208" s="11" t="s">
        <v>23</v>
      </c>
      <c r="O208" s="12">
        <v>4.0999999999999996</v>
      </c>
      <c r="P208" s="12">
        <v>4</v>
      </c>
      <c r="Q208" s="12">
        <v>4.2</v>
      </c>
      <c r="R208" s="12">
        <v>4.3</v>
      </c>
      <c r="S208" s="12">
        <v>4.0999999999999996</v>
      </c>
      <c r="T208" s="12">
        <v>4</v>
      </c>
      <c r="U208" s="12">
        <v>4.2</v>
      </c>
      <c r="V208" s="12">
        <v>4.3</v>
      </c>
      <c r="W208" s="13">
        <f t="shared" si="75"/>
        <v>4.1500000000000004</v>
      </c>
      <c r="X208" s="14">
        <f t="shared" si="58"/>
        <v>2.6940578042166137</v>
      </c>
      <c r="Y208" s="93"/>
    </row>
    <row r="209" spans="1:25" ht="14.4" customHeight="1" x14ac:dyDescent="0.3">
      <c r="A209" s="82"/>
      <c r="B209" s="83"/>
      <c r="C209" s="84"/>
      <c r="D209" s="85"/>
      <c r="E209" s="86"/>
      <c r="F209" s="87"/>
      <c r="G209" s="88"/>
      <c r="H209" s="89"/>
      <c r="I209" s="80"/>
      <c r="J209" s="81"/>
      <c r="K209" s="90"/>
      <c r="L209" s="91"/>
      <c r="M209" s="92"/>
      <c r="N209" s="15" t="s">
        <v>24</v>
      </c>
      <c r="O209" s="16">
        <f t="shared" ref="O209:V209" si="82">O207/O208/1000</f>
        <v>0.20146341463414635</v>
      </c>
      <c r="P209" s="16">
        <f t="shared" si="82"/>
        <v>0.19625000000000001</v>
      </c>
      <c r="Q209" s="16">
        <f t="shared" si="82"/>
        <v>0.19285714285714287</v>
      </c>
      <c r="R209" s="16">
        <f t="shared" si="82"/>
        <v>0.19069767441860466</v>
      </c>
      <c r="S209" s="16">
        <f t="shared" si="82"/>
        <v>0.1978048780487805</v>
      </c>
      <c r="T209" s="16">
        <f t="shared" si="82"/>
        <v>0.20075000000000001</v>
      </c>
      <c r="U209" s="16">
        <f t="shared" si="82"/>
        <v>0.18833333333333332</v>
      </c>
      <c r="V209" s="16">
        <f t="shared" si="82"/>
        <v>0.18465116279069768</v>
      </c>
      <c r="W209" s="16">
        <f t="shared" si="75"/>
        <v>0.19410095076033815</v>
      </c>
      <c r="X209" s="16">
        <f t="shared" ref="X209:X272" si="83">_xlfn.STDEV.P(O209:V209)/W209*100</f>
        <v>2.8940897574915874</v>
      </c>
      <c r="Y209" s="93"/>
    </row>
    <row r="210" spans="1:25" ht="14.4" customHeight="1" x14ac:dyDescent="0.3">
      <c r="A210" s="82"/>
      <c r="B210" s="83"/>
      <c r="C210" s="84"/>
      <c r="D210" s="85">
        <f>D207+1</f>
        <v>335</v>
      </c>
      <c r="E210" s="86">
        <v>11</v>
      </c>
      <c r="F210" s="87"/>
      <c r="G210" s="88">
        <v>260</v>
      </c>
      <c r="H210" s="89">
        <v>162</v>
      </c>
      <c r="I210" s="80">
        <f>G210*H210/100</f>
        <v>421.2</v>
      </c>
      <c r="J210" s="81">
        <f>I210*W210/1000</f>
        <v>328.0095</v>
      </c>
      <c r="K210" s="90"/>
      <c r="L210" s="91" t="s">
        <v>172</v>
      </c>
      <c r="M210" s="92" t="s">
        <v>45</v>
      </c>
      <c r="N210" s="8" t="s">
        <v>21</v>
      </c>
      <c r="O210" s="9">
        <v>783</v>
      </c>
      <c r="P210" s="9">
        <v>785</v>
      </c>
      <c r="Q210" s="9">
        <v>788</v>
      </c>
      <c r="R210" s="9">
        <v>780</v>
      </c>
      <c r="S210" s="9">
        <v>777</v>
      </c>
      <c r="T210" s="9">
        <v>778</v>
      </c>
      <c r="U210" s="9">
        <v>764</v>
      </c>
      <c r="V210" s="9">
        <v>775</v>
      </c>
      <c r="W210" s="17">
        <f t="shared" si="75"/>
        <v>778.75</v>
      </c>
      <c r="X210" s="10">
        <f t="shared" si="83"/>
        <v>0.8844287199971691</v>
      </c>
      <c r="Y210" s="93" t="s">
        <v>22</v>
      </c>
    </row>
    <row r="211" spans="1:25" ht="14.4" customHeight="1" x14ac:dyDescent="0.3">
      <c r="A211" s="82"/>
      <c r="B211" s="83"/>
      <c r="C211" s="84"/>
      <c r="D211" s="85"/>
      <c r="E211" s="86"/>
      <c r="F211" s="87"/>
      <c r="G211" s="88"/>
      <c r="H211" s="89"/>
      <c r="I211" s="80"/>
      <c r="J211" s="81"/>
      <c r="K211" s="90"/>
      <c r="L211" s="91"/>
      <c r="M211" s="92"/>
      <c r="N211" s="11" t="s">
        <v>23</v>
      </c>
      <c r="O211" s="12">
        <v>3.9</v>
      </c>
      <c r="P211" s="12">
        <v>4</v>
      </c>
      <c r="Q211" s="12">
        <v>4.0999999999999996</v>
      </c>
      <c r="R211" s="12">
        <v>4.25</v>
      </c>
      <c r="S211" s="12">
        <v>4.3499999999999996</v>
      </c>
      <c r="T211" s="12">
        <v>4.1500000000000004</v>
      </c>
      <c r="U211" s="12">
        <v>4.25</v>
      </c>
      <c r="V211" s="12">
        <v>4.3</v>
      </c>
      <c r="W211" s="13">
        <f t="shared" si="75"/>
        <v>4.1624999999999996</v>
      </c>
      <c r="X211" s="14">
        <f t="shared" si="83"/>
        <v>3.4891741857724465</v>
      </c>
      <c r="Y211" s="93"/>
    </row>
    <row r="212" spans="1:25" ht="14.4" customHeight="1" x14ac:dyDescent="0.3">
      <c r="A212" s="82"/>
      <c r="B212" s="83"/>
      <c r="C212" s="84"/>
      <c r="D212" s="85"/>
      <c r="E212" s="86"/>
      <c r="F212" s="87"/>
      <c r="G212" s="88"/>
      <c r="H212" s="89"/>
      <c r="I212" s="80"/>
      <c r="J212" s="81"/>
      <c r="K212" s="90"/>
      <c r="L212" s="91"/>
      <c r="M212" s="92"/>
      <c r="N212" s="15" t="s">
        <v>24</v>
      </c>
      <c r="O212" s="16">
        <f t="shared" ref="O212:V212" si="84">O210/O211/1000</f>
        <v>0.20076923076923078</v>
      </c>
      <c r="P212" s="16">
        <f t="shared" si="84"/>
        <v>0.19625000000000001</v>
      </c>
      <c r="Q212" s="16">
        <f t="shared" si="84"/>
        <v>0.19219512195121954</v>
      </c>
      <c r="R212" s="16">
        <f t="shared" si="84"/>
        <v>0.18352941176470589</v>
      </c>
      <c r="S212" s="16">
        <f t="shared" si="84"/>
        <v>0.17862068965517244</v>
      </c>
      <c r="T212" s="16">
        <f t="shared" si="84"/>
        <v>0.18746987951807229</v>
      </c>
      <c r="U212" s="16">
        <f t="shared" si="84"/>
        <v>0.17976470588235294</v>
      </c>
      <c r="V212" s="16">
        <f t="shared" si="84"/>
        <v>0.1802325581395349</v>
      </c>
      <c r="W212" s="16">
        <f t="shared" si="75"/>
        <v>0.18735394971003613</v>
      </c>
      <c r="X212" s="16">
        <f t="shared" si="83"/>
        <v>4.1420082538941596</v>
      </c>
      <c r="Y212" s="93"/>
    </row>
    <row r="213" spans="1:25" ht="14.4" customHeight="1" x14ac:dyDescent="0.3">
      <c r="A213" s="82"/>
      <c r="B213" s="83"/>
      <c r="C213" s="84"/>
      <c r="D213" s="85">
        <f>D210+1</f>
        <v>336</v>
      </c>
      <c r="E213" s="86">
        <v>12</v>
      </c>
      <c r="F213" s="87"/>
      <c r="G213" s="88">
        <v>260</v>
      </c>
      <c r="H213" s="89">
        <v>162</v>
      </c>
      <c r="I213" s="80">
        <f>G213*H213/100</f>
        <v>421.2</v>
      </c>
      <c r="J213" s="81">
        <f>I213*W213/1000</f>
        <v>327.27239999999995</v>
      </c>
      <c r="K213" s="90"/>
      <c r="L213" s="91" t="s">
        <v>172</v>
      </c>
      <c r="M213" s="92" t="s">
        <v>45</v>
      </c>
      <c r="N213" s="8" t="s">
        <v>21</v>
      </c>
      <c r="O213" s="9">
        <v>771</v>
      </c>
      <c r="P213" s="9">
        <v>775</v>
      </c>
      <c r="Q213" s="9">
        <v>769</v>
      </c>
      <c r="R213" s="9">
        <v>773</v>
      </c>
      <c r="S213" s="9">
        <v>785</v>
      </c>
      <c r="T213" s="9">
        <v>774</v>
      </c>
      <c r="U213" s="9">
        <v>784</v>
      </c>
      <c r="V213" s="9">
        <v>785</v>
      </c>
      <c r="W213" s="17">
        <f t="shared" si="75"/>
        <v>777</v>
      </c>
      <c r="X213" s="10">
        <f t="shared" si="83"/>
        <v>0.79596633699182628</v>
      </c>
      <c r="Y213" s="93" t="s">
        <v>22</v>
      </c>
    </row>
    <row r="214" spans="1:25" ht="14.4" customHeight="1" x14ac:dyDescent="0.3">
      <c r="A214" s="82"/>
      <c r="B214" s="83"/>
      <c r="C214" s="84"/>
      <c r="D214" s="85"/>
      <c r="E214" s="86"/>
      <c r="F214" s="87"/>
      <c r="G214" s="88"/>
      <c r="H214" s="89"/>
      <c r="I214" s="80"/>
      <c r="J214" s="81"/>
      <c r="K214" s="90"/>
      <c r="L214" s="91"/>
      <c r="M214" s="92"/>
      <c r="N214" s="11" t="s">
        <v>23</v>
      </c>
      <c r="O214" s="12">
        <v>4.1500000000000004</v>
      </c>
      <c r="P214" s="12">
        <v>4</v>
      </c>
      <c r="Q214" s="12">
        <v>4.2</v>
      </c>
      <c r="R214" s="12">
        <v>4.1500000000000004</v>
      </c>
      <c r="S214" s="12">
        <v>4.0999999999999996</v>
      </c>
      <c r="T214" s="12">
        <v>4.0999999999999996</v>
      </c>
      <c r="U214" s="12">
        <v>4.2</v>
      </c>
      <c r="V214" s="12">
        <v>4</v>
      </c>
      <c r="W214" s="13">
        <f t="shared" si="75"/>
        <v>4.1125000000000007</v>
      </c>
      <c r="X214" s="14">
        <f t="shared" si="83"/>
        <v>1.7982005419755693</v>
      </c>
      <c r="Y214" s="93"/>
    </row>
    <row r="215" spans="1:25" ht="14.4" customHeight="1" x14ac:dyDescent="0.3">
      <c r="A215" s="82"/>
      <c r="B215" s="83"/>
      <c r="C215" s="84"/>
      <c r="D215" s="85"/>
      <c r="E215" s="86"/>
      <c r="F215" s="87"/>
      <c r="G215" s="88"/>
      <c r="H215" s="89"/>
      <c r="I215" s="80"/>
      <c r="J215" s="81"/>
      <c r="K215" s="90"/>
      <c r="L215" s="91"/>
      <c r="M215" s="92"/>
      <c r="N215" s="15" t="s">
        <v>24</v>
      </c>
      <c r="O215" s="16">
        <f t="shared" ref="O215:V215" si="85">O213/O214/1000</f>
        <v>0.18578313253012047</v>
      </c>
      <c r="P215" s="16">
        <f t="shared" si="85"/>
        <v>0.19375000000000001</v>
      </c>
      <c r="Q215" s="16">
        <f t="shared" si="85"/>
        <v>0.18309523809523806</v>
      </c>
      <c r="R215" s="16">
        <f t="shared" si="85"/>
        <v>0.18626506024096384</v>
      </c>
      <c r="S215" s="16">
        <f t="shared" si="85"/>
        <v>0.19146341463414634</v>
      </c>
      <c r="T215" s="16">
        <f t="shared" si="85"/>
        <v>0.18878048780487808</v>
      </c>
      <c r="U215" s="16">
        <f t="shared" si="85"/>
        <v>0.18666666666666665</v>
      </c>
      <c r="V215" s="16">
        <f t="shared" si="85"/>
        <v>0.19625000000000001</v>
      </c>
      <c r="W215" s="16">
        <f t="shared" si="75"/>
        <v>0.18900674999650169</v>
      </c>
      <c r="X215" s="16">
        <f t="shared" si="83"/>
        <v>2.2084011098271414</v>
      </c>
      <c r="Y215" s="93"/>
    </row>
    <row r="216" spans="1:25" ht="14.4" customHeight="1" x14ac:dyDescent="0.3">
      <c r="A216" s="82"/>
      <c r="B216" s="83"/>
      <c r="C216" s="84"/>
      <c r="D216" s="85">
        <f>D213+1</f>
        <v>337</v>
      </c>
      <c r="E216" s="86">
        <v>13</v>
      </c>
      <c r="F216" s="87"/>
      <c r="G216" s="88">
        <v>260</v>
      </c>
      <c r="H216" s="89">
        <v>162</v>
      </c>
      <c r="I216" s="80">
        <f>G216*H216/100</f>
        <v>421.2</v>
      </c>
      <c r="J216" s="81">
        <f>I216*W216/1000</f>
        <v>342.22500000000002</v>
      </c>
      <c r="K216" s="90"/>
      <c r="L216" s="91" t="s">
        <v>175</v>
      </c>
      <c r="M216" s="92" t="s">
        <v>54</v>
      </c>
      <c r="N216" s="8" t="s">
        <v>21</v>
      </c>
      <c r="O216" s="9">
        <v>812</v>
      </c>
      <c r="P216" s="9">
        <v>817</v>
      </c>
      <c r="Q216" s="9">
        <v>815</v>
      </c>
      <c r="R216" s="9">
        <v>808</v>
      </c>
      <c r="S216" s="9">
        <v>817</v>
      </c>
      <c r="T216" s="9">
        <v>805</v>
      </c>
      <c r="U216" s="9">
        <v>810</v>
      </c>
      <c r="V216" s="9">
        <v>816</v>
      </c>
      <c r="W216" s="17">
        <f t="shared" si="75"/>
        <v>812.5</v>
      </c>
      <c r="X216" s="10">
        <f t="shared" si="83"/>
        <v>0.51853229373392984</v>
      </c>
      <c r="Y216" s="125" t="s">
        <v>22</v>
      </c>
    </row>
    <row r="217" spans="1:25" ht="14.4" customHeight="1" x14ac:dyDescent="0.3">
      <c r="A217" s="82"/>
      <c r="B217" s="83"/>
      <c r="C217" s="84"/>
      <c r="D217" s="85"/>
      <c r="E217" s="86"/>
      <c r="F217" s="87"/>
      <c r="G217" s="88"/>
      <c r="H217" s="89"/>
      <c r="I217" s="80"/>
      <c r="J217" s="81"/>
      <c r="K217" s="90"/>
      <c r="L217" s="91"/>
      <c r="M217" s="92"/>
      <c r="N217" s="11" t="s">
        <v>23</v>
      </c>
      <c r="O217" s="12">
        <v>4.2</v>
      </c>
      <c r="P217" s="12">
        <v>4.2</v>
      </c>
      <c r="Q217" s="12">
        <v>4.3</v>
      </c>
      <c r="R217" s="12">
        <v>4.3</v>
      </c>
      <c r="S217" s="12">
        <v>4.4000000000000004</v>
      </c>
      <c r="T217" s="12">
        <v>4.4000000000000004</v>
      </c>
      <c r="U217" s="12">
        <v>4.4000000000000004</v>
      </c>
      <c r="V217" s="12">
        <v>4.4000000000000004</v>
      </c>
      <c r="W217" s="13">
        <f t="shared" si="75"/>
        <v>4.3249999999999993</v>
      </c>
      <c r="X217" s="14">
        <f t="shared" si="83"/>
        <v>1.9171241562748</v>
      </c>
      <c r="Y217" s="125"/>
    </row>
    <row r="218" spans="1:25" ht="14.4" customHeight="1" x14ac:dyDescent="0.3">
      <c r="A218" s="82"/>
      <c r="B218" s="83"/>
      <c r="C218" s="84"/>
      <c r="D218" s="85"/>
      <c r="E218" s="86"/>
      <c r="F218" s="87"/>
      <c r="G218" s="88"/>
      <c r="H218" s="89"/>
      <c r="I218" s="80"/>
      <c r="J218" s="81"/>
      <c r="K218" s="90"/>
      <c r="L218" s="91"/>
      <c r="M218" s="92"/>
      <c r="N218" s="15" t="s">
        <v>24</v>
      </c>
      <c r="O218" s="16">
        <f t="shared" ref="O218:V218" si="86">O216/O217/1000</f>
        <v>0.1933333333333333</v>
      </c>
      <c r="P218" s="16">
        <f t="shared" si="86"/>
        <v>0.19452380952380952</v>
      </c>
      <c r="Q218" s="16">
        <f t="shared" si="86"/>
        <v>0.18953488372093025</v>
      </c>
      <c r="R218" s="16">
        <f t="shared" si="86"/>
        <v>0.18790697674418608</v>
      </c>
      <c r="S218" s="16">
        <f t="shared" si="86"/>
        <v>0.18568181818181817</v>
      </c>
      <c r="T218" s="16">
        <f t="shared" si="86"/>
        <v>0.18295454545454543</v>
      </c>
      <c r="U218" s="16">
        <f t="shared" si="86"/>
        <v>0.18409090909090906</v>
      </c>
      <c r="V218" s="16">
        <f t="shared" si="86"/>
        <v>0.18545454545454543</v>
      </c>
      <c r="W218" s="16">
        <f t="shared" si="75"/>
        <v>0.18793510268800967</v>
      </c>
      <c r="X218" s="16">
        <f t="shared" si="83"/>
        <v>2.1110828355147433</v>
      </c>
      <c r="Y218" s="125"/>
    </row>
    <row r="219" spans="1:25" ht="14.4" customHeight="1" x14ac:dyDescent="0.3">
      <c r="A219" s="82"/>
      <c r="B219" s="83"/>
      <c r="C219" s="84"/>
      <c r="D219" s="85">
        <f>D216+1</f>
        <v>338</v>
      </c>
      <c r="E219" s="86">
        <v>14</v>
      </c>
      <c r="F219" s="87"/>
      <c r="G219" s="88">
        <v>260</v>
      </c>
      <c r="H219" s="89">
        <v>162</v>
      </c>
      <c r="I219" s="80">
        <f>G219*H219/100</f>
        <v>421.2</v>
      </c>
      <c r="J219" s="81">
        <f>I219*W219/1000</f>
        <v>345.01544999999999</v>
      </c>
      <c r="K219" s="90"/>
      <c r="L219" s="91" t="s">
        <v>175</v>
      </c>
      <c r="M219" s="92" t="s">
        <v>54</v>
      </c>
      <c r="N219" s="8" t="s">
        <v>21</v>
      </c>
      <c r="O219" s="9">
        <v>810</v>
      </c>
      <c r="P219" s="9">
        <v>842</v>
      </c>
      <c r="Q219" s="9">
        <v>828</v>
      </c>
      <c r="R219" s="9">
        <v>819</v>
      </c>
      <c r="S219" s="9">
        <v>821</v>
      </c>
      <c r="T219" s="9">
        <v>805</v>
      </c>
      <c r="U219" s="9">
        <v>832</v>
      </c>
      <c r="V219" s="9">
        <v>796</v>
      </c>
      <c r="W219" s="17">
        <f t="shared" si="75"/>
        <v>819.125</v>
      </c>
      <c r="X219" s="10">
        <f t="shared" si="83"/>
        <v>1.7204802493592488</v>
      </c>
      <c r="Y219" s="125" t="s">
        <v>22</v>
      </c>
    </row>
    <row r="220" spans="1:25" ht="14.4" customHeight="1" x14ac:dyDescent="0.3">
      <c r="A220" s="82"/>
      <c r="B220" s="83"/>
      <c r="C220" s="84"/>
      <c r="D220" s="85"/>
      <c r="E220" s="86"/>
      <c r="F220" s="87"/>
      <c r="G220" s="88"/>
      <c r="H220" s="89"/>
      <c r="I220" s="80"/>
      <c r="J220" s="81"/>
      <c r="K220" s="90"/>
      <c r="L220" s="91"/>
      <c r="M220" s="92"/>
      <c r="N220" s="11" t="s">
        <v>23</v>
      </c>
      <c r="O220" s="12">
        <v>4.3</v>
      </c>
      <c r="P220" s="12">
        <v>4.5</v>
      </c>
      <c r="Q220" s="12">
        <v>4.5</v>
      </c>
      <c r="R220" s="12">
        <v>4.4000000000000004</v>
      </c>
      <c r="S220" s="12">
        <v>4.3</v>
      </c>
      <c r="T220" s="12">
        <v>4.2</v>
      </c>
      <c r="U220" s="12">
        <v>4.0999999999999996</v>
      </c>
      <c r="V220" s="12">
        <v>4.0999999999999996</v>
      </c>
      <c r="W220" s="13">
        <f t="shared" si="75"/>
        <v>4.3000000000000007</v>
      </c>
      <c r="X220" s="14">
        <f t="shared" si="83"/>
        <v>3.4883720930232585</v>
      </c>
      <c r="Y220" s="125"/>
    </row>
    <row r="221" spans="1:25" ht="14.4" customHeight="1" x14ac:dyDescent="0.3">
      <c r="A221" s="82"/>
      <c r="B221" s="83"/>
      <c r="C221" s="84"/>
      <c r="D221" s="85"/>
      <c r="E221" s="86"/>
      <c r="F221" s="87"/>
      <c r="G221" s="88"/>
      <c r="H221" s="89"/>
      <c r="I221" s="80"/>
      <c r="J221" s="81"/>
      <c r="K221" s="90"/>
      <c r="L221" s="91"/>
      <c r="M221" s="92"/>
      <c r="N221" s="15" t="s">
        <v>24</v>
      </c>
      <c r="O221" s="16">
        <f t="shared" ref="O221:V221" si="87">O219/O220/1000</f>
        <v>0.1883720930232558</v>
      </c>
      <c r="P221" s="16">
        <f t="shared" si="87"/>
        <v>0.18711111111111112</v>
      </c>
      <c r="Q221" s="16">
        <f t="shared" si="87"/>
        <v>0.184</v>
      </c>
      <c r="R221" s="16">
        <f t="shared" si="87"/>
        <v>0.18613636363636363</v>
      </c>
      <c r="S221" s="16">
        <f t="shared" si="87"/>
        <v>0.19093023255813954</v>
      </c>
      <c r="T221" s="16">
        <f t="shared" si="87"/>
        <v>0.19166666666666665</v>
      </c>
      <c r="U221" s="16">
        <f t="shared" si="87"/>
        <v>0.2029268292682927</v>
      </c>
      <c r="V221" s="16">
        <f t="shared" si="87"/>
        <v>0.19414634146341464</v>
      </c>
      <c r="W221" s="16">
        <f t="shared" ref="W221:W252" si="88">AVERAGE(O221:V221)</f>
        <v>0.1906612047159055</v>
      </c>
      <c r="X221" s="16">
        <f t="shared" si="83"/>
        <v>2.9105922754914157</v>
      </c>
      <c r="Y221" s="125"/>
    </row>
    <row r="222" spans="1:25" ht="14.4" customHeight="1" x14ac:dyDescent="0.3">
      <c r="A222" s="82"/>
      <c r="B222" s="83"/>
      <c r="C222" s="84"/>
      <c r="D222" s="85">
        <f>D219+1</f>
        <v>339</v>
      </c>
      <c r="E222" s="86">
        <v>15</v>
      </c>
      <c r="F222" s="87"/>
      <c r="G222" s="88">
        <v>260</v>
      </c>
      <c r="H222" s="89">
        <v>162</v>
      </c>
      <c r="I222" s="80">
        <f>G222*H222/100</f>
        <v>421.2</v>
      </c>
      <c r="J222" s="81">
        <f>I222*W222/1000</f>
        <v>329.74695000000003</v>
      </c>
      <c r="K222" s="90"/>
      <c r="L222" s="91" t="s">
        <v>19</v>
      </c>
      <c r="M222" s="92" t="s">
        <v>20</v>
      </c>
      <c r="N222" s="8" t="s">
        <v>21</v>
      </c>
      <c r="O222" s="9">
        <v>771</v>
      </c>
      <c r="P222" s="9">
        <v>795</v>
      </c>
      <c r="Q222" s="9">
        <v>791</v>
      </c>
      <c r="R222" s="9">
        <v>770</v>
      </c>
      <c r="S222" s="9">
        <v>789</v>
      </c>
      <c r="T222" s="9">
        <v>772</v>
      </c>
      <c r="U222" s="9">
        <v>787</v>
      </c>
      <c r="V222" s="9">
        <v>788</v>
      </c>
      <c r="W222" s="17">
        <f t="shared" si="88"/>
        <v>782.875</v>
      </c>
      <c r="X222" s="10">
        <f t="shared" si="83"/>
        <v>1.2108470055658187</v>
      </c>
      <c r="Y222" s="125" t="s">
        <v>22</v>
      </c>
    </row>
    <row r="223" spans="1:25" ht="14.4" customHeight="1" x14ac:dyDescent="0.3">
      <c r="A223" s="82"/>
      <c r="B223" s="83"/>
      <c r="C223" s="84"/>
      <c r="D223" s="85"/>
      <c r="E223" s="86"/>
      <c r="F223" s="87"/>
      <c r="G223" s="88"/>
      <c r="H223" s="89"/>
      <c r="I223" s="80"/>
      <c r="J223" s="81"/>
      <c r="K223" s="90"/>
      <c r="L223" s="91"/>
      <c r="M223" s="92"/>
      <c r="N223" s="11" t="s">
        <v>23</v>
      </c>
      <c r="O223" s="12">
        <v>3.95</v>
      </c>
      <c r="P223" s="12">
        <v>4.0999999999999996</v>
      </c>
      <c r="Q223" s="12">
        <v>4.2</v>
      </c>
      <c r="R223" s="12">
        <v>4.2</v>
      </c>
      <c r="S223" s="12">
        <v>4.25</v>
      </c>
      <c r="T223" s="12">
        <v>4.1500000000000004</v>
      </c>
      <c r="U223" s="12">
        <v>4.3</v>
      </c>
      <c r="V223" s="12">
        <v>4.2</v>
      </c>
      <c r="W223" s="13">
        <f t="shared" si="88"/>
        <v>4.1687500000000002</v>
      </c>
      <c r="X223" s="14">
        <f t="shared" si="83"/>
        <v>2.3941108579717101</v>
      </c>
      <c r="Y223" s="125"/>
    </row>
    <row r="224" spans="1:25" ht="14.4" customHeight="1" x14ac:dyDescent="0.3">
      <c r="A224" s="82"/>
      <c r="B224" s="83"/>
      <c r="C224" s="84"/>
      <c r="D224" s="85"/>
      <c r="E224" s="86"/>
      <c r="F224" s="87"/>
      <c r="G224" s="88"/>
      <c r="H224" s="89"/>
      <c r="I224" s="80"/>
      <c r="J224" s="81"/>
      <c r="K224" s="90"/>
      <c r="L224" s="91"/>
      <c r="M224" s="92"/>
      <c r="N224" s="15" t="s">
        <v>24</v>
      </c>
      <c r="O224" s="16">
        <f t="shared" ref="O224:V224" si="89">O222/O223/1000</f>
        <v>0.19518987341772151</v>
      </c>
      <c r="P224" s="16">
        <f t="shared" si="89"/>
        <v>0.19390243902439025</v>
      </c>
      <c r="Q224" s="16">
        <f t="shared" si="89"/>
        <v>0.18833333333333332</v>
      </c>
      <c r="R224" s="16">
        <f t="shared" si="89"/>
        <v>0.18333333333333332</v>
      </c>
      <c r="S224" s="16">
        <f t="shared" si="89"/>
        <v>0.18564705882352942</v>
      </c>
      <c r="T224" s="16">
        <f t="shared" si="89"/>
        <v>0.18602409638554215</v>
      </c>
      <c r="U224" s="16">
        <f t="shared" si="89"/>
        <v>0.18302325581395348</v>
      </c>
      <c r="V224" s="16">
        <f t="shared" si="89"/>
        <v>0.18761904761904763</v>
      </c>
      <c r="W224" s="16">
        <f t="shared" si="88"/>
        <v>0.18788405471885639</v>
      </c>
      <c r="X224" s="16">
        <f t="shared" si="83"/>
        <v>2.2476487074625848</v>
      </c>
      <c r="Y224" s="125"/>
    </row>
    <row r="225" spans="1:25" ht="14.4" customHeight="1" x14ac:dyDescent="0.3">
      <c r="A225" s="82"/>
      <c r="B225" s="83"/>
      <c r="C225" s="84"/>
      <c r="D225" s="85">
        <f>D222+1</f>
        <v>340</v>
      </c>
      <c r="E225" s="86">
        <v>16</v>
      </c>
      <c r="F225" s="87"/>
      <c r="G225" s="88">
        <v>260</v>
      </c>
      <c r="H225" s="89">
        <v>162</v>
      </c>
      <c r="I225" s="80">
        <f>$G225*$H225/100</f>
        <v>421.2</v>
      </c>
      <c r="J225" s="81">
        <f>I225*W225/1000</f>
        <v>334.01159999999999</v>
      </c>
      <c r="K225" s="90" t="s">
        <v>177</v>
      </c>
      <c r="L225" s="91" t="s">
        <v>19</v>
      </c>
      <c r="M225" s="92" t="s">
        <v>20</v>
      </c>
      <c r="N225" s="8" t="s">
        <v>21</v>
      </c>
      <c r="O225" s="9">
        <v>785</v>
      </c>
      <c r="P225" s="9">
        <v>794</v>
      </c>
      <c r="Q225" s="9">
        <v>805</v>
      </c>
      <c r="R225" s="9">
        <v>792</v>
      </c>
      <c r="S225" s="9">
        <v>795</v>
      </c>
      <c r="T225" s="9">
        <v>795</v>
      </c>
      <c r="U225" s="9">
        <v>800</v>
      </c>
      <c r="V225" s="9">
        <v>778</v>
      </c>
      <c r="W225" s="17">
        <f t="shared" si="88"/>
        <v>793</v>
      </c>
      <c r="X225" s="10">
        <f t="shared" si="83"/>
        <v>0.9889273103000078</v>
      </c>
      <c r="Y225" s="95" t="s">
        <v>22</v>
      </c>
    </row>
    <row r="226" spans="1:25" ht="14.4" customHeight="1" x14ac:dyDescent="0.3">
      <c r="A226" s="82"/>
      <c r="B226" s="83"/>
      <c r="C226" s="84"/>
      <c r="D226" s="85"/>
      <c r="E226" s="86"/>
      <c r="F226" s="87"/>
      <c r="G226" s="88"/>
      <c r="H226" s="89"/>
      <c r="I226" s="80"/>
      <c r="J226" s="81"/>
      <c r="K226" s="90"/>
      <c r="L226" s="91"/>
      <c r="M226" s="92"/>
      <c r="N226" s="11" t="s">
        <v>23</v>
      </c>
      <c r="O226" s="12">
        <v>4.2</v>
      </c>
      <c r="P226" s="12">
        <v>4.2</v>
      </c>
      <c r="Q226" s="12">
        <v>4.3</v>
      </c>
      <c r="R226" s="12">
        <v>4.3</v>
      </c>
      <c r="S226" s="12">
        <v>4.1500000000000004</v>
      </c>
      <c r="T226" s="12">
        <v>4.0999999999999996</v>
      </c>
      <c r="U226" s="12">
        <v>4</v>
      </c>
      <c r="V226" s="12">
        <v>3.9</v>
      </c>
      <c r="W226" s="13">
        <f t="shared" si="88"/>
        <v>4.1437499999999998</v>
      </c>
      <c r="X226" s="14">
        <f t="shared" si="83"/>
        <v>3.1602302925726944</v>
      </c>
      <c r="Y226" s="95"/>
    </row>
    <row r="227" spans="1:25" ht="14.4" customHeight="1" x14ac:dyDescent="0.3">
      <c r="A227" s="82"/>
      <c r="B227" s="83"/>
      <c r="C227" s="84"/>
      <c r="D227" s="85"/>
      <c r="E227" s="86"/>
      <c r="F227" s="87"/>
      <c r="G227" s="88"/>
      <c r="H227" s="89"/>
      <c r="I227" s="80"/>
      <c r="J227" s="81"/>
      <c r="K227" s="90"/>
      <c r="L227" s="91"/>
      <c r="M227" s="92"/>
      <c r="N227" s="15" t="s">
        <v>24</v>
      </c>
      <c r="O227" s="16">
        <f t="shared" ref="O227:V227" si="90">O225/O226/1000</f>
        <v>0.18690476190476191</v>
      </c>
      <c r="P227" s="16">
        <f t="shared" si="90"/>
        <v>0.18904761904761905</v>
      </c>
      <c r="Q227" s="16">
        <f t="shared" si="90"/>
        <v>0.18720930232558142</v>
      </c>
      <c r="R227" s="16">
        <f t="shared" si="90"/>
        <v>0.18418604651162793</v>
      </c>
      <c r="S227" s="16">
        <f t="shared" si="90"/>
        <v>0.19156626506024094</v>
      </c>
      <c r="T227" s="16">
        <f t="shared" si="90"/>
        <v>0.19390243902439025</v>
      </c>
      <c r="U227" s="16">
        <f t="shared" si="90"/>
        <v>0.2</v>
      </c>
      <c r="V227" s="16">
        <f t="shared" si="90"/>
        <v>0.19948717948717951</v>
      </c>
      <c r="W227" s="16">
        <f t="shared" si="88"/>
        <v>0.19153795167017512</v>
      </c>
      <c r="X227" s="16">
        <f t="shared" si="83"/>
        <v>2.864627049606336</v>
      </c>
      <c r="Y227" s="95"/>
    </row>
    <row r="228" spans="1:25" ht="14.4" customHeight="1" x14ac:dyDescent="0.3">
      <c r="A228" s="82"/>
      <c r="B228" s="83"/>
      <c r="C228" s="84"/>
      <c r="D228" s="85">
        <f>D225+1</f>
        <v>341</v>
      </c>
      <c r="E228" s="86">
        <v>17</v>
      </c>
      <c r="F228" s="87"/>
      <c r="G228" s="88">
        <v>260</v>
      </c>
      <c r="H228" s="89">
        <v>162</v>
      </c>
      <c r="I228" s="80">
        <f>$G228*$H228/100</f>
        <v>421.2</v>
      </c>
      <c r="J228" s="81">
        <f>I228*W228/1000</f>
        <v>336.48614999999995</v>
      </c>
      <c r="K228" s="90"/>
      <c r="L228" s="91" t="s">
        <v>19</v>
      </c>
      <c r="M228" s="92" t="s">
        <v>20</v>
      </c>
      <c r="N228" s="8" t="s">
        <v>21</v>
      </c>
      <c r="O228" s="9">
        <v>801</v>
      </c>
      <c r="P228" s="9">
        <v>800</v>
      </c>
      <c r="Q228" s="9">
        <v>812</v>
      </c>
      <c r="R228" s="9">
        <v>808</v>
      </c>
      <c r="S228" s="9">
        <v>796</v>
      </c>
      <c r="T228" s="9">
        <v>784</v>
      </c>
      <c r="U228" s="9">
        <v>797</v>
      </c>
      <c r="V228" s="9">
        <v>793</v>
      </c>
      <c r="W228" s="17">
        <f t="shared" si="88"/>
        <v>798.875</v>
      </c>
      <c r="X228" s="10">
        <f t="shared" si="83"/>
        <v>1.0177771471099617</v>
      </c>
      <c r="Y228" s="125" t="s">
        <v>22</v>
      </c>
    </row>
    <row r="229" spans="1:25" ht="14.4" customHeight="1" x14ac:dyDescent="0.3">
      <c r="A229" s="82"/>
      <c r="B229" s="83"/>
      <c r="C229" s="84"/>
      <c r="D229" s="85"/>
      <c r="E229" s="86"/>
      <c r="F229" s="87"/>
      <c r="G229" s="88"/>
      <c r="H229" s="89"/>
      <c r="I229" s="80"/>
      <c r="J229" s="81"/>
      <c r="K229" s="90"/>
      <c r="L229" s="91"/>
      <c r="M229" s="92"/>
      <c r="N229" s="11" t="s">
        <v>23</v>
      </c>
      <c r="O229" s="12">
        <v>4</v>
      </c>
      <c r="P229" s="12">
        <v>4.0999999999999996</v>
      </c>
      <c r="Q229" s="12">
        <v>4.2</v>
      </c>
      <c r="R229" s="12">
        <v>4.3</v>
      </c>
      <c r="S229" s="12">
        <v>4.3</v>
      </c>
      <c r="T229" s="12">
        <v>4.2</v>
      </c>
      <c r="U229" s="12">
        <v>4.25</v>
      </c>
      <c r="V229" s="12">
        <v>4.2</v>
      </c>
      <c r="W229" s="13">
        <f t="shared" si="88"/>
        <v>4.1937500000000005</v>
      </c>
      <c r="X229" s="14">
        <f t="shared" si="83"/>
        <v>2.2650796055992042</v>
      </c>
      <c r="Y229" s="125"/>
    </row>
    <row r="230" spans="1:25" ht="14.4" customHeight="1" x14ac:dyDescent="0.3">
      <c r="A230" s="82"/>
      <c r="B230" s="83"/>
      <c r="C230" s="84"/>
      <c r="D230" s="85"/>
      <c r="E230" s="86"/>
      <c r="F230" s="87"/>
      <c r="G230" s="88"/>
      <c r="H230" s="89"/>
      <c r="I230" s="80"/>
      <c r="J230" s="81"/>
      <c r="K230" s="90"/>
      <c r="L230" s="91"/>
      <c r="M230" s="92"/>
      <c r="N230" s="15" t="s">
        <v>24</v>
      </c>
      <c r="O230" s="16">
        <f t="shared" ref="O230:V230" si="91">O228/O229/1000</f>
        <v>0.20025000000000001</v>
      </c>
      <c r="P230" s="16">
        <f t="shared" si="91"/>
        <v>0.1951219512195122</v>
      </c>
      <c r="Q230" s="16">
        <f t="shared" si="91"/>
        <v>0.1933333333333333</v>
      </c>
      <c r="R230" s="16">
        <f t="shared" si="91"/>
        <v>0.18790697674418608</v>
      </c>
      <c r="S230" s="16">
        <f t="shared" si="91"/>
        <v>0.18511627906976744</v>
      </c>
      <c r="T230" s="16">
        <f t="shared" si="91"/>
        <v>0.18666666666666665</v>
      </c>
      <c r="U230" s="16">
        <f t="shared" si="91"/>
        <v>0.18752941176470589</v>
      </c>
      <c r="V230" s="16">
        <f t="shared" si="91"/>
        <v>0.18880952380952379</v>
      </c>
      <c r="W230" s="16">
        <f t="shared" si="88"/>
        <v>0.19059176782596193</v>
      </c>
      <c r="X230" s="16">
        <f t="shared" si="83"/>
        <v>2.5331183506390231</v>
      </c>
      <c r="Y230" s="125"/>
    </row>
    <row r="231" spans="1:25" ht="14.4" customHeight="1" x14ac:dyDescent="0.3">
      <c r="A231" s="82"/>
      <c r="B231" s="83"/>
      <c r="C231" s="84"/>
      <c r="D231" s="85">
        <f>D228+1</f>
        <v>342</v>
      </c>
      <c r="E231" s="86">
        <v>18</v>
      </c>
      <c r="F231" s="87"/>
      <c r="G231" s="88">
        <v>260</v>
      </c>
      <c r="H231" s="89">
        <v>162</v>
      </c>
      <c r="I231" s="80">
        <f>$G231*$H231/100</f>
        <v>421.2</v>
      </c>
      <c r="J231" s="81">
        <f>I231*W231/1000</f>
        <v>335.27519999999998</v>
      </c>
      <c r="K231" s="90"/>
      <c r="L231" s="91" t="s">
        <v>19</v>
      </c>
      <c r="M231" s="92" t="s">
        <v>20</v>
      </c>
      <c r="N231" s="8" t="s">
        <v>21</v>
      </c>
      <c r="O231" s="9">
        <v>780</v>
      </c>
      <c r="P231" s="9">
        <v>782</v>
      </c>
      <c r="Q231" s="9">
        <v>813</v>
      </c>
      <c r="R231" s="9">
        <v>816</v>
      </c>
      <c r="S231" s="9">
        <v>800</v>
      </c>
      <c r="T231" s="9">
        <v>788</v>
      </c>
      <c r="U231" s="9">
        <v>798</v>
      </c>
      <c r="V231" s="9">
        <v>791</v>
      </c>
      <c r="W231" s="17">
        <f t="shared" si="88"/>
        <v>796</v>
      </c>
      <c r="X231" s="10">
        <f t="shared" si="83"/>
        <v>1.5703517587939697</v>
      </c>
      <c r="Y231" s="125" t="s">
        <v>22</v>
      </c>
    </row>
    <row r="232" spans="1:25" ht="14.4" customHeight="1" x14ac:dyDescent="0.3">
      <c r="A232" s="82"/>
      <c r="B232" s="83"/>
      <c r="C232" s="84"/>
      <c r="D232" s="85"/>
      <c r="E232" s="86"/>
      <c r="F232" s="87"/>
      <c r="G232" s="88"/>
      <c r="H232" s="89"/>
      <c r="I232" s="80"/>
      <c r="J232" s="81"/>
      <c r="K232" s="90"/>
      <c r="L232" s="91"/>
      <c r="M232" s="92"/>
      <c r="N232" s="11" t="s">
        <v>23</v>
      </c>
      <c r="O232" s="12">
        <v>4.2</v>
      </c>
      <c r="P232" s="12">
        <v>4.2</v>
      </c>
      <c r="Q232" s="12">
        <v>4.4000000000000004</v>
      </c>
      <c r="R232" s="12">
        <v>4.3</v>
      </c>
      <c r="S232" s="12">
        <v>4.2</v>
      </c>
      <c r="T232" s="12">
        <v>4.0999999999999996</v>
      </c>
      <c r="U232" s="12">
        <v>4</v>
      </c>
      <c r="V232" s="12">
        <v>3.9</v>
      </c>
      <c r="W232" s="13">
        <f t="shared" si="88"/>
        <v>4.1624999999999996</v>
      </c>
      <c r="X232" s="14">
        <f t="shared" si="83"/>
        <v>3.5910692922226448</v>
      </c>
      <c r="Y232" s="125"/>
    </row>
    <row r="233" spans="1:25" ht="14.4" customHeight="1" x14ac:dyDescent="0.3">
      <c r="A233" s="82"/>
      <c r="B233" s="83"/>
      <c r="C233" s="84"/>
      <c r="D233" s="85"/>
      <c r="E233" s="86"/>
      <c r="F233" s="87"/>
      <c r="G233" s="88"/>
      <c r="H233" s="89"/>
      <c r="I233" s="80"/>
      <c r="J233" s="81"/>
      <c r="K233" s="90"/>
      <c r="L233" s="91"/>
      <c r="M233" s="92"/>
      <c r="N233" s="15" t="s">
        <v>24</v>
      </c>
      <c r="O233" s="16">
        <f t="shared" ref="O233:V233" si="92">O231/O232/1000</f>
        <v>0.18571428571428569</v>
      </c>
      <c r="P233" s="16">
        <f t="shared" si="92"/>
        <v>0.18619047619047618</v>
      </c>
      <c r="Q233" s="16">
        <f t="shared" si="92"/>
        <v>0.18477272727272726</v>
      </c>
      <c r="R233" s="16">
        <f t="shared" si="92"/>
        <v>0.18976744186046512</v>
      </c>
      <c r="S233" s="16">
        <f t="shared" si="92"/>
        <v>0.19047619047619049</v>
      </c>
      <c r="T233" s="16">
        <f t="shared" si="92"/>
        <v>0.19219512195121954</v>
      </c>
      <c r="U233" s="16">
        <f t="shared" si="92"/>
        <v>0.19950000000000001</v>
      </c>
      <c r="V233" s="16">
        <f t="shared" si="92"/>
        <v>0.2028205128205128</v>
      </c>
      <c r="W233" s="16">
        <f t="shared" si="88"/>
        <v>0.1914295945357346</v>
      </c>
      <c r="X233" s="16">
        <f t="shared" si="83"/>
        <v>3.2179166999083355</v>
      </c>
      <c r="Y233" s="125"/>
    </row>
    <row r="234" spans="1:25" ht="14.4" customHeight="1" x14ac:dyDescent="0.3">
      <c r="A234" s="82"/>
      <c r="B234" s="83"/>
      <c r="C234" s="84"/>
      <c r="D234" s="85">
        <f>D231+1</f>
        <v>343</v>
      </c>
      <c r="E234" s="86">
        <v>19</v>
      </c>
      <c r="F234" s="87"/>
      <c r="G234" s="88">
        <v>260</v>
      </c>
      <c r="H234" s="89">
        <v>162</v>
      </c>
      <c r="I234" s="80">
        <f>$G234*$H234/100</f>
        <v>421.2</v>
      </c>
      <c r="J234" s="81">
        <f>I234*W234/1000</f>
        <v>329.589</v>
      </c>
      <c r="K234" s="90"/>
      <c r="L234" s="91" t="s">
        <v>19</v>
      </c>
      <c r="M234" s="92" t="s">
        <v>20</v>
      </c>
      <c r="N234" s="8" t="s">
        <v>21</v>
      </c>
      <c r="O234" s="9">
        <v>775</v>
      </c>
      <c r="P234" s="9">
        <v>790</v>
      </c>
      <c r="Q234" s="9">
        <v>789</v>
      </c>
      <c r="R234" s="9">
        <v>774</v>
      </c>
      <c r="S234" s="9">
        <v>764</v>
      </c>
      <c r="T234" s="9">
        <v>789</v>
      </c>
      <c r="U234" s="9">
        <v>807</v>
      </c>
      <c r="V234" s="9">
        <v>772</v>
      </c>
      <c r="W234" s="17">
        <f t="shared" si="88"/>
        <v>782.5</v>
      </c>
      <c r="X234" s="10">
        <f t="shared" si="83"/>
        <v>1.6428064066686825</v>
      </c>
      <c r="Y234" s="125" t="s">
        <v>22</v>
      </c>
    </row>
    <row r="235" spans="1:25" ht="14.4" customHeight="1" x14ac:dyDescent="0.3">
      <c r="A235" s="82"/>
      <c r="B235" s="83"/>
      <c r="C235" s="84"/>
      <c r="D235" s="85"/>
      <c r="E235" s="86"/>
      <c r="F235" s="87"/>
      <c r="G235" s="88"/>
      <c r="H235" s="89"/>
      <c r="I235" s="80"/>
      <c r="J235" s="81"/>
      <c r="K235" s="90"/>
      <c r="L235" s="91"/>
      <c r="M235" s="92"/>
      <c r="N235" s="11" t="s">
        <v>23</v>
      </c>
      <c r="O235" s="12">
        <v>3.8</v>
      </c>
      <c r="P235" s="12">
        <v>4</v>
      </c>
      <c r="Q235" s="12">
        <v>3.9</v>
      </c>
      <c r="R235" s="12">
        <v>4</v>
      </c>
      <c r="S235" s="12">
        <v>4.0999999999999996</v>
      </c>
      <c r="T235" s="12">
        <v>4</v>
      </c>
      <c r="U235" s="12">
        <v>4.0999999999999996</v>
      </c>
      <c r="V235" s="12">
        <v>4</v>
      </c>
      <c r="W235" s="13">
        <f t="shared" si="88"/>
        <v>3.9874999999999998</v>
      </c>
      <c r="X235" s="14">
        <f t="shared" si="83"/>
        <v>2.3248271119422128</v>
      </c>
      <c r="Y235" s="125"/>
    </row>
    <row r="236" spans="1:25" ht="14.4" customHeight="1" x14ac:dyDescent="0.3">
      <c r="A236" s="82"/>
      <c r="B236" s="83"/>
      <c r="C236" s="84"/>
      <c r="D236" s="85"/>
      <c r="E236" s="86"/>
      <c r="F236" s="87"/>
      <c r="G236" s="88"/>
      <c r="H236" s="89"/>
      <c r="I236" s="80"/>
      <c r="J236" s="81"/>
      <c r="K236" s="90"/>
      <c r="L236" s="91"/>
      <c r="M236" s="92"/>
      <c r="N236" s="15" t="s">
        <v>24</v>
      </c>
      <c r="O236" s="16">
        <f t="shared" ref="O236:V236" si="93">O234/O235/1000</f>
        <v>0.20394736842105263</v>
      </c>
      <c r="P236" s="16">
        <f t="shared" si="93"/>
        <v>0.19750000000000001</v>
      </c>
      <c r="Q236" s="16">
        <f t="shared" si="93"/>
        <v>0.20230769230769233</v>
      </c>
      <c r="R236" s="16">
        <f t="shared" si="93"/>
        <v>0.19350000000000001</v>
      </c>
      <c r="S236" s="16">
        <f t="shared" si="93"/>
        <v>0.18634146341463415</v>
      </c>
      <c r="T236" s="16">
        <f t="shared" si="93"/>
        <v>0.19725000000000001</v>
      </c>
      <c r="U236" s="16">
        <f t="shared" si="93"/>
        <v>0.19682926829268294</v>
      </c>
      <c r="V236" s="16">
        <f t="shared" si="93"/>
        <v>0.193</v>
      </c>
      <c r="W236" s="16">
        <f t="shared" si="88"/>
        <v>0.19633447405450774</v>
      </c>
      <c r="X236" s="16">
        <f t="shared" si="83"/>
        <v>2.6410020202737314</v>
      </c>
      <c r="Y236" s="125"/>
    </row>
    <row r="237" spans="1:25" ht="14.4" customHeight="1" x14ac:dyDescent="0.3">
      <c r="A237" s="82"/>
      <c r="B237" s="83"/>
      <c r="C237" s="84"/>
      <c r="D237" s="85">
        <f>D234+1</f>
        <v>344</v>
      </c>
      <c r="E237" s="86">
        <v>20</v>
      </c>
      <c r="F237" s="87"/>
      <c r="G237" s="88">
        <v>260</v>
      </c>
      <c r="H237" s="89">
        <v>162</v>
      </c>
      <c r="I237" s="80">
        <f>$G237*$H237/100</f>
        <v>421.2</v>
      </c>
      <c r="J237" s="81">
        <f>I237*W237/1000</f>
        <v>332.32679999999999</v>
      </c>
      <c r="K237" s="90"/>
      <c r="L237" s="91" t="s">
        <v>19</v>
      </c>
      <c r="M237" s="92" t="s">
        <v>20</v>
      </c>
      <c r="N237" s="8" t="s">
        <v>21</v>
      </c>
      <c r="O237" s="9">
        <v>789</v>
      </c>
      <c r="P237" s="9">
        <v>782</v>
      </c>
      <c r="Q237" s="9">
        <v>798</v>
      </c>
      <c r="R237" s="9">
        <v>775</v>
      </c>
      <c r="S237" s="9">
        <v>796</v>
      </c>
      <c r="T237" s="9">
        <v>791</v>
      </c>
      <c r="U237" s="9">
        <v>793</v>
      </c>
      <c r="V237" s="9">
        <v>788</v>
      </c>
      <c r="W237" s="17">
        <f t="shared" si="88"/>
        <v>789</v>
      </c>
      <c r="X237" s="10">
        <f t="shared" si="83"/>
        <v>0.89171402278011969</v>
      </c>
      <c r="Y237" s="125" t="s">
        <v>22</v>
      </c>
    </row>
    <row r="238" spans="1:25" ht="14.4" customHeight="1" x14ac:dyDescent="0.3">
      <c r="A238" s="82"/>
      <c r="B238" s="83"/>
      <c r="C238" s="84"/>
      <c r="D238" s="85"/>
      <c r="E238" s="86"/>
      <c r="F238" s="87"/>
      <c r="G238" s="88"/>
      <c r="H238" s="89"/>
      <c r="I238" s="80"/>
      <c r="J238" s="81"/>
      <c r="K238" s="90"/>
      <c r="L238" s="91"/>
      <c r="M238" s="92"/>
      <c r="N238" s="11" t="s">
        <v>23</v>
      </c>
      <c r="O238" s="12">
        <v>4.2</v>
      </c>
      <c r="P238" s="12">
        <v>4.0999999999999996</v>
      </c>
      <c r="Q238" s="12">
        <v>4.2</v>
      </c>
      <c r="R238" s="12">
        <v>4.0999999999999996</v>
      </c>
      <c r="S238" s="12">
        <v>4</v>
      </c>
      <c r="T238" s="12">
        <v>4</v>
      </c>
      <c r="U238" s="12">
        <v>3.8</v>
      </c>
      <c r="V238" s="12">
        <v>3.8</v>
      </c>
      <c r="W238" s="13">
        <f t="shared" si="88"/>
        <v>4.0250000000000004</v>
      </c>
      <c r="X238" s="14">
        <f t="shared" si="83"/>
        <v>3.6745837162109427</v>
      </c>
      <c r="Y238" s="125"/>
    </row>
    <row r="239" spans="1:25" ht="14.4" customHeight="1" x14ac:dyDescent="0.3">
      <c r="A239" s="82"/>
      <c r="B239" s="83"/>
      <c r="C239" s="84"/>
      <c r="D239" s="85"/>
      <c r="E239" s="86"/>
      <c r="F239" s="87"/>
      <c r="G239" s="88"/>
      <c r="H239" s="89"/>
      <c r="I239" s="80"/>
      <c r="J239" s="81"/>
      <c r="K239" s="90"/>
      <c r="L239" s="91"/>
      <c r="M239" s="92"/>
      <c r="N239" s="15" t="s">
        <v>24</v>
      </c>
      <c r="O239" s="16">
        <f t="shared" ref="O239:V239" si="94">O237/O238/1000</f>
        <v>0.18785714285714286</v>
      </c>
      <c r="P239" s="16">
        <f t="shared" si="94"/>
        <v>0.19073170731707317</v>
      </c>
      <c r="Q239" s="16">
        <f t="shared" si="94"/>
        <v>0.19</v>
      </c>
      <c r="R239" s="16">
        <f t="shared" si="94"/>
        <v>0.18902439024390244</v>
      </c>
      <c r="S239" s="16">
        <f t="shared" si="94"/>
        <v>0.19900000000000001</v>
      </c>
      <c r="T239" s="16">
        <f t="shared" si="94"/>
        <v>0.19775000000000001</v>
      </c>
      <c r="U239" s="16">
        <f t="shared" si="94"/>
        <v>0.20868421052631581</v>
      </c>
      <c r="V239" s="16">
        <f t="shared" si="94"/>
        <v>0.20736842105263159</v>
      </c>
      <c r="W239" s="16">
        <f t="shared" si="88"/>
        <v>0.19630198399963325</v>
      </c>
      <c r="X239" s="16">
        <f t="shared" si="83"/>
        <v>3.946697530202782</v>
      </c>
      <c r="Y239" s="125"/>
    </row>
    <row r="240" spans="1:25" ht="14.4" customHeight="1" x14ac:dyDescent="0.3">
      <c r="A240" s="82"/>
      <c r="B240" s="83"/>
      <c r="C240" s="84"/>
      <c r="D240" s="85">
        <f>D237+1</f>
        <v>345</v>
      </c>
      <c r="E240" s="86">
        <v>21</v>
      </c>
      <c r="F240" s="87"/>
      <c r="G240" s="88">
        <v>260</v>
      </c>
      <c r="H240" s="89">
        <v>162</v>
      </c>
      <c r="I240" s="80">
        <f>$G240*$H240/100</f>
        <v>421.2</v>
      </c>
      <c r="J240" s="81">
        <f>I240*W240/1000</f>
        <v>329.90489999999994</v>
      </c>
      <c r="K240" s="90"/>
      <c r="L240" s="91" t="s">
        <v>178</v>
      </c>
      <c r="M240" s="92" t="s">
        <v>179</v>
      </c>
      <c r="N240" s="8" t="s">
        <v>21</v>
      </c>
      <c r="O240" s="9">
        <v>809</v>
      </c>
      <c r="P240" s="9">
        <v>796</v>
      </c>
      <c r="Q240" s="9">
        <v>777</v>
      </c>
      <c r="R240" s="9">
        <v>770</v>
      </c>
      <c r="S240" s="9">
        <v>791</v>
      </c>
      <c r="T240" s="9">
        <v>783</v>
      </c>
      <c r="U240" s="9">
        <v>770</v>
      </c>
      <c r="V240" s="9">
        <v>770</v>
      </c>
      <c r="W240" s="17">
        <f t="shared" si="88"/>
        <v>783.25</v>
      </c>
      <c r="X240" s="10">
        <f t="shared" si="83"/>
        <v>1.719741307759233</v>
      </c>
      <c r="Y240" s="93" t="s">
        <v>22</v>
      </c>
    </row>
    <row r="241" spans="1:25" ht="14.4" customHeight="1" x14ac:dyDescent="0.3">
      <c r="A241" s="82"/>
      <c r="B241" s="83"/>
      <c r="C241" s="84"/>
      <c r="D241" s="85"/>
      <c r="E241" s="86"/>
      <c r="F241" s="87"/>
      <c r="G241" s="88"/>
      <c r="H241" s="89"/>
      <c r="I241" s="80"/>
      <c r="J241" s="81"/>
      <c r="K241" s="90"/>
      <c r="L241" s="91"/>
      <c r="M241" s="92"/>
      <c r="N241" s="11" t="s">
        <v>23</v>
      </c>
      <c r="O241" s="12">
        <v>4</v>
      </c>
      <c r="P241" s="12">
        <v>3.9</v>
      </c>
      <c r="Q241" s="12">
        <v>4</v>
      </c>
      <c r="R241" s="12">
        <v>3.8</v>
      </c>
      <c r="S241" s="12">
        <v>3.9</v>
      </c>
      <c r="T241" s="12">
        <v>3.8</v>
      </c>
      <c r="U241" s="12">
        <v>3.8</v>
      </c>
      <c r="V241" s="12">
        <v>3.9</v>
      </c>
      <c r="W241" s="13">
        <f t="shared" si="88"/>
        <v>3.8874999999999997</v>
      </c>
      <c r="X241" s="14">
        <f t="shared" si="83"/>
        <v>2.0080379416072036</v>
      </c>
      <c r="Y241" s="93"/>
    </row>
    <row r="242" spans="1:25" ht="14.4" customHeight="1" x14ac:dyDescent="0.3">
      <c r="A242" s="82"/>
      <c r="B242" s="83"/>
      <c r="C242" s="84"/>
      <c r="D242" s="85"/>
      <c r="E242" s="86"/>
      <c r="F242" s="87"/>
      <c r="G242" s="88"/>
      <c r="H242" s="89"/>
      <c r="I242" s="80"/>
      <c r="J242" s="81"/>
      <c r="K242" s="90"/>
      <c r="L242" s="91"/>
      <c r="M242" s="92"/>
      <c r="N242" s="15" t="s">
        <v>24</v>
      </c>
      <c r="O242" s="16">
        <f t="shared" ref="O242:V242" si="95">O240/O241/1000</f>
        <v>0.20225000000000001</v>
      </c>
      <c r="P242" s="16">
        <f t="shared" si="95"/>
        <v>0.20410256410256411</v>
      </c>
      <c r="Q242" s="16">
        <f t="shared" si="95"/>
        <v>0.19425000000000001</v>
      </c>
      <c r="R242" s="16">
        <f t="shared" si="95"/>
        <v>0.20263157894736844</v>
      </c>
      <c r="S242" s="16">
        <f t="shared" si="95"/>
        <v>0.2028205128205128</v>
      </c>
      <c r="T242" s="16">
        <f t="shared" si="95"/>
        <v>0.20605263157894738</v>
      </c>
      <c r="U242" s="16">
        <f t="shared" si="95"/>
        <v>0.20263157894736844</v>
      </c>
      <c r="V242" s="16">
        <f t="shared" si="95"/>
        <v>0.19743589743589743</v>
      </c>
      <c r="W242" s="16">
        <f t="shared" si="88"/>
        <v>0.20152184547908233</v>
      </c>
      <c r="X242" s="16">
        <f t="shared" si="83"/>
        <v>1.7670265095500384</v>
      </c>
      <c r="Y242" s="93"/>
    </row>
    <row r="243" spans="1:25" ht="14.4" customHeight="1" x14ac:dyDescent="0.3">
      <c r="A243" s="82"/>
      <c r="B243" s="83"/>
      <c r="C243" s="84"/>
      <c r="D243" s="85">
        <f>D240+1</f>
        <v>346</v>
      </c>
      <c r="E243" s="86">
        <v>22</v>
      </c>
      <c r="F243" s="87"/>
      <c r="G243" s="88">
        <v>260</v>
      </c>
      <c r="H243" s="89">
        <v>162</v>
      </c>
      <c r="I243" s="80">
        <f>$G243*$H243/100</f>
        <v>421.2</v>
      </c>
      <c r="J243" s="81">
        <f>I243*W243/1000</f>
        <v>329.32575000000003</v>
      </c>
      <c r="K243" s="90"/>
      <c r="L243" s="91" t="s">
        <v>178</v>
      </c>
      <c r="M243" s="92" t="s">
        <v>57</v>
      </c>
      <c r="N243" s="8" t="s">
        <v>21</v>
      </c>
      <c r="O243" s="9">
        <v>781</v>
      </c>
      <c r="P243" s="9">
        <v>794</v>
      </c>
      <c r="Q243" s="9">
        <v>777</v>
      </c>
      <c r="R243" s="9">
        <v>787</v>
      </c>
      <c r="S243" s="9">
        <v>788</v>
      </c>
      <c r="T243" s="9">
        <v>762</v>
      </c>
      <c r="U243" s="9">
        <v>779</v>
      </c>
      <c r="V243" s="9">
        <v>787</v>
      </c>
      <c r="W243" s="17">
        <f t="shared" si="88"/>
        <v>781.875</v>
      </c>
      <c r="X243" s="10">
        <f t="shared" si="83"/>
        <v>1.1659708183350808</v>
      </c>
      <c r="Y243" s="93" t="s">
        <v>22</v>
      </c>
    </row>
    <row r="244" spans="1:25" ht="14.4" customHeight="1" x14ac:dyDescent="0.3">
      <c r="A244" s="82"/>
      <c r="B244" s="83"/>
      <c r="C244" s="84"/>
      <c r="D244" s="85"/>
      <c r="E244" s="86"/>
      <c r="F244" s="87"/>
      <c r="G244" s="88"/>
      <c r="H244" s="89"/>
      <c r="I244" s="80"/>
      <c r="J244" s="81"/>
      <c r="K244" s="90"/>
      <c r="L244" s="91"/>
      <c r="M244" s="92"/>
      <c r="N244" s="11" t="s">
        <v>23</v>
      </c>
      <c r="O244" s="12">
        <v>3.9</v>
      </c>
      <c r="P244" s="12">
        <v>4</v>
      </c>
      <c r="Q244" s="12">
        <v>4</v>
      </c>
      <c r="R244" s="12">
        <v>3.8</v>
      </c>
      <c r="S244" s="12">
        <v>3.7</v>
      </c>
      <c r="T244" s="12">
        <v>3.7</v>
      </c>
      <c r="U244" s="12">
        <v>3.9</v>
      </c>
      <c r="V244" s="12">
        <v>3.7</v>
      </c>
      <c r="W244" s="13">
        <f t="shared" si="88"/>
        <v>3.8374999999999995</v>
      </c>
      <c r="X244" s="14">
        <f t="shared" si="83"/>
        <v>3.1748515781136675</v>
      </c>
      <c r="Y244" s="93"/>
    </row>
    <row r="245" spans="1:25" ht="14.4" customHeight="1" x14ac:dyDescent="0.3">
      <c r="A245" s="82"/>
      <c r="B245" s="83"/>
      <c r="C245" s="84"/>
      <c r="D245" s="85"/>
      <c r="E245" s="86"/>
      <c r="F245" s="87"/>
      <c r="G245" s="88"/>
      <c r="H245" s="89"/>
      <c r="I245" s="80"/>
      <c r="J245" s="81"/>
      <c r="K245" s="90"/>
      <c r="L245" s="91"/>
      <c r="M245" s="92"/>
      <c r="N245" s="15" t="s">
        <v>24</v>
      </c>
      <c r="O245" s="16">
        <f t="shared" ref="O245:V245" si="96">O243/O244/1000</f>
        <v>0.20025641025641025</v>
      </c>
      <c r="P245" s="16">
        <f t="shared" si="96"/>
        <v>0.19850000000000001</v>
      </c>
      <c r="Q245" s="16">
        <f t="shared" si="96"/>
        <v>0.19425000000000001</v>
      </c>
      <c r="R245" s="16">
        <f t="shared" si="96"/>
        <v>0.20710526315789474</v>
      </c>
      <c r="S245" s="16">
        <f t="shared" si="96"/>
        <v>0.21297297297297296</v>
      </c>
      <c r="T245" s="16">
        <f t="shared" si="96"/>
        <v>0.20594594594594592</v>
      </c>
      <c r="U245" s="16">
        <f t="shared" si="96"/>
        <v>0.19974358974358974</v>
      </c>
      <c r="V245" s="16">
        <f t="shared" si="96"/>
        <v>0.21270270270270267</v>
      </c>
      <c r="W245" s="16">
        <f t="shared" si="88"/>
        <v>0.20393461059743953</v>
      </c>
      <c r="X245" s="16">
        <f t="shared" si="83"/>
        <v>3.1354363363479165</v>
      </c>
      <c r="Y245" s="93"/>
    </row>
    <row r="246" spans="1:25" ht="14.4" customHeight="1" x14ac:dyDescent="0.3">
      <c r="A246" s="82"/>
      <c r="B246" s="83"/>
      <c r="C246" s="84"/>
      <c r="D246" s="85">
        <f>D243+1</f>
        <v>347</v>
      </c>
      <c r="E246" s="86">
        <v>23</v>
      </c>
      <c r="F246" s="87"/>
      <c r="G246" s="88">
        <v>260</v>
      </c>
      <c r="H246" s="89">
        <v>162</v>
      </c>
      <c r="I246" s="80">
        <f>$G246*$H246/100</f>
        <v>421.2</v>
      </c>
      <c r="J246" s="81">
        <f>I246*W246/1000</f>
        <v>337.06529999999998</v>
      </c>
      <c r="K246" s="90"/>
      <c r="L246" s="91" t="s">
        <v>50</v>
      </c>
      <c r="M246" s="92" t="s">
        <v>85</v>
      </c>
      <c r="N246" s="8" t="s">
        <v>21</v>
      </c>
      <c r="O246" s="9">
        <v>800</v>
      </c>
      <c r="P246" s="9">
        <v>827</v>
      </c>
      <c r="Q246" s="9">
        <v>810</v>
      </c>
      <c r="R246" s="9">
        <v>791</v>
      </c>
      <c r="S246" s="9">
        <v>816</v>
      </c>
      <c r="T246" s="9">
        <v>798</v>
      </c>
      <c r="U246" s="9">
        <v>784</v>
      </c>
      <c r="V246" s="9">
        <v>776</v>
      </c>
      <c r="W246" s="17">
        <f t="shared" si="88"/>
        <v>800.25</v>
      </c>
      <c r="X246" s="10">
        <f t="shared" si="83"/>
        <v>1.9765468866145803</v>
      </c>
      <c r="Y246" s="93" t="s">
        <v>22</v>
      </c>
    </row>
    <row r="247" spans="1:25" ht="14.4" customHeight="1" x14ac:dyDescent="0.3">
      <c r="A247" s="82"/>
      <c r="B247" s="83"/>
      <c r="C247" s="84"/>
      <c r="D247" s="85"/>
      <c r="E247" s="86"/>
      <c r="F247" s="87"/>
      <c r="G247" s="88"/>
      <c r="H247" s="89"/>
      <c r="I247" s="80"/>
      <c r="J247" s="81"/>
      <c r="K247" s="90"/>
      <c r="L247" s="91"/>
      <c r="M247" s="92"/>
      <c r="N247" s="11" t="s">
        <v>23</v>
      </c>
      <c r="O247" s="12">
        <v>3.8</v>
      </c>
      <c r="P247" s="12">
        <v>3.9</v>
      </c>
      <c r="Q247" s="12">
        <v>4</v>
      </c>
      <c r="R247" s="12">
        <v>3.9</v>
      </c>
      <c r="S247" s="12">
        <v>3.8</v>
      </c>
      <c r="T247" s="12">
        <v>3.7</v>
      </c>
      <c r="U247" s="12">
        <v>3.9</v>
      </c>
      <c r="V247" s="12">
        <v>4</v>
      </c>
      <c r="W247" s="13">
        <f t="shared" si="88"/>
        <v>3.8749999999999996</v>
      </c>
      <c r="X247" s="14">
        <f t="shared" si="83"/>
        <v>2.4986989330370428</v>
      </c>
      <c r="Y247" s="93"/>
    </row>
    <row r="248" spans="1:25" ht="14.4" customHeight="1" x14ac:dyDescent="0.3">
      <c r="A248" s="82"/>
      <c r="B248" s="83"/>
      <c r="C248" s="84"/>
      <c r="D248" s="85"/>
      <c r="E248" s="86"/>
      <c r="F248" s="87"/>
      <c r="G248" s="88"/>
      <c r="H248" s="89"/>
      <c r="I248" s="80"/>
      <c r="J248" s="81"/>
      <c r="K248" s="90"/>
      <c r="L248" s="91"/>
      <c r="M248" s="92"/>
      <c r="N248" s="15" t="s">
        <v>24</v>
      </c>
      <c r="O248" s="16">
        <f t="shared" ref="O248:V248" si="97">O246/O247/1000</f>
        <v>0.2105263157894737</v>
      </c>
      <c r="P248" s="16">
        <f t="shared" si="97"/>
        <v>0.21205128205128204</v>
      </c>
      <c r="Q248" s="16">
        <f t="shared" si="97"/>
        <v>0.20250000000000001</v>
      </c>
      <c r="R248" s="16">
        <f t="shared" si="97"/>
        <v>0.2028205128205128</v>
      </c>
      <c r="S248" s="16">
        <f t="shared" si="97"/>
        <v>0.21473684210526317</v>
      </c>
      <c r="T248" s="16">
        <f t="shared" si="97"/>
        <v>0.21567567567567567</v>
      </c>
      <c r="U248" s="16">
        <f t="shared" si="97"/>
        <v>0.20102564102564102</v>
      </c>
      <c r="V248" s="16">
        <f t="shared" si="97"/>
        <v>0.19400000000000001</v>
      </c>
      <c r="W248" s="16">
        <f t="shared" si="88"/>
        <v>0.20666703368348105</v>
      </c>
      <c r="X248" s="16">
        <f t="shared" si="83"/>
        <v>3.4833631212944116</v>
      </c>
      <c r="Y248" s="93"/>
    </row>
    <row r="249" spans="1:25" ht="14.4" customHeight="1" x14ac:dyDescent="0.3">
      <c r="A249" s="82"/>
      <c r="B249" s="83"/>
      <c r="C249" s="84"/>
      <c r="D249" s="85">
        <f>D246+1</f>
        <v>348</v>
      </c>
      <c r="E249" s="86">
        <v>24</v>
      </c>
      <c r="F249" s="87"/>
      <c r="G249" s="88">
        <v>260</v>
      </c>
      <c r="H249" s="89">
        <v>162</v>
      </c>
      <c r="I249" s="80">
        <f>$G249*$H249/100</f>
        <v>421.2</v>
      </c>
      <c r="J249" s="81">
        <f>I249*W249/1000</f>
        <v>334.85399999999998</v>
      </c>
      <c r="K249" s="90"/>
      <c r="L249" s="91" t="s">
        <v>50</v>
      </c>
      <c r="M249" s="92" t="s">
        <v>85</v>
      </c>
      <c r="N249" s="8" t="s">
        <v>21</v>
      </c>
      <c r="O249" s="9">
        <v>820</v>
      </c>
      <c r="P249" s="9">
        <v>800</v>
      </c>
      <c r="Q249" s="9">
        <v>780</v>
      </c>
      <c r="R249" s="9">
        <v>783</v>
      </c>
      <c r="S249" s="9">
        <v>799</v>
      </c>
      <c r="T249" s="9">
        <v>804</v>
      </c>
      <c r="U249" s="9">
        <v>779</v>
      </c>
      <c r="V249" s="9">
        <v>795</v>
      </c>
      <c r="W249" s="17">
        <f t="shared" si="88"/>
        <v>795</v>
      </c>
      <c r="X249" s="10">
        <f t="shared" si="83"/>
        <v>1.6472705476363265</v>
      </c>
      <c r="Y249" s="93" t="s">
        <v>22</v>
      </c>
    </row>
    <row r="250" spans="1:25" ht="14.4" customHeight="1" x14ac:dyDescent="0.3">
      <c r="A250" s="82"/>
      <c r="B250" s="83"/>
      <c r="C250" s="84"/>
      <c r="D250" s="85"/>
      <c r="E250" s="86"/>
      <c r="F250" s="87"/>
      <c r="G250" s="88"/>
      <c r="H250" s="89"/>
      <c r="I250" s="80"/>
      <c r="J250" s="81"/>
      <c r="K250" s="90"/>
      <c r="L250" s="91"/>
      <c r="M250" s="92"/>
      <c r="N250" s="11" t="s">
        <v>23</v>
      </c>
      <c r="O250" s="12">
        <v>3.8</v>
      </c>
      <c r="P250" s="12">
        <v>3.8</v>
      </c>
      <c r="Q250" s="12">
        <v>4</v>
      </c>
      <c r="R250" s="12">
        <v>4</v>
      </c>
      <c r="S250" s="12">
        <v>3.7</v>
      </c>
      <c r="T250" s="12">
        <v>3.9</v>
      </c>
      <c r="U250" s="12">
        <v>3.7</v>
      </c>
      <c r="V250" s="12">
        <v>3.8</v>
      </c>
      <c r="W250" s="13">
        <f t="shared" si="88"/>
        <v>3.8374999999999999</v>
      </c>
      <c r="X250" s="14">
        <f t="shared" si="83"/>
        <v>2.8951773346304841</v>
      </c>
      <c r="Y250" s="93"/>
    </row>
    <row r="251" spans="1:25" ht="14.4" customHeight="1" x14ac:dyDescent="0.3">
      <c r="A251" s="82"/>
      <c r="B251" s="83"/>
      <c r="C251" s="84"/>
      <c r="D251" s="85"/>
      <c r="E251" s="86"/>
      <c r="F251" s="87"/>
      <c r="G251" s="88"/>
      <c r="H251" s="89"/>
      <c r="I251" s="80"/>
      <c r="J251" s="81"/>
      <c r="K251" s="90"/>
      <c r="L251" s="91"/>
      <c r="M251" s="92"/>
      <c r="N251" s="15" t="s">
        <v>24</v>
      </c>
      <c r="O251" s="16">
        <f t="shared" ref="O251:V251" si="98">O249/O250/1000</f>
        <v>0.21578947368421056</v>
      </c>
      <c r="P251" s="16">
        <f t="shared" si="98"/>
        <v>0.2105263157894737</v>
      </c>
      <c r="Q251" s="16">
        <f t="shared" si="98"/>
        <v>0.19500000000000001</v>
      </c>
      <c r="R251" s="16">
        <f t="shared" si="98"/>
        <v>0.19575000000000001</v>
      </c>
      <c r="S251" s="16">
        <f t="shared" si="98"/>
        <v>0.21594594594594593</v>
      </c>
      <c r="T251" s="16">
        <f t="shared" si="98"/>
        <v>0.20615384615384616</v>
      </c>
      <c r="U251" s="16">
        <f t="shared" si="98"/>
        <v>0.21054054054054053</v>
      </c>
      <c r="V251" s="16">
        <f t="shared" si="98"/>
        <v>0.20921052631578949</v>
      </c>
      <c r="W251" s="16">
        <f t="shared" si="88"/>
        <v>0.20736458105372579</v>
      </c>
      <c r="X251" s="16">
        <f t="shared" si="83"/>
        <v>3.6462625660131502</v>
      </c>
      <c r="Y251" s="93"/>
    </row>
    <row r="252" spans="1:25" ht="14.4" customHeight="1" x14ac:dyDescent="0.3">
      <c r="A252" s="82"/>
      <c r="B252" s="83"/>
      <c r="C252" s="84"/>
      <c r="D252" s="85">
        <f>D249+1</f>
        <v>349</v>
      </c>
      <c r="E252" s="86">
        <v>25</v>
      </c>
      <c r="F252" s="87"/>
      <c r="G252" s="88">
        <v>260</v>
      </c>
      <c r="H252" s="89">
        <v>162</v>
      </c>
      <c r="I252" s="80">
        <f>$G252*$H252/100</f>
        <v>421.2</v>
      </c>
      <c r="J252" s="81">
        <f>I252*W252/1000</f>
        <v>331.74764999999996</v>
      </c>
      <c r="K252" s="90"/>
      <c r="L252" s="91" t="s">
        <v>50</v>
      </c>
      <c r="M252" s="92" t="s">
        <v>85</v>
      </c>
      <c r="N252" s="8" t="s">
        <v>21</v>
      </c>
      <c r="O252" s="9">
        <v>802</v>
      </c>
      <c r="P252" s="9">
        <v>792</v>
      </c>
      <c r="Q252" s="9">
        <v>779</v>
      </c>
      <c r="R252" s="9">
        <v>777</v>
      </c>
      <c r="S252" s="9">
        <v>790</v>
      </c>
      <c r="T252" s="9">
        <v>799</v>
      </c>
      <c r="U252" s="9">
        <v>792</v>
      </c>
      <c r="V252" s="9">
        <v>770</v>
      </c>
      <c r="W252" s="17">
        <f t="shared" si="88"/>
        <v>787.625</v>
      </c>
      <c r="X252" s="10">
        <f t="shared" si="83"/>
        <v>1.330000654216366</v>
      </c>
      <c r="Y252" s="93" t="s">
        <v>22</v>
      </c>
    </row>
    <row r="253" spans="1:25" ht="14.4" customHeight="1" x14ac:dyDescent="0.3">
      <c r="A253" s="82"/>
      <c r="B253" s="83"/>
      <c r="C253" s="84"/>
      <c r="D253" s="85"/>
      <c r="E253" s="86"/>
      <c r="F253" s="87"/>
      <c r="G253" s="88"/>
      <c r="H253" s="89"/>
      <c r="I253" s="80"/>
      <c r="J253" s="81"/>
      <c r="K253" s="90"/>
      <c r="L253" s="91"/>
      <c r="M253" s="92"/>
      <c r="N253" s="11" t="s">
        <v>23</v>
      </c>
      <c r="O253" s="12">
        <v>3.9</v>
      </c>
      <c r="P253" s="12">
        <v>3.8</v>
      </c>
      <c r="Q253" s="12">
        <v>3.7</v>
      </c>
      <c r="R253" s="12">
        <v>3.8</v>
      </c>
      <c r="S253" s="12">
        <v>4</v>
      </c>
      <c r="T253" s="12">
        <v>4</v>
      </c>
      <c r="U253" s="12">
        <v>3.9</v>
      </c>
      <c r="V253" s="12">
        <v>3.8</v>
      </c>
      <c r="W253" s="13">
        <f t="shared" ref="W253:W284" si="99">AVERAGE(O253:V253)</f>
        <v>3.8624999999999998</v>
      </c>
      <c r="X253" s="14">
        <f t="shared" si="83"/>
        <v>2.5686905932665929</v>
      </c>
      <c r="Y253" s="93"/>
    </row>
    <row r="254" spans="1:25" ht="14.4" customHeight="1" x14ac:dyDescent="0.3">
      <c r="A254" s="82"/>
      <c r="B254" s="83"/>
      <c r="C254" s="84"/>
      <c r="D254" s="85"/>
      <c r="E254" s="86"/>
      <c r="F254" s="87"/>
      <c r="G254" s="88"/>
      <c r="H254" s="89"/>
      <c r="I254" s="80"/>
      <c r="J254" s="81"/>
      <c r="K254" s="90"/>
      <c r="L254" s="91"/>
      <c r="M254" s="92"/>
      <c r="N254" s="15" t="s">
        <v>24</v>
      </c>
      <c r="O254" s="16">
        <f t="shared" ref="O254:V254" si="100">O252/O253/1000</f>
        <v>0.20564102564102563</v>
      </c>
      <c r="P254" s="16">
        <f t="shared" si="100"/>
        <v>0.20842105263157895</v>
      </c>
      <c r="Q254" s="16">
        <f t="shared" si="100"/>
        <v>0.21054054054054053</v>
      </c>
      <c r="R254" s="16">
        <f t="shared" si="100"/>
        <v>0.20447368421052634</v>
      </c>
      <c r="S254" s="16">
        <f t="shared" si="100"/>
        <v>0.19750000000000001</v>
      </c>
      <c r="T254" s="16">
        <f t="shared" si="100"/>
        <v>0.19975000000000001</v>
      </c>
      <c r="U254" s="16">
        <f t="shared" si="100"/>
        <v>0.2030769230769231</v>
      </c>
      <c r="V254" s="16">
        <f t="shared" si="100"/>
        <v>0.20263157894736844</v>
      </c>
      <c r="W254" s="16">
        <f t="shared" si="99"/>
        <v>0.2040043506309954</v>
      </c>
      <c r="X254" s="16">
        <f t="shared" si="83"/>
        <v>1.9628760537820089</v>
      </c>
      <c r="Y254" s="93"/>
    </row>
    <row r="255" spans="1:25" ht="14.4" customHeight="1" x14ac:dyDescent="0.3">
      <c r="A255" s="82"/>
      <c r="B255" s="83"/>
      <c r="C255" s="84"/>
      <c r="D255" s="85">
        <f>D252+1</f>
        <v>350</v>
      </c>
      <c r="E255" s="86">
        <v>26</v>
      </c>
      <c r="F255" s="87"/>
      <c r="G255" s="88">
        <v>260</v>
      </c>
      <c r="H255" s="89">
        <v>162</v>
      </c>
      <c r="I255" s="80">
        <f>G255*H255/100</f>
        <v>421.2</v>
      </c>
      <c r="J255" s="81">
        <f>I255*W255/1000</f>
        <v>334.64339999999999</v>
      </c>
      <c r="K255" s="90"/>
      <c r="L255" s="91" t="s">
        <v>50</v>
      </c>
      <c r="M255" s="92" t="s">
        <v>85</v>
      </c>
      <c r="N255" s="8" t="s">
        <v>21</v>
      </c>
      <c r="O255" s="9">
        <v>815</v>
      </c>
      <c r="P255" s="9">
        <v>798</v>
      </c>
      <c r="Q255" s="9">
        <v>799</v>
      </c>
      <c r="R255" s="9">
        <v>770</v>
      </c>
      <c r="S255" s="9">
        <v>784</v>
      </c>
      <c r="T255" s="9">
        <v>815</v>
      </c>
      <c r="U255" s="9">
        <v>785</v>
      </c>
      <c r="V255" s="9">
        <v>790</v>
      </c>
      <c r="W255" s="17">
        <f t="shared" si="99"/>
        <v>794.5</v>
      </c>
      <c r="X255" s="10">
        <f t="shared" si="83"/>
        <v>1.8315459044499998</v>
      </c>
      <c r="Y255" s="93" t="s">
        <v>22</v>
      </c>
    </row>
    <row r="256" spans="1:25" ht="14.4" customHeight="1" x14ac:dyDescent="0.3">
      <c r="A256" s="82"/>
      <c r="B256" s="83"/>
      <c r="C256" s="84"/>
      <c r="D256" s="85"/>
      <c r="E256" s="86"/>
      <c r="F256" s="87"/>
      <c r="G256" s="88"/>
      <c r="H256" s="89"/>
      <c r="I256" s="80"/>
      <c r="J256" s="81"/>
      <c r="K256" s="90"/>
      <c r="L256" s="91"/>
      <c r="M256" s="92"/>
      <c r="N256" s="11" t="s">
        <v>23</v>
      </c>
      <c r="O256" s="12">
        <v>3.9</v>
      </c>
      <c r="P256" s="12">
        <v>3.8</v>
      </c>
      <c r="Q256" s="12">
        <v>4</v>
      </c>
      <c r="R256" s="12">
        <v>4</v>
      </c>
      <c r="S256" s="12">
        <v>3.9</v>
      </c>
      <c r="T256" s="12">
        <v>3.8</v>
      </c>
      <c r="U256" s="12">
        <v>4</v>
      </c>
      <c r="V256" s="12">
        <v>3.9</v>
      </c>
      <c r="W256" s="13">
        <f t="shared" si="99"/>
        <v>3.9124999999999996</v>
      </c>
      <c r="X256" s="14">
        <f t="shared" si="83"/>
        <v>1.9952070282423018</v>
      </c>
      <c r="Y256" s="93"/>
    </row>
    <row r="257" spans="1:25" ht="14.4" customHeight="1" x14ac:dyDescent="0.3">
      <c r="A257" s="82"/>
      <c r="B257" s="83"/>
      <c r="C257" s="84"/>
      <c r="D257" s="85"/>
      <c r="E257" s="86"/>
      <c r="F257" s="87"/>
      <c r="G257" s="88"/>
      <c r="H257" s="89"/>
      <c r="I257" s="80"/>
      <c r="J257" s="81"/>
      <c r="K257" s="90"/>
      <c r="L257" s="91"/>
      <c r="M257" s="92"/>
      <c r="N257" s="15" t="s">
        <v>24</v>
      </c>
      <c r="O257" s="16">
        <f t="shared" ref="O257:V257" si="101">O255/O256/1000</f>
        <v>0.20897435897435898</v>
      </c>
      <c r="P257" s="16">
        <f t="shared" si="101"/>
        <v>0.21</v>
      </c>
      <c r="Q257" s="16">
        <f t="shared" si="101"/>
        <v>0.19975000000000001</v>
      </c>
      <c r="R257" s="16">
        <f t="shared" si="101"/>
        <v>0.1925</v>
      </c>
      <c r="S257" s="16">
        <f t="shared" si="101"/>
        <v>0.20102564102564102</v>
      </c>
      <c r="T257" s="16">
        <f t="shared" si="101"/>
        <v>0.21447368421052632</v>
      </c>
      <c r="U257" s="16">
        <f t="shared" si="101"/>
        <v>0.19625000000000001</v>
      </c>
      <c r="V257" s="16">
        <f t="shared" si="101"/>
        <v>0.20256410256410257</v>
      </c>
      <c r="W257" s="16">
        <f t="shared" si="99"/>
        <v>0.2031922233468286</v>
      </c>
      <c r="X257" s="16">
        <f t="shared" si="83"/>
        <v>3.4207866265817262</v>
      </c>
      <c r="Y257" s="93"/>
    </row>
    <row r="258" spans="1:25" ht="14.4" customHeight="1" x14ac:dyDescent="0.3">
      <c r="A258" s="82"/>
      <c r="B258" s="83"/>
      <c r="C258" s="84"/>
      <c r="D258" s="85">
        <f>D255+1</f>
        <v>351</v>
      </c>
      <c r="E258" s="86">
        <v>27</v>
      </c>
      <c r="F258" s="87"/>
      <c r="G258" s="88">
        <v>260</v>
      </c>
      <c r="H258" s="89">
        <v>162</v>
      </c>
      <c r="I258" s="80">
        <f>G258*H258/100</f>
        <v>421.2</v>
      </c>
      <c r="J258" s="81">
        <f>I258*W258/1000</f>
        <v>340.27695</v>
      </c>
      <c r="K258" s="90"/>
      <c r="L258" s="91" t="s">
        <v>50</v>
      </c>
      <c r="M258" s="92" t="s">
        <v>85</v>
      </c>
      <c r="N258" s="8" t="s">
        <v>21</v>
      </c>
      <c r="O258" s="9">
        <v>782</v>
      </c>
      <c r="P258" s="9">
        <v>821</v>
      </c>
      <c r="Q258" s="9">
        <v>810</v>
      </c>
      <c r="R258" s="9">
        <v>812</v>
      </c>
      <c r="S258" s="9">
        <v>809</v>
      </c>
      <c r="T258" s="9">
        <v>797</v>
      </c>
      <c r="U258" s="9">
        <v>811</v>
      </c>
      <c r="V258" s="9">
        <v>821</v>
      </c>
      <c r="W258" s="17">
        <f t="shared" si="99"/>
        <v>807.875</v>
      </c>
      <c r="X258" s="10">
        <f t="shared" si="83"/>
        <v>1.4936556979390787</v>
      </c>
      <c r="Y258" s="93" t="s">
        <v>22</v>
      </c>
    </row>
    <row r="259" spans="1:25" ht="14.4" customHeight="1" x14ac:dyDescent="0.3">
      <c r="A259" s="82"/>
      <c r="B259" s="83"/>
      <c r="C259" s="84"/>
      <c r="D259" s="85"/>
      <c r="E259" s="86"/>
      <c r="F259" s="87"/>
      <c r="G259" s="88"/>
      <c r="H259" s="89"/>
      <c r="I259" s="80"/>
      <c r="J259" s="81"/>
      <c r="K259" s="90"/>
      <c r="L259" s="91"/>
      <c r="M259" s="92"/>
      <c r="N259" s="11" t="s">
        <v>23</v>
      </c>
      <c r="O259" s="12">
        <v>3.7</v>
      </c>
      <c r="P259" s="12">
        <v>3.8</v>
      </c>
      <c r="Q259" s="12">
        <v>3.9</v>
      </c>
      <c r="R259" s="12">
        <v>4</v>
      </c>
      <c r="S259" s="12">
        <v>4</v>
      </c>
      <c r="T259" s="12">
        <v>3.8</v>
      </c>
      <c r="U259" s="12">
        <v>3.7</v>
      </c>
      <c r="V259" s="12">
        <v>3.9</v>
      </c>
      <c r="W259" s="13">
        <f t="shared" si="99"/>
        <v>3.8499999999999996</v>
      </c>
      <c r="X259" s="14">
        <f t="shared" si="83"/>
        <v>2.9039843863633621</v>
      </c>
      <c r="Y259" s="93"/>
    </row>
    <row r="260" spans="1:25" ht="14.4" customHeight="1" x14ac:dyDescent="0.3">
      <c r="A260" s="82"/>
      <c r="B260" s="83"/>
      <c r="C260" s="84"/>
      <c r="D260" s="85"/>
      <c r="E260" s="86"/>
      <c r="F260" s="87"/>
      <c r="G260" s="88"/>
      <c r="H260" s="89"/>
      <c r="I260" s="80"/>
      <c r="J260" s="81"/>
      <c r="K260" s="90"/>
      <c r="L260" s="91"/>
      <c r="M260" s="92"/>
      <c r="N260" s="15" t="s">
        <v>24</v>
      </c>
      <c r="O260" s="16">
        <f t="shared" ref="O260:V260" si="102">O258/O259/1000</f>
        <v>0.21135135135135136</v>
      </c>
      <c r="P260" s="16">
        <f t="shared" si="102"/>
        <v>0.21605263157894736</v>
      </c>
      <c r="Q260" s="16">
        <f t="shared" si="102"/>
        <v>0.2076923076923077</v>
      </c>
      <c r="R260" s="16">
        <f t="shared" si="102"/>
        <v>0.20300000000000001</v>
      </c>
      <c r="S260" s="16">
        <f t="shared" si="102"/>
        <v>0.20225000000000001</v>
      </c>
      <c r="T260" s="16">
        <f t="shared" si="102"/>
        <v>0.20973684210526317</v>
      </c>
      <c r="U260" s="16">
        <f t="shared" si="102"/>
        <v>0.21918918918918917</v>
      </c>
      <c r="V260" s="16">
        <f t="shared" si="102"/>
        <v>0.21051282051282053</v>
      </c>
      <c r="W260" s="16">
        <f t="shared" si="99"/>
        <v>0.20997314280373494</v>
      </c>
      <c r="X260" s="16">
        <f t="shared" si="83"/>
        <v>2.595548788255543</v>
      </c>
      <c r="Y260" s="93"/>
    </row>
    <row r="261" spans="1:25" ht="14.4" customHeight="1" x14ac:dyDescent="0.3">
      <c r="A261" s="82"/>
      <c r="B261" s="83"/>
      <c r="C261" s="84"/>
      <c r="D261" s="85">
        <f>D258+1</f>
        <v>352</v>
      </c>
      <c r="E261" s="86">
        <v>28</v>
      </c>
      <c r="F261" s="87"/>
      <c r="G261" s="88">
        <v>260</v>
      </c>
      <c r="H261" s="89">
        <v>162</v>
      </c>
      <c r="I261" s="80">
        <f>$G261*$H261/100</f>
        <v>421.2</v>
      </c>
      <c r="J261" s="81">
        <f>I261*W261/1000</f>
        <v>341.06670000000003</v>
      </c>
      <c r="K261" s="90"/>
      <c r="L261" s="91" t="s">
        <v>50</v>
      </c>
      <c r="M261" s="92" t="s">
        <v>85</v>
      </c>
      <c r="N261" s="8" t="s">
        <v>21</v>
      </c>
      <c r="O261" s="9">
        <v>816</v>
      </c>
      <c r="P261" s="9">
        <v>815</v>
      </c>
      <c r="Q261" s="9">
        <v>822</v>
      </c>
      <c r="R261" s="9">
        <v>796</v>
      </c>
      <c r="S261" s="9">
        <v>832</v>
      </c>
      <c r="T261" s="9">
        <v>802</v>
      </c>
      <c r="U261" s="9">
        <v>810</v>
      </c>
      <c r="V261" s="9">
        <v>785</v>
      </c>
      <c r="W261" s="17">
        <f t="shared" si="99"/>
        <v>809.75</v>
      </c>
      <c r="X261" s="10">
        <f t="shared" si="83"/>
        <v>1.7319582683242667</v>
      </c>
      <c r="Y261" s="93" t="s">
        <v>22</v>
      </c>
    </row>
    <row r="262" spans="1:25" ht="14.4" customHeight="1" x14ac:dyDescent="0.3">
      <c r="A262" s="82"/>
      <c r="B262" s="83"/>
      <c r="C262" s="84"/>
      <c r="D262" s="85"/>
      <c r="E262" s="86"/>
      <c r="F262" s="87"/>
      <c r="G262" s="88"/>
      <c r="H262" s="89"/>
      <c r="I262" s="80"/>
      <c r="J262" s="81"/>
      <c r="K262" s="90"/>
      <c r="L262" s="91"/>
      <c r="M262" s="92"/>
      <c r="N262" s="11" t="s">
        <v>23</v>
      </c>
      <c r="O262" s="12">
        <v>4</v>
      </c>
      <c r="P262" s="12">
        <v>3.8</v>
      </c>
      <c r="Q262" s="12">
        <v>3.9</v>
      </c>
      <c r="R262" s="12">
        <v>3.8</v>
      </c>
      <c r="S262" s="12">
        <v>4</v>
      </c>
      <c r="T262" s="12">
        <v>3.9</v>
      </c>
      <c r="U262" s="12">
        <v>4</v>
      </c>
      <c r="V262" s="12">
        <v>3.8</v>
      </c>
      <c r="W262" s="13">
        <f t="shared" si="99"/>
        <v>3.9</v>
      </c>
      <c r="X262" s="14">
        <f t="shared" si="83"/>
        <v>2.2205779584216394</v>
      </c>
      <c r="Y262" s="93"/>
    </row>
    <row r="263" spans="1:25" ht="14.4" customHeight="1" x14ac:dyDescent="0.3">
      <c r="A263" s="82"/>
      <c r="B263" s="83"/>
      <c r="C263" s="84"/>
      <c r="D263" s="85"/>
      <c r="E263" s="86"/>
      <c r="F263" s="87"/>
      <c r="G263" s="88"/>
      <c r="H263" s="89"/>
      <c r="I263" s="80"/>
      <c r="J263" s="81"/>
      <c r="K263" s="90"/>
      <c r="L263" s="91"/>
      <c r="M263" s="92"/>
      <c r="N263" s="15" t="s">
        <v>24</v>
      </c>
      <c r="O263" s="16">
        <f t="shared" ref="O263:V263" si="103">O261/O262/1000</f>
        <v>0.20399999999999999</v>
      </c>
      <c r="P263" s="16">
        <f t="shared" si="103"/>
        <v>0.21447368421052632</v>
      </c>
      <c r="Q263" s="16">
        <f t="shared" si="103"/>
        <v>0.21076923076923076</v>
      </c>
      <c r="R263" s="16">
        <f t="shared" si="103"/>
        <v>0.20947368421052634</v>
      </c>
      <c r="S263" s="16">
        <f t="shared" si="103"/>
        <v>0.20799999999999999</v>
      </c>
      <c r="T263" s="16">
        <f t="shared" si="103"/>
        <v>0.20564102564102563</v>
      </c>
      <c r="U263" s="16">
        <f t="shared" si="103"/>
        <v>0.20250000000000001</v>
      </c>
      <c r="V263" s="16">
        <f t="shared" si="103"/>
        <v>0.20657894736842106</v>
      </c>
      <c r="W263" s="16">
        <f t="shared" si="99"/>
        <v>0.2076795715249663</v>
      </c>
      <c r="X263" s="16">
        <f t="shared" si="83"/>
        <v>1.7424589343394772</v>
      </c>
      <c r="Y263" s="93"/>
    </row>
    <row r="264" spans="1:25" ht="14.4" customHeight="1" x14ac:dyDescent="0.3">
      <c r="A264" s="82"/>
      <c r="B264" s="83"/>
      <c r="C264" s="84"/>
      <c r="D264" s="85">
        <f>D261+1</f>
        <v>353</v>
      </c>
      <c r="E264" s="86">
        <v>29</v>
      </c>
      <c r="F264" s="87"/>
      <c r="G264" s="88">
        <v>260</v>
      </c>
      <c r="H264" s="89">
        <v>162</v>
      </c>
      <c r="I264" s="80">
        <f>$G264*$H264/100</f>
        <v>421.2</v>
      </c>
      <c r="J264" s="81">
        <f>I264*W264/1000</f>
        <v>341.64585</v>
      </c>
      <c r="K264" s="90"/>
      <c r="L264" s="91" t="s">
        <v>176</v>
      </c>
      <c r="M264" s="92" t="s">
        <v>180</v>
      </c>
      <c r="N264" s="8" t="s">
        <v>21</v>
      </c>
      <c r="O264" s="9">
        <v>798</v>
      </c>
      <c r="P264" s="9">
        <v>825</v>
      </c>
      <c r="Q264" s="9">
        <v>836</v>
      </c>
      <c r="R264" s="9">
        <v>810</v>
      </c>
      <c r="S264" s="9">
        <v>822</v>
      </c>
      <c r="T264" s="9">
        <v>803</v>
      </c>
      <c r="U264" s="9">
        <v>792</v>
      </c>
      <c r="V264" s="9">
        <v>803</v>
      </c>
      <c r="W264" s="17">
        <f t="shared" si="99"/>
        <v>811.125</v>
      </c>
      <c r="X264" s="10">
        <f t="shared" si="83"/>
        <v>1.7439977913878884</v>
      </c>
      <c r="Y264" s="93" t="s">
        <v>22</v>
      </c>
    </row>
    <row r="265" spans="1:25" ht="14.4" customHeight="1" x14ac:dyDescent="0.3">
      <c r="A265" s="82"/>
      <c r="B265" s="83"/>
      <c r="C265" s="84"/>
      <c r="D265" s="85"/>
      <c r="E265" s="86"/>
      <c r="F265" s="87"/>
      <c r="G265" s="88"/>
      <c r="H265" s="89"/>
      <c r="I265" s="80"/>
      <c r="J265" s="81"/>
      <c r="K265" s="90"/>
      <c r="L265" s="91"/>
      <c r="M265" s="92"/>
      <c r="N265" s="11" t="s">
        <v>23</v>
      </c>
      <c r="O265" s="12">
        <v>4</v>
      </c>
      <c r="P265" s="12">
        <v>4</v>
      </c>
      <c r="Q265" s="12">
        <v>4.2</v>
      </c>
      <c r="R265" s="12">
        <v>4.2</v>
      </c>
      <c r="S265" s="12">
        <v>4.3</v>
      </c>
      <c r="T265" s="12">
        <v>4</v>
      </c>
      <c r="U265" s="12">
        <v>3.9</v>
      </c>
      <c r="V265" s="12"/>
      <c r="W265" s="13">
        <f t="shared" si="99"/>
        <v>4.0857142857142854</v>
      </c>
      <c r="X265" s="14">
        <f t="shared" si="83"/>
        <v>3.3170744687080909</v>
      </c>
      <c r="Y265" s="93"/>
    </row>
    <row r="266" spans="1:25" ht="14.4" customHeight="1" x14ac:dyDescent="0.3">
      <c r="A266" s="82"/>
      <c r="B266" s="83"/>
      <c r="C266" s="84"/>
      <c r="D266" s="85"/>
      <c r="E266" s="86"/>
      <c r="F266" s="87"/>
      <c r="G266" s="88"/>
      <c r="H266" s="89"/>
      <c r="I266" s="80"/>
      <c r="J266" s="81"/>
      <c r="K266" s="90"/>
      <c r="L266" s="91"/>
      <c r="M266" s="92"/>
      <c r="N266" s="15" t="s">
        <v>24</v>
      </c>
      <c r="O266" s="16">
        <f t="shared" ref="O266:V266" si="104">O264/O265/1000</f>
        <v>0.19950000000000001</v>
      </c>
      <c r="P266" s="16">
        <f t="shared" si="104"/>
        <v>0.20624999999999999</v>
      </c>
      <c r="Q266" s="16">
        <f t="shared" si="104"/>
        <v>0.19904761904761903</v>
      </c>
      <c r="R266" s="16">
        <f t="shared" si="104"/>
        <v>0.19285714285714287</v>
      </c>
      <c r="S266" s="16">
        <f t="shared" si="104"/>
        <v>0.19116279069767445</v>
      </c>
      <c r="T266" s="16">
        <f t="shared" si="104"/>
        <v>0.20075000000000001</v>
      </c>
      <c r="U266" s="16">
        <f t="shared" si="104"/>
        <v>0.2030769230769231</v>
      </c>
      <c r="V266" s="16" t="e">
        <f t="shared" si="104"/>
        <v>#DIV/0!</v>
      </c>
      <c r="W266" s="16" t="e">
        <f t="shared" si="99"/>
        <v>#DIV/0!</v>
      </c>
      <c r="X266" s="16" t="e">
        <f t="shared" si="83"/>
        <v>#DIV/0!</v>
      </c>
      <c r="Y266" s="93"/>
    </row>
    <row r="267" spans="1:25" ht="14.4" customHeight="1" x14ac:dyDescent="0.3">
      <c r="A267" s="82"/>
      <c r="B267" s="83"/>
      <c r="C267" s="84"/>
      <c r="D267" s="85">
        <f>D264+1</f>
        <v>354</v>
      </c>
      <c r="E267" s="86">
        <v>30</v>
      </c>
      <c r="F267" s="87"/>
      <c r="G267" s="88">
        <v>260</v>
      </c>
      <c r="H267" s="89">
        <v>162</v>
      </c>
      <c r="I267" s="80">
        <f>$G267*$H267/100</f>
        <v>421.2</v>
      </c>
      <c r="J267" s="81">
        <f>I267*W267/1000</f>
        <v>340.80345</v>
      </c>
      <c r="K267" s="90"/>
      <c r="L267" s="91" t="s">
        <v>176</v>
      </c>
      <c r="M267" s="92" t="s">
        <v>180</v>
      </c>
      <c r="N267" s="8" t="s">
        <v>21</v>
      </c>
      <c r="O267" s="9">
        <v>798</v>
      </c>
      <c r="P267" s="9">
        <v>802</v>
      </c>
      <c r="Q267" s="9">
        <v>812</v>
      </c>
      <c r="R267" s="9">
        <v>825</v>
      </c>
      <c r="S267" s="9">
        <v>802</v>
      </c>
      <c r="T267" s="9">
        <v>797</v>
      </c>
      <c r="U267" s="9">
        <v>817</v>
      </c>
      <c r="V267" s="9">
        <v>820</v>
      </c>
      <c r="W267" s="17">
        <f t="shared" si="99"/>
        <v>809.125</v>
      </c>
      <c r="X267" s="10">
        <f t="shared" si="83"/>
        <v>1.2458084434870091</v>
      </c>
      <c r="Y267" s="93" t="s">
        <v>22</v>
      </c>
    </row>
    <row r="268" spans="1:25" ht="14.4" customHeight="1" x14ac:dyDescent="0.3">
      <c r="A268" s="82"/>
      <c r="B268" s="83"/>
      <c r="C268" s="84"/>
      <c r="D268" s="85"/>
      <c r="E268" s="86"/>
      <c r="F268" s="87"/>
      <c r="G268" s="88"/>
      <c r="H268" s="89"/>
      <c r="I268" s="80"/>
      <c r="J268" s="81"/>
      <c r="K268" s="90"/>
      <c r="L268" s="91"/>
      <c r="M268" s="92"/>
      <c r="N268" s="11" t="s">
        <v>23</v>
      </c>
      <c r="O268" s="12">
        <v>4.0999999999999996</v>
      </c>
      <c r="P268" s="12">
        <v>4</v>
      </c>
      <c r="Q268" s="12">
        <v>3.9</v>
      </c>
      <c r="R268" s="12">
        <v>4</v>
      </c>
      <c r="S268" s="12">
        <v>4.2</v>
      </c>
      <c r="T268" s="12">
        <v>4</v>
      </c>
      <c r="U268" s="12">
        <v>4.0999999999999996</v>
      </c>
      <c r="V268" s="12">
        <v>4</v>
      </c>
      <c r="W268" s="13">
        <f t="shared" si="99"/>
        <v>4.0374999999999996</v>
      </c>
      <c r="X268" s="14">
        <f t="shared" si="83"/>
        <v>2.1224936843346884</v>
      </c>
      <c r="Y268" s="93"/>
    </row>
    <row r="269" spans="1:25" ht="14.4" customHeight="1" x14ac:dyDescent="0.3">
      <c r="A269" s="82"/>
      <c r="B269" s="83"/>
      <c r="C269" s="84"/>
      <c r="D269" s="85"/>
      <c r="E269" s="86"/>
      <c r="F269" s="87"/>
      <c r="G269" s="88"/>
      <c r="H269" s="89"/>
      <c r="I269" s="80"/>
      <c r="J269" s="81"/>
      <c r="K269" s="90"/>
      <c r="L269" s="91"/>
      <c r="M269" s="92"/>
      <c r="N269" s="15" t="s">
        <v>24</v>
      </c>
      <c r="O269" s="16">
        <f t="shared" ref="O269:V269" si="105">O267/O268/1000</f>
        <v>0.19463414634146342</v>
      </c>
      <c r="P269" s="16">
        <f t="shared" si="105"/>
        <v>0.20050000000000001</v>
      </c>
      <c r="Q269" s="16">
        <f t="shared" si="105"/>
        <v>0.20820512820512821</v>
      </c>
      <c r="R269" s="16">
        <f t="shared" si="105"/>
        <v>0.20624999999999999</v>
      </c>
      <c r="S269" s="16">
        <f t="shared" si="105"/>
        <v>0.19095238095238093</v>
      </c>
      <c r="T269" s="16">
        <f t="shared" si="105"/>
        <v>0.19925000000000001</v>
      </c>
      <c r="U269" s="16">
        <f t="shared" si="105"/>
        <v>0.19926829268292684</v>
      </c>
      <c r="V269" s="16">
        <f t="shared" si="105"/>
        <v>0.20499999999999999</v>
      </c>
      <c r="W269" s="16">
        <f t="shared" si="99"/>
        <v>0.20050749352273742</v>
      </c>
      <c r="X269" s="16">
        <f t="shared" si="83"/>
        <v>2.7392166725180247</v>
      </c>
      <c r="Y269" s="93"/>
    </row>
    <row r="270" spans="1:25" ht="14.4" customHeight="1" x14ac:dyDescent="0.3">
      <c r="A270" s="82"/>
      <c r="B270" s="83"/>
      <c r="C270" s="84"/>
      <c r="D270" s="85">
        <f>D267+1</f>
        <v>355</v>
      </c>
      <c r="E270" s="86">
        <v>31</v>
      </c>
      <c r="F270" s="87"/>
      <c r="G270" s="88">
        <v>260</v>
      </c>
      <c r="H270" s="89">
        <v>162</v>
      </c>
      <c r="I270" s="80">
        <f>$G270*$H270/100</f>
        <v>421.2</v>
      </c>
      <c r="J270" s="81">
        <f>I270*W270/1000</f>
        <v>323.95544999999998</v>
      </c>
      <c r="K270" s="90"/>
      <c r="L270" s="91" t="s">
        <v>172</v>
      </c>
      <c r="M270" s="92" t="s">
        <v>33</v>
      </c>
      <c r="N270" s="8" t="s">
        <v>21</v>
      </c>
      <c r="O270" s="9">
        <v>782</v>
      </c>
      <c r="P270" s="9">
        <v>748</v>
      </c>
      <c r="Q270" s="9">
        <v>756</v>
      </c>
      <c r="R270" s="9">
        <v>771</v>
      </c>
      <c r="S270" s="9">
        <v>774</v>
      </c>
      <c r="T270" s="9">
        <v>778</v>
      </c>
      <c r="U270" s="9">
        <v>778</v>
      </c>
      <c r="V270" s="9">
        <v>766</v>
      </c>
      <c r="W270" s="17">
        <f t="shared" si="99"/>
        <v>769.125</v>
      </c>
      <c r="X270" s="10">
        <f t="shared" si="83"/>
        <v>1.4382079891323143</v>
      </c>
      <c r="Y270" s="93" t="s">
        <v>22</v>
      </c>
    </row>
    <row r="271" spans="1:25" ht="14.4" customHeight="1" x14ac:dyDescent="0.3">
      <c r="A271" s="82"/>
      <c r="B271" s="83"/>
      <c r="C271" s="84"/>
      <c r="D271" s="85"/>
      <c r="E271" s="86"/>
      <c r="F271" s="87"/>
      <c r="G271" s="88"/>
      <c r="H271" s="89"/>
      <c r="I271" s="80"/>
      <c r="J271" s="81"/>
      <c r="K271" s="90"/>
      <c r="L271" s="91"/>
      <c r="M271" s="92"/>
      <c r="N271" s="11" t="s">
        <v>23</v>
      </c>
      <c r="O271" s="12">
        <v>4</v>
      </c>
      <c r="P271" s="12">
        <v>3.7</v>
      </c>
      <c r="Q271" s="12">
        <v>3.8</v>
      </c>
      <c r="R271" s="12">
        <v>4</v>
      </c>
      <c r="S271" s="12">
        <v>4</v>
      </c>
      <c r="T271" s="12">
        <v>3.9</v>
      </c>
      <c r="U271" s="12">
        <v>3.9</v>
      </c>
      <c r="V271" s="12">
        <v>4</v>
      </c>
      <c r="W271" s="13">
        <f t="shared" si="99"/>
        <v>3.9124999999999996</v>
      </c>
      <c r="X271" s="14">
        <f t="shared" si="83"/>
        <v>2.6920606304077817</v>
      </c>
      <c r="Y271" s="93"/>
    </row>
    <row r="272" spans="1:25" ht="14.4" customHeight="1" x14ac:dyDescent="0.3">
      <c r="A272" s="82"/>
      <c r="B272" s="83"/>
      <c r="C272" s="84"/>
      <c r="D272" s="85"/>
      <c r="E272" s="86"/>
      <c r="F272" s="87"/>
      <c r="G272" s="88"/>
      <c r="H272" s="89"/>
      <c r="I272" s="80"/>
      <c r="J272" s="81"/>
      <c r="K272" s="90"/>
      <c r="L272" s="91"/>
      <c r="M272" s="92"/>
      <c r="N272" s="15" t="s">
        <v>24</v>
      </c>
      <c r="O272" s="16">
        <f t="shared" ref="O272:V272" si="106">O270/O271/1000</f>
        <v>0.19550000000000001</v>
      </c>
      <c r="P272" s="16">
        <f t="shared" si="106"/>
        <v>0.20216216216216215</v>
      </c>
      <c r="Q272" s="16">
        <f t="shared" si="106"/>
        <v>0.19894736842105262</v>
      </c>
      <c r="R272" s="16">
        <f t="shared" si="106"/>
        <v>0.19275</v>
      </c>
      <c r="S272" s="16">
        <f t="shared" si="106"/>
        <v>0.19350000000000001</v>
      </c>
      <c r="T272" s="16">
        <f t="shared" si="106"/>
        <v>0.19948717948717951</v>
      </c>
      <c r="U272" s="16">
        <f t="shared" si="106"/>
        <v>0.19948717948717951</v>
      </c>
      <c r="V272" s="16">
        <f t="shared" si="106"/>
        <v>0.1915</v>
      </c>
      <c r="W272" s="16">
        <f t="shared" si="99"/>
        <v>0.19666673619469671</v>
      </c>
      <c r="X272" s="16">
        <f t="shared" si="83"/>
        <v>1.8398085905054959</v>
      </c>
      <c r="Y272" s="93"/>
    </row>
    <row r="273" spans="1:25" ht="14.4" customHeight="1" x14ac:dyDescent="0.3">
      <c r="A273" s="82"/>
      <c r="B273" s="83"/>
      <c r="C273" s="84"/>
      <c r="D273" s="85">
        <f>D270+1</f>
        <v>356</v>
      </c>
      <c r="E273" s="86">
        <v>32</v>
      </c>
      <c r="F273" s="87"/>
      <c r="G273" s="88">
        <v>260</v>
      </c>
      <c r="H273" s="89">
        <v>162</v>
      </c>
      <c r="I273" s="80">
        <f>$G273*$H273/100</f>
        <v>421.2</v>
      </c>
      <c r="J273" s="81">
        <f>I273*W273/1000</f>
        <v>325.42964999999998</v>
      </c>
      <c r="K273" s="90"/>
      <c r="L273" s="91" t="s">
        <v>172</v>
      </c>
      <c r="M273" s="92" t="s">
        <v>33</v>
      </c>
      <c r="N273" s="8" t="s">
        <v>21</v>
      </c>
      <c r="O273" s="9">
        <v>776</v>
      </c>
      <c r="P273" s="9">
        <v>776</v>
      </c>
      <c r="Q273" s="9">
        <v>764</v>
      </c>
      <c r="R273" s="9">
        <v>771</v>
      </c>
      <c r="S273" s="9">
        <v>770</v>
      </c>
      <c r="T273" s="9">
        <v>784</v>
      </c>
      <c r="U273" s="9">
        <v>772</v>
      </c>
      <c r="V273" s="9">
        <v>768</v>
      </c>
      <c r="W273" s="17">
        <f t="shared" si="99"/>
        <v>772.625</v>
      </c>
      <c r="X273" s="10">
        <f t="shared" ref="X273:X336" si="107">_xlfn.STDEV.P(O273:V273)/W273*100</f>
        <v>0.73483675451711783</v>
      </c>
      <c r="Y273" s="93" t="s">
        <v>22</v>
      </c>
    </row>
    <row r="274" spans="1:25" ht="14.4" customHeight="1" x14ac:dyDescent="0.3">
      <c r="A274" s="82"/>
      <c r="B274" s="83"/>
      <c r="C274" s="84"/>
      <c r="D274" s="85"/>
      <c r="E274" s="86"/>
      <c r="F274" s="87"/>
      <c r="G274" s="88"/>
      <c r="H274" s="89"/>
      <c r="I274" s="80"/>
      <c r="J274" s="81"/>
      <c r="K274" s="90"/>
      <c r="L274" s="91"/>
      <c r="M274" s="92"/>
      <c r="N274" s="11" t="s">
        <v>23</v>
      </c>
      <c r="O274" s="12">
        <v>3.9</v>
      </c>
      <c r="P274" s="12">
        <v>4.0999999999999996</v>
      </c>
      <c r="Q274" s="12">
        <v>3.9</v>
      </c>
      <c r="R274" s="12">
        <v>3.7</v>
      </c>
      <c r="S274" s="12">
        <v>3.9</v>
      </c>
      <c r="T274" s="12">
        <v>4</v>
      </c>
      <c r="U274" s="12">
        <v>4</v>
      </c>
      <c r="V274" s="12">
        <v>3.7</v>
      </c>
      <c r="W274" s="13">
        <f t="shared" si="99"/>
        <v>3.9</v>
      </c>
      <c r="X274" s="14">
        <f t="shared" si="107"/>
        <v>3.3919888603392159</v>
      </c>
      <c r="Y274" s="93"/>
    </row>
    <row r="275" spans="1:25" ht="14.4" customHeight="1" x14ac:dyDescent="0.3">
      <c r="A275" s="82"/>
      <c r="B275" s="83"/>
      <c r="C275" s="84"/>
      <c r="D275" s="85"/>
      <c r="E275" s="86"/>
      <c r="F275" s="87"/>
      <c r="G275" s="88"/>
      <c r="H275" s="89"/>
      <c r="I275" s="80"/>
      <c r="J275" s="81"/>
      <c r="K275" s="90"/>
      <c r="L275" s="91"/>
      <c r="M275" s="92"/>
      <c r="N275" s="15" t="s">
        <v>24</v>
      </c>
      <c r="O275" s="16">
        <f t="shared" ref="O275:V275" si="108">O273/O274/1000</f>
        <v>0.19897435897435897</v>
      </c>
      <c r="P275" s="16">
        <f t="shared" si="108"/>
        <v>0.18926829268292683</v>
      </c>
      <c r="Q275" s="16">
        <f t="shared" si="108"/>
        <v>0.19589743589743591</v>
      </c>
      <c r="R275" s="16">
        <f t="shared" si="108"/>
        <v>0.20837837837837836</v>
      </c>
      <c r="S275" s="16">
        <f t="shared" si="108"/>
        <v>0.19743589743589743</v>
      </c>
      <c r="T275" s="16">
        <f t="shared" si="108"/>
        <v>0.19600000000000001</v>
      </c>
      <c r="U275" s="16">
        <f t="shared" si="108"/>
        <v>0.193</v>
      </c>
      <c r="V275" s="16">
        <f t="shared" si="108"/>
        <v>0.20756756756756756</v>
      </c>
      <c r="W275" s="16">
        <f t="shared" si="99"/>
        <v>0.19831524136707063</v>
      </c>
      <c r="X275" s="16">
        <f t="shared" si="107"/>
        <v>3.1358020719509652</v>
      </c>
      <c r="Y275" s="93"/>
    </row>
    <row r="276" spans="1:25" ht="14.4" customHeight="1" x14ac:dyDescent="0.3">
      <c r="A276" s="82"/>
      <c r="B276" s="83"/>
      <c r="C276" s="84"/>
      <c r="D276" s="85">
        <f>D273+1</f>
        <v>357</v>
      </c>
      <c r="E276" s="86">
        <v>33</v>
      </c>
      <c r="F276" s="87"/>
      <c r="G276" s="88">
        <v>70</v>
      </c>
      <c r="H276" s="89">
        <v>162</v>
      </c>
      <c r="I276" s="80">
        <f>$G276*$H276/100</f>
        <v>113.4</v>
      </c>
      <c r="J276" s="81">
        <f>I276*W276/1000</f>
        <v>93.115575000000007</v>
      </c>
      <c r="K276" s="90"/>
      <c r="L276" s="91" t="s">
        <v>175</v>
      </c>
      <c r="M276" s="92" t="s">
        <v>125</v>
      </c>
      <c r="N276" s="8" t="s">
        <v>21</v>
      </c>
      <c r="O276" s="9">
        <v>813</v>
      </c>
      <c r="P276" s="9">
        <v>813</v>
      </c>
      <c r="Q276" s="9">
        <v>822</v>
      </c>
      <c r="R276" s="9">
        <v>808</v>
      </c>
      <c r="S276" s="9">
        <v>829</v>
      </c>
      <c r="T276" s="9">
        <v>836</v>
      </c>
      <c r="U276" s="9">
        <v>825</v>
      </c>
      <c r="V276" s="9">
        <v>823</v>
      </c>
      <c r="W276" s="17">
        <f t="shared" si="99"/>
        <v>821.125</v>
      </c>
      <c r="X276" s="10">
        <f t="shared" si="107"/>
        <v>1.060706805397768</v>
      </c>
      <c r="Y276" s="93" t="s">
        <v>22</v>
      </c>
    </row>
    <row r="277" spans="1:25" ht="14.4" customHeight="1" x14ac:dyDescent="0.3">
      <c r="A277" s="82"/>
      <c r="B277" s="83"/>
      <c r="C277" s="84"/>
      <c r="D277" s="85"/>
      <c r="E277" s="86"/>
      <c r="F277" s="87"/>
      <c r="G277" s="88"/>
      <c r="H277" s="89"/>
      <c r="I277" s="80"/>
      <c r="J277" s="81"/>
      <c r="K277" s="90"/>
      <c r="L277" s="91"/>
      <c r="M277" s="92"/>
      <c r="N277" s="11" t="s">
        <v>23</v>
      </c>
      <c r="O277" s="12">
        <v>4</v>
      </c>
      <c r="P277" s="12">
        <v>4.0999999999999996</v>
      </c>
      <c r="Q277" s="12">
        <v>4.0999999999999996</v>
      </c>
      <c r="R277" s="12">
        <v>4.3</v>
      </c>
      <c r="S277" s="12">
        <v>4.3499999999999996</v>
      </c>
      <c r="T277" s="12">
        <v>4.4000000000000004</v>
      </c>
      <c r="U277" s="12">
        <v>4.3</v>
      </c>
      <c r="V277" s="12">
        <v>4.3</v>
      </c>
      <c r="W277" s="13">
        <f t="shared" si="99"/>
        <v>4.2312500000000002</v>
      </c>
      <c r="X277" s="14">
        <f t="shared" si="107"/>
        <v>3.1783507815878917</v>
      </c>
      <c r="Y277" s="93"/>
    </row>
    <row r="278" spans="1:25" ht="14.4" customHeight="1" x14ac:dyDescent="0.3">
      <c r="A278" s="82"/>
      <c r="B278" s="83"/>
      <c r="C278" s="84"/>
      <c r="D278" s="85"/>
      <c r="E278" s="86"/>
      <c r="F278" s="87"/>
      <c r="G278" s="88"/>
      <c r="H278" s="89"/>
      <c r="I278" s="80"/>
      <c r="J278" s="81"/>
      <c r="K278" s="90"/>
      <c r="L278" s="91"/>
      <c r="M278" s="92"/>
      <c r="N278" s="15" t="s">
        <v>24</v>
      </c>
      <c r="O278" s="16">
        <f t="shared" ref="O278:V278" si="109">O276/O277/1000</f>
        <v>0.20324999999999999</v>
      </c>
      <c r="P278" s="16">
        <f t="shared" si="109"/>
        <v>0.19829268292682928</v>
      </c>
      <c r="Q278" s="16">
        <f t="shared" si="109"/>
        <v>0.20048780487804879</v>
      </c>
      <c r="R278" s="16">
        <f t="shared" si="109"/>
        <v>0.18790697674418608</v>
      </c>
      <c r="S278" s="16">
        <f t="shared" si="109"/>
        <v>0.19057471264367817</v>
      </c>
      <c r="T278" s="16">
        <f t="shared" si="109"/>
        <v>0.18999999999999997</v>
      </c>
      <c r="U278" s="16">
        <f t="shared" si="109"/>
        <v>0.19186046511627908</v>
      </c>
      <c r="V278" s="16">
        <f t="shared" si="109"/>
        <v>0.19139534883720929</v>
      </c>
      <c r="W278" s="16">
        <f t="shared" si="99"/>
        <v>0.19422099889327887</v>
      </c>
      <c r="X278" s="16">
        <f t="shared" si="107"/>
        <v>2.7117342142700371</v>
      </c>
      <c r="Y278" s="93"/>
    </row>
    <row r="279" spans="1:25" ht="14.4" customHeight="1" x14ac:dyDescent="0.3">
      <c r="A279" s="82"/>
      <c r="B279" s="83"/>
      <c r="C279" s="84"/>
      <c r="D279" s="85">
        <f>D276+1</f>
        <v>358</v>
      </c>
      <c r="E279" s="86">
        <v>34</v>
      </c>
      <c r="F279" s="87"/>
      <c r="G279" s="88">
        <v>70</v>
      </c>
      <c r="H279" s="89">
        <v>162</v>
      </c>
      <c r="I279" s="80">
        <f>$G279*$H279/100</f>
        <v>113.4</v>
      </c>
      <c r="J279" s="81">
        <f>I279*W279/1000</f>
        <v>92.378475000000009</v>
      </c>
      <c r="K279" s="90"/>
      <c r="L279" s="91" t="s">
        <v>175</v>
      </c>
      <c r="M279" s="92" t="s">
        <v>125</v>
      </c>
      <c r="N279" s="8" t="s">
        <v>21</v>
      </c>
      <c r="O279" s="9">
        <v>830</v>
      </c>
      <c r="P279" s="9">
        <v>818</v>
      </c>
      <c r="Q279" s="9">
        <v>821</v>
      </c>
      <c r="R279" s="9">
        <v>828</v>
      </c>
      <c r="S279" s="9">
        <v>821</v>
      </c>
      <c r="T279" s="9">
        <v>795</v>
      </c>
      <c r="U279" s="9">
        <v>803</v>
      </c>
      <c r="V279" s="9">
        <v>801</v>
      </c>
      <c r="W279" s="17">
        <f t="shared" si="99"/>
        <v>814.625</v>
      </c>
      <c r="X279" s="10">
        <f t="shared" si="107"/>
        <v>1.5121130310563302</v>
      </c>
      <c r="Y279" s="93" t="s">
        <v>22</v>
      </c>
    </row>
    <row r="280" spans="1:25" ht="14.4" customHeight="1" x14ac:dyDescent="0.3">
      <c r="A280" s="82"/>
      <c r="B280" s="83"/>
      <c r="C280" s="84"/>
      <c r="D280" s="85"/>
      <c r="E280" s="86"/>
      <c r="F280" s="87"/>
      <c r="G280" s="88"/>
      <c r="H280" s="89"/>
      <c r="I280" s="80"/>
      <c r="J280" s="81"/>
      <c r="K280" s="90"/>
      <c r="L280" s="91"/>
      <c r="M280" s="92"/>
      <c r="N280" s="11" t="s">
        <v>23</v>
      </c>
      <c r="O280" s="12">
        <v>4.3</v>
      </c>
      <c r="P280" s="12">
        <v>4.25</v>
      </c>
      <c r="Q280" s="12">
        <v>4.4000000000000004</v>
      </c>
      <c r="R280" s="12">
        <v>4.4000000000000004</v>
      </c>
      <c r="S280" s="12">
        <v>4.2</v>
      </c>
      <c r="T280" s="12">
        <v>4</v>
      </c>
      <c r="U280" s="12">
        <v>4</v>
      </c>
      <c r="V280" s="12">
        <v>4</v>
      </c>
      <c r="W280" s="13">
        <f t="shared" si="99"/>
        <v>4.1937499999999996</v>
      </c>
      <c r="X280" s="14">
        <f t="shared" si="107"/>
        <v>3.8834021522489994</v>
      </c>
      <c r="Y280" s="93"/>
    </row>
    <row r="281" spans="1:25" ht="14.4" customHeight="1" x14ac:dyDescent="0.3">
      <c r="A281" s="82"/>
      <c r="B281" s="83"/>
      <c r="C281" s="84"/>
      <c r="D281" s="85"/>
      <c r="E281" s="86"/>
      <c r="F281" s="87"/>
      <c r="G281" s="88"/>
      <c r="H281" s="89"/>
      <c r="I281" s="80"/>
      <c r="J281" s="81"/>
      <c r="K281" s="90"/>
      <c r="L281" s="91"/>
      <c r="M281" s="92"/>
      <c r="N281" s="15" t="s">
        <v>24</v>
      </c>
      <c r="O281" s="16">
        <f t="shared" ref="O281:V281" si="110">O279/O280/1000</f>
        <v>0.19302325581395349</v>
      </c>
      <c r="P281" s="16">
        <f t="shared" si="110"/>
        <v>0.19247058823529412</v>
      </c>
      <c r="Q281" s="16">
        <f t="shared" si="110"/>
        <v>0.18659090909090906</v>
      </c>
      <c r="R281" s="16">
        <f t="shared" si="110"/>
        <v>0.18818181818181817</v>
      </c>
      <c r="S281" s="16">
        <f t="shared" si="110"/>
        <v>0.19547619047619047</v>
      </c>
      <c r="T281" s="16">
        <f t="shared" si="110"/>
        <v>0.19875000000000001</v>
      </c>
      <c r="U281" s="16">
        <f t="shared" si="110"/>
        <v>0.20075000000000001</v>
      </c>
      <c r="V281" s="16">
        <f t="shared" si="110"/>
        <v>0.20025000000000001</v>
      </c>
      <c r="W281" s="16">
        <f t="shared" si="99"/>
        <v>0.19443659522477066</v>
      </c>
      <c r="X281" s="16">
        <f t="shared" si="107"/>
        <v>2.5707653841140101</v>
      </c>
      <c r="Y281" s="93"/>
    </row>
    <row r="282" spans="1:25" ht="14.4" customHeight="1" x14ac:dyDescent="0.3">
      <c r="A282" s="96">
        <v>44340</v>
      </c>
      <c r="B282" s="97">
        <v>21004473</v>
      </c>
      <c r="C282" s="97">
        <v>9946512</v>
      </c>
      <c r="D282" s="97">
        <f>D279+1</f>
        <v>359</v>
      </c>
      <c r="E282" s="97">
        <v>1</v>
      </c>
      <c r="F282" s="97" t="s">
        <v>139</v>
      </c>
      <c r="G282" s="97">
        <v>230</v>
      </c>
      <c r="H282" s="97">
        <v>230</v>
      </c>
      <c r="I282" s="98">
        <f>$G282*$H282/100</f>
        <v>529</v>
      </c>
      <c r="J282" s="98">
        <f>I282*W282/1000</f>
        <v>309.39887499999998</v>
      </c>
      <c r="K282" s="97"/>
      <c r="L282" s="97" t="s">
        <v>51</v>
      </c>
      <c r="M282" s="97" t="s">
        <v>20</v>
      </c>
      <c r="N282" s="2" t="s">
        <v>21</v>
      </c>
      <c r="O282" s="3">
        <v>578</v>
      </c>
      <c r="P282" s="3">
        <v>581</v>
      </c>
      <c r="Q282" s="3">
        <v>592</v>
      </c>
      <c r="R282" s="3">
        <v>580</v>
      </c>
      <c r="S282" s="3">
        <v>583</v>
      </c>
      <c r="T282" s="3">
        <v>580</v>
      </c>
      <c r="U282" s="3">
        <v>600</v>
      </c>
      <c r="V282" s="3">
        <v>585</v>
      </c>
      <c r="W282" s="6">
        <f t="shared" si="99"/>
        <v>584.875</v>
      </c>
      <c r="X282" s="5">
        <f t="shared" si="107"/>
        <v>1.198171941902952</v>
      </c>
      <c r="Y282" s="93" t="s">
        <v>22</v>
      </c>
    </row>
    <row r="283" spans="1:25" ht="14.4" customHeight="1" x14ac:dyDescent="0.3">
      <c r="A283" s="96"/>
      <c r="B283" s="97"/>
      <c r="C283" s="97"/>
      <c r="D283" s="97"/>
      <c r="E283" s="97"/>
      <c r="F283" s="97"/>
      <c r="G283" s="97"/>
      <c r="H283" s="97"/>
      <c r="I283" s="98"/>
      <c r="J283" s="98"/>
      <c r="K283" s="97"/>
      <c r="L283" s="97"/>
      <c r="M283" s="97"/>
      <c r="N283" s="2" t="s">
        <v>23</v>
      </c>
      <c r="O283" s="3">
        <v>6</v>
      </c>
      <c r="P283" s="3">
        <v>6.3</v>
      </c>
      <c r="Q283" s="3">
        <v>6.1</v>
      </c>
      <c r="R283" s="3">
        <v>5.9</v>
      </c>
      <c r="S283" s="3">
        <v>6.4</v>
      </c>
      <c r="T283" s="3">
        <v>6.2</v>
      </c>
      <c r="U283" s="3">
        <v>6.3</v>
      </c>
      <c r="V283" s="3">
        <v>6</v>
      </c>
      <c r="W283" s="6">
        <f t="shared" si="99"/>
        <v>6.1499999999999995</v>
      </c>
      <c r="X283" s="5">
        <f t="shared" si="107"/>
        <v>2.6964429189881298</v>
      </c>
      <c r="Y283" s="93"/>
    </row>
    <row r="284" spans="1:25" ht="14.4" customHeight="1" x14ac:dyDescent="0.3">
      <c r="A284" s="96"/>
      <c r="B284" s="97"/>
      <c r="C284" s="97"/>
      <c r="D284" s="97"/>
      <c r="E284" s="97"/>
      <c r="F284" s="97"/>
      <c r="G284" s="97"/>
      <c r="H284" s="97"/>
      <c r="I284" s="98"/>
      <c r="J284" s="98"/>
      <c r="K284" s="97"/>
      <c r="L284" s="97"/>
      <c r="M284" s="97"/>
      <c r="N284" s="2" t="s">
        <v>24</v>
      </c>
      <c r="O284" s="5">
        <f t="shared" ref="O284:V284" si="111">O282/O283/1000</f>
        <v>9.6333333333333326E-2</v>
      </c>
      <c r="P284" s="5">
        <f t="shared" si="111"/>
        <v>9.2222222222222233E-2</v>
      </c>
      <c r="Q284" s="5">
        <f t="shared" si="111"/>
        <v>9.7049180327868856E-2</v>
      </c>
      <c r="R284" s="5">
        <f t="shared" si="111"/>
        <v>9.8305084745762716E-2</v>
      </c>
      <c r="S284" s="5">
        <f t="shared" si="111"/>
        <v>9.1093750000000001E-2</v>
      </c>
      <c r="T284" s="5">
        <f t="shared" si="111"/>
        <v>9.3548387096774197E-2</v>
      </c>
      <c r="U284" s="5">
        <f t="shared" si="111"/>
        <v>9.5238095238095247E-2</v>
      </c>
      <c r="V284" s="5">
        <f t="shared" si="111"/>
        <v>9.7500000000000003E-2</v>
      </c>
      <c r="W284" s="5">
        <f t="shared" si="99"/>
        <v>9.5161256620507062E-2</v>
      </c>
      <c r="X284" s="5">
        <f t="shared" si="107"/>
        <v>2.576216766247712</v>
      </c>
      <c r="Y284" s="93"/>
    </row>
    <row r="285" spans="1:25" ht="14.4" customHeight="1" x14ac:dyDescent="0.3">
      <c r="A285" s="82"/>
      <c r="B285" s="83"/>
      <c r="C285" s="84"/>
      <c r="D285" s="85">
        <f>D282+1</f>
        <v>360</v>
      </c>
      <c r="E285" s="86">
        <v>2</v>
      </c>
      <c r="F285" s="87"/>
      <c r="G285" s="88">
        <v>230</v>
      </c>
      <c r="H285" s="89">
        <v>230</v>
      </c>
      <c r="I285" s="80">
        <f>$G285*$H285/100</f>
        <v>529</v>
      </c>
      <c r="J285" s="81">
        <f>I285*W285/1000</f>
        <v>308.47312499999998</v>
      </c>
      <c r="K285" s="90"/>
      <c r="L285" s="91" t="s">
        <v>51</v>
      </c>
      <c r="M285" s="92" t="s">
        <v>20</v>
      </c>
      <c r="N285" s="8" t="s">
        <v>21</v>
      </c>
      <c r="O285" s="9">
        <v>566</v>
      </c>
      <c r="P285" s="9">
        <v>585</v>
      </c>
      <c r="Q285" s="9">
        <v>576</v>
      </c>
      <c r="R285" s="9">
        <v>594</v>
      </c>
      <c r="S285" s="9">
        <v>597</v>
      </c>
      <c r="T285" s="9">
        <v>580</v>
      </c>
      <c r="U285" s="9">
        <v>588</v>
      </c>
      <c r="V285" s="9">
        <v>579</v>
      </c>
      <c r="W285" s="17">
        <f t="shared" ref="W285:W296" si="112">AVERAGE(O285:V285)</f>
        <v>583.125</v>
      </c>
      <c r="X285" s="10">
        <f t="shared" si="107"/>
        <v>1.6142774331030525</v>
      </c>
      <c r="Y285" s="93" t="s">
        <v>22</v>
      </c>
    </row>
    <row r="286" spans="1:25" ht="14.4" customHeight="1" x14ac:dyDescent="0.3">
      <c r="A286" s="82"/>
      <c r="B286" s="83"/>
      <c r="C286" s="84"/>
      <c r="D286" s="85"/>
      <c r="E286" s="86"/>
      <c r="F286" s="87"/>
      <c r="G286" s="88"/>
      <c r="H286" s="89"/>
      <c r="I286" s="80"/>
      <c r="J286" s="81"/>
      <c r="K286" s="90"/>
      <c r="L286" s="91"/>
      <c r="M286" s="92"/>
      <c r="N286" s="11" t="s">
        <v>23</v>
      </c>
      <c r="O286" s="12">
        <v>6.2</v>
      </c>
      <c r="P286" s="12">
        <v>6.1</v>
      </c>
      <c r="Q286" s="12">
        <v>5.9</v>
      </c>
      <c r="R286" s="12">
        <v>6</v>
      </c>
      <c r="S286" s="12">
        <v>6</v>
      </c>
      <c r="T286" s="12">
        <v>6.2</v>
      </c>
      <c r="U286" s="12">
        <v>6</v>
      </c>
      <c r="V286" s="12">
        <v>5.7</v>
      </c>
      <c r="W286" s="13">
        <f t="shared" si="112"/>
        <v>6.0125000000000011</v>
      </c>
      <c r="X286" s="14">
        <f t="shared" si="107"/>
        <v>2.5547205254562373</v>
      </c>
      <c r="Y286" s="93"/>
    </row>
    <row r="287" spans="1:25" ht="14.4" customHeight="1" x14ac:dyDescent="0.3">
      <c r="A287" s="82"/>
      <c r="B287" s="83"/>
      <c r="C287" s="84"/>
      <c r="D287" s="85"/>
      <c r="E287" s="86"/>
      <c r="F287" s="87"/>
      <c r="G287" s="88"/>
      <c r="H287" s="89"/>
      <c r="I287" s="80"/>
      <c r="J287" s="81"/>
      <c r="K287" s="90"/>
      <c r="L287" s="91"/>
      <c r="M287" s="92"/>
      <c r="N287" s="15" t="s">
        <v>24</v>
      </c>
      <c r="O287" s="16">
        <f t="shared" ref="O287:V287" si="113">O285/O286/1000</f>
        <v>9.129032258064515E-2</v>
      </c>
      <c r="P287" s="16">
        <f t="shared" si="113"/>
        <v>9.590163934426231E-2</v>
      </c>
      <c r="Q287" s="16">
        <f t="shared" si="113"/>
        <v>9.7627118644067798E-2</v>
      </c>
      <c r="R287" s="16">
        <f t="shared" si="113"/>
        <v>9.9000000000000005E-2</v>
      </c>
      <c r="S287" s="16">
        <f t="shared" si="113"/>
        <v>9.9500000000000005E-2</v>
      </c>
      <c r="T287" s="16">
        <f t="shared" si="113"/>
        <v>9.3548387096774197E-2</v>
      </c>
      <c r="U287" s="16">
        <f t="shared" si="113"/>
        <v>9.8000000000000004E-2</v>
      </c>
      <c r="V287" s="16">
        <f t="shared" si="113"/>
        <v>0.10157894736842106</v>
      </c>
      <c r="W287" s="16">
        <f t="shared" si="112"/>
        <v>9.705580187927132E-2</v>
      </c>
      <c r="X287" s="16">
        <f t="shared" si="107"/>
        <v>3.2235160134549932</v>
      </c>
      <c r="Y287" s="93"/>
    </row>
    <row r="288" spans="1:25" ht="14.4" customHeight="1" x14ac:dyDescent="0.3">
      <c r="A288" s="82"/>
      <c r="B288" s="83"/>
      <c r="C288" s="84"/>
      <c r="D288" s="85">
        <f>D285+1</f>
        <v>361</v>
      </c>
      <c r="E288" s="86">
        <v>3</v>
      </c>
      <c r="F288" s="87"/>
      <c r="G288" s="88">
        <v>230</v>
      </c>
      <c r="H288" s="89">
        <v>230</v>
      </c>
      <c r="I288" s="80">
        <f>$G288*$H288/100</f>
        <v>529</v>
      </c>
      <c r="J288" s="81">
        <f>I288*W288/1000</f>
        <v>300.40587499999998</v>
      </c>
      <c r="K288" s="90"/>
      <c r="L288" s="91" t="s">
        <v>51</v>
      </c>
      <c r="M288" s="92" t="s">
        <v>20</v>
      </c>
      <c r="N288" s="8" t="s">
        <v>21</v>
      </c>
      <c r="O288" s="9">
        <v>566</v>
      </c>
      <c r="P288" s="9">
        <v>570</v>
      </c>
      <c r="Q288" s="9">
        <v>565</v>
      </c>
      <c r="R288" s="9">
        <v>564</v>
      </c>
      <c r="S288" s="9">
        <v>557</v>
      </c>
      <c r="T288" s="9">
        <v>586</v>
      </c>
      <c r="U288" s="9">
        <v>580</v>
      </c>
      <c r="V288" s="9">
        <v>555</v>
      </c>
      <c r="W288" s="17">
        <f t="shared" si="112"/>
        <v>567.875</v>
      </c>
      <c r="X288" s="10">
        <f t="shared" si="107"/>
        <v>1.750879187791704</v>
      </c>
      <c r="Y288" s="93" t="s">
        <v>22</v>
      </c>
    </row>
    <row r="289" spans="1:25" ht="14.4" customHeight="1" x14ac:dyDescent="0.3">
      <c r="A289" s="82"/>
      <c r="B289" s="83"/>
      <c r="C289" s="84"/>
      <c r="D289" s="85"/>
      <c r="E289" s="86"/>
      <c r="F289" s="87"/>
      <c r="G289" s="88"/>
      <c r="H289" s="89"/>
      <c r="I289" s="80"/>
      <c r="J289" s="81"/>
      <c r="K289" s="90"/>
      <c r="L289" s="91"/>
      <c r="M289" s="92"/>
      <c r="N289" s="11" t="s">
        <v>23</v>
      </c>
      <c r="O289" s="12">
        <v>6</v>
      </c>
      <c r="P289" s="12">
        <v>6.3</v>
      </c>
      <c r="Q289" s="12">
        <v>5.9</v>
      </c>
      <c r="R289" s="12">
        <v>6.3</v>
      </c>
      <c r="S289" s="12">
        <v>6.2</v>
      </c>
      <c r="T289" s="12">
        <v>6.2</v>
      </c>
      <c r="U289" s="12">
        <v>6.1</v>
      </c>
      <c r="V289" s="12">
        <v>5.8</v>
      </c>
      <c r="W289" s="13">
        <f t="shared" si="112"/>
        <v>6.1000000000000005</v>
      </c>
      <c r="X289" s="14">
        <f t="shared" si="107"/>
        <v>2.8394275533916007</v>
      </c>
      <c r="Y289" s="93"/>
    </row>
    <row r="290" spans="1:25" ht="14.4" customHeight="1" x14ac:dyDescent="0.3">
      <c r="A290" s="82"/>
      <c r="B290" s="83"/>
      <c r="C290" s="84"/>
      <c r="D290" s="85"/>
      <c r="E290" s="86"/>
      <c r="F290" s="87"/>
      <c r="G290" s="88"/>
      <c r="H290" s="89"/>
      <c r="I290" s="80"/>
      <c r="J290" s="81"/>
      <c r="K290" s="90"/>
      <c r="L290" s="91"/>
      <c r="M290" s="92"/>
      <c r="N290" s="15" t="s">
        <v>24</v>
      </c>
      <c r="O290" s="16">
        <f t="shared" ref="O290:V290" si="114">O288/O289/1000</f>
        <v>9.4333333333333325E-2</v>
      </c>
      <c r="P290" s="16">
        <f t="shared" si="114"/>
        <v>9.0476190476190488E-2</v>
      </c>
      <c r="Q290" s="16">
        <f t="shared" si="114"/>
        <v>9.5762711864406769E-2</v>
      </c>
      <c r="R290" s="16">
        <f t="shared" si="114"/>
        <v>8.9523809523809533E-2</v>
      </c>
      <c r="S290" s="16">
        <f t="shared" si="114"/>
        <v>8.9838709677419346E-2</v>
      </c>
      <c r="T290" s="16">
        <f t="shared" si="114"/>
        <v>9.4516129032258062E-2</v>
      </c>
      <c r="U290" s="16">
        <f t="shared" si="114"/>
        <v>9.5081967213114765E-2</v>
      </c>
      <c r="V290" s="16">
        <f t="shared" si="114"/>
        <v>9.568965517241379E-2</v>
      </c>
      <c r="W290" s="16">
        <f t="shared" si="112"/>
        <v>9.3152813286618258E-2</v>
      </c>
      <c r="X290" s="16">
        <f t="shared" si="107"/>
        <v>2.724733522241273</v>
      </c>
      <c r="Y290" s="93"/>
    </row>
    <row r="291" spans="1:25" ht="14.4" customHeight="1" x14ac:dyDescent="0.3">
      <c r="A291" s="82"/>
      <c r="B291" s="83"/>
      <c r="C291" s="84"/>
      <c r="D291" s="85">
        <f>D288+1</f>
        <v>362</v>
      </c>
      <c r="E291" s="86">
        <v>4</v>
      </c>
      <c r="F291" s="87"/>
      <c r="G291" s="88">
        <v>224</v>
      </c>
      <c r="H291" s="89">
        <v>230</v>
      </c>
      <c r="I291" s="80">
        <f>$G291*$H291/100</f>
        <v>515.20000000000005</v>
      </c>
      <c r="J291" s="81">
        <f>I291*W291/1000</f>
        <v>294.63</v>
      </c>
      <c r="K291" s="90"/>
      <c r="L291" s="91" t="s">
        <v>181</v>
      </c>
      <c r="M291" s="92" t="s">
        <v>57</v>
      </c>
      <c r="N291" s="8" t="s">
        <v>21</v>
      </c>
      <c r="O291" s="9">
        <v>557</v>
      </c>
      <c r="P291" s="9">
        <v>548</v>
      </c>
      <c r="Q291" s="9">
        <v>585</v>
      </c>
      <c r="R291" s="9">
        <v>587</v>
      </c>
      <c r="S291" s="9">
        <v>579</v>
      </c>
      <c r="T291" s="9">
        <v>575</v>
      </c>
      <c r="U291" s="9">
        <v>581</v>
      </c>
      <c r="V291" s="9">
        <v>563</v>
      </c>
      <c r="W291" s="17">
        <f t="shared" si="112"/>
        <v>571.875</v>
      </c>
      <c r="X291" s="10">
        <f t="shared" si="107"/>
        <v>2.3254817284151836</v>
      </c>
      <c r="Y291" s="93" t="s">
        <v>22</v>
      </c>
    </row>
    <row r="292" spans="1:25" ht="14.4" customHeight="1" x14ac:dyDescent="0.3">
      <c r="A292" s="82"/>
      <c r="B292" s="83"/>
      <c r="C292" s="84"/>
      <c r="D292" s="85"/>
      <c r="E292" s="86"/>
      <c r="F292" s="87"/>
      <c r="G292" s="88"/>
      <c r="H292" s="89"/>
      <c r="I292" s="80"/>
      <c r="J292" s="81"/>
      <c r="K292" s="90"/>
      <c r="L292" s="91"/>
      <c r="M292" s="92"/>
      <c r="N292" s="11" t="s">
        <v>23</v>
      </c>
      <c r="O292" s="12">
        <v>5.9</v>
      </c>
      <c r="P292" s="12">
        <v>5.9</v>
      </c>
      <c r="Q292" s="12">
        <v>6</v>
      </c>
      <c r="R292" s="12">
        <v>5.8</v>
      </c>
      <c r="S292" s="12">
        <v>6.1</v>
      </c>
      <c r="T292" s="12">
        <v>6</v>
      </c>
      <c r="U292" s="12">
        <v>6.2</v>
      </c>
      <c r="V292" s="12">
        <v>5.9</v>
      </c>
      <c r="W292" s="13">
        <f t="shared" si="112"/>
        <v>5.9750000000000005</v>
      </c>
      <c r="X292" s="14">
        <f t="shared" si="107"/>
        <v>2.0066240683316807</v>
      </c>
      <c r="Y292" s="93"/>
    </row>
    <row r="293" spans="1:25" ht="14.4" customHeight="1" x14ac:dyDescent="0.3">
      <c r="A293" s="82"/>
      <c r="B293" s="83"/>
      <c r="C293" s="84"/>
      <c r="D293" s="85"/>
      <c r="E293" s="86"/>
      <c r="F293" s="87"/>
      <c r="G293" s="88"/>
      <c r="H293" s="89"/>
      <c r="I293" s="80"/>
      <c r="J293" s="81"/>
      <c r="K293" s="90"/>
      <c r="L293" s="91"/>
      <c r="M293" s="92"/>
      <c r="N293" s="15" t="s">
        <v>24</v>
      </c>
      <c r="O293" s="16">
        <f t="shared" ref="O293:V293" si="115">O291/O292/1000</f>
        <v>9.4406779661016946E-2</v>
      </c>
      <c r="P293" s="16">
        <f t="shared" si="115"/>
        <v>9.2881355932203397E-2</v>
      </c>
      <c r="Q293" s="16">
        <f t="shared" si="115"/>
        <v>9.7500000000000003E-2</v>
      </c>
      <c r="R293" s="16">
        <f t="shared" si="115"/>
        <v>0.10120689655172414</v>
      </c>
      <c r="S293" s="16">
        <f t="shared" si="115"/>
        <v>9.4918032786885251E-2</v>
      </c>
      <c r="T293" s="16">
        <f t="shared" si="115"/>
        <v>9.5833333333333326E-2</v>
      </c>
      <c r="U293" s="16">
        <f t="shared" si="115"/>
        <v>9.3709677419354834E-2</v>
      </c>
      <c r="V293" s="16">
        <f t="shared" si="115"/>
        <v>9.5423728813559316E-2</v>
      </c>
      <c r="W293" s="16">
        <f t="shared" si="112"/>
        <v>9.5734975562259655E-2</v>
      </c>
      <c r="X293" s="16">
        <f t="shared" si="107"/>
        <v>2.5543542478768479</v>
      </c>
      <c r="Y293" s="93"/>
    </row>
    <row r="294" spans="1:25" ht="14.4" customHeight="1" x14ac:dyDescent="0.3">
      <c r="A294" s="82"/>
      <c r="B294" s="83"/>
      <c r="C294" s="84"/>
      <c r="D294" s="85">
        <f>D291+1</f>
        <v>363</v>
      </c>
      <c r="E294" s="86">
        <v>5</v>
      </c>
      <c r="F294" s="87"/>
      <c r="G294" s="88">
        <v>230</v>
      </c>
      <c r="H294" s="89">
        <v>230</v>
      </c>
      <c r="I294" s="80">
        <f>$G294*$H294/100</f>
        <v>529</v>
      </c>
      <c r="J294" s="81">
        <f>I294*W294/1000</f>
        <v>298.22375</v>
      </c>
      <c r="K294" s="90"/>
      <c r="L294" s="91" t="s">
        <v>172</v>
      </c>
      <c r="M294" s="92" t="s">
        <v>85</v>
      </c>
      <c r="N294" s="8" t="s">
        <v>21</v>
      </c>
      <c r="O294" s="9">
        <v>559</v>
      </c>
      <c r="P294" s="9">
        <v>568</v>
      </c>
      <c r="Q294" s="9">
        <v>577</v>
      </c>
      <c r="R294" s="9">
        <v>569</v>
      </c>
      <c r="S294" s="9">
        <v>572</v>
      </c>
      <c r="T294" s="9">
        <v>568</v>
      </c>
      <c r="U294" s="9">
        <v>543</v>
      </c>
      <c r="V294" s="9">
        <v>554</v>
      </c>
      <c r="W294" s="17">
        <f t="shared" si="112"/>
        <v>563.75</v>
      </c>
      <c r="X294" s="10">
        <f t="shared" si="107"/>
        <v>1.8343341800395949</v>
      </c>
      <c r="Y294" s="93" t="s">
        <v>22</v>
      </c>
    </row>
    <row r="295" spans="1:25" ht="14.4" customHeight="1" x14ac:dyDescent="0.3">
      <c r="A295" s="82"/>
      <c r="B295" s="83"/>
      <c r="C295" s="84"/>
      <c r="D295" s="85"/>
      <c r="E295" s="86"/>
      <c r="F295" s="87"/>
      <c r="G295" s="88"/>
      <c r="H295" s="89"/>
      <c r="I295" s="80"/>
      <c r="J295" s="81"/>
      <c r="K295" s="90"/>
      <c r="L295" s="91"/>
      <c r="M295" s="92"/>
      <c r="N295" s="11" t="s">
        <v>23</v>
      </c>
      <c r="O295" s="12">
        <v>6.1</v>
      </c>
      <c r="P295" s="12">
        <v>6.2</v>
      </c>
      <c r="Q295" s="12">
        <v>6.1</v>
      </c>
      <c r="R295" s="12">
        <v>6.2</v>
      </c>
      <c r="S295" s="12">
        <v>5.9</v>
      </c>
      <c r="T295" s="12">
        <v>6</v>
      </c>
      <c r="U295" s="12">
        <v>5.9</v>
      </c>
      <c r="V295" s="12">
        <v>6.1</v>
      </c>
      <c r="W295" s="13">
        <f t="shared" si="112"/>
        <v>6.0625</v>
      </c>
      <c r="X295" s="14">
        <f t="shared" si="107"/>
        <v>1.8326174056320781</v>
      </c>
      <c r="Y295" s="93"/>
    </row>
    <row r="296" spans="1:25" ht="14.4" customHeight="1" x14ac:dyDescent="0.3">
      <c r="A296" s="82"/>
      <c r="B296" s="83"/>
      <c r="C296" s="84"/>
      <c r="D296" s="85"/>
      <c r="E296" s="86"/>
      <c r="F296" s="87"/>
      <c r="G296" s="88"/>
      <c r="H296" s="89"/>
      <c r="I296" s="80"/>
      <c r="J296" s="81"/>
      <c r="K296" s="90"/>
      <c r="L296" s="91"/>
      <c r="M296" s="92"/>
      <c r="N296" s="15" t="s">
        <v>24</v>
      </c>
      <c r="O296" s="16">
        <f t="shared" ref="O296:V296" si="116">O294/O295/1000</f>
        <v>9.1639344262295086E-2</v>
      </c>
      <c r="P296" s="16">
        <f t="shared" si="116"/>
        <v>9.1612903225806452E-2</v>
      </c>
      <c r="Q296" s="16">
        <f t="shared" si="116"/>
        <v>9.4590163934426236E-2</v>
      </c>
      <c r="R296" s="16">
        <f t="shared" si="116"/>
        <v>9.177419354838709E-2</v>
      </c>
      <c r="S296" s="16">
        <f t="shared" si="116"/>
        <v>9.6949152542372866E-2</v>
      </c>
      <c r="T296" s="16">
        <f t="shared" si="116"/>
        <v>9.4666666666666677E-2</v>
      </c>
      <c r="U296" s="16">
        <f t="shared" si="116"/>
        <v>9.2033898305084738E-2</v>
      </c>
      <c r="V296" s="16">
        <f t="shared" si="116"/>
        <v>9.0819672131147541E-2</v>
      </c>
      <c r="W296" s="16">
        <f t="shared" si="112"/>
        <v>9.3010749327023343E-2</v>
      </c>
      <c r="X296" s="16">
        <f t="shared" si="107"/>
        <v>2.1457985533320292</v>
      </c>
      <c r="Y296" s="93"/>
    </row>
    <row r="297" spans="1:25" ht="14.4" customHeight="1" x14ac:dyDescent="0.3">
      <c r="A297" s="82"/>
      <c r="B297" s="83"/>
      <c r="C297" s="84"/>
      <c r="D297" s="85">
        <f>D294+1</f>
        <v>364</v>
      </c>
      <c r="E297" s="86">
        <v>6</v>
      </c>
      <c r="F297" s="87"/>
      <c r="G297" s="88">
        <v>215</v>
      </c>
      <c r="H297" s="89">
        <v>230</v>
      </c>
      <c r="I297" s="80">
        <f>$G297*$H297/100</f>
        <v>494.5</v>
      </c>
      <c r="J297" s="81">
        <f>I297*W297/1000</f>
        <v>287.79899999999998</v>
      </c>
      <c r="K297" s="90"/>
      <c r="L297" s="91" t="s">
        <v>172</v>
      </c>
      <c r="M297" s="92" t="s">
        <v>85</v>
      </c>
      <c r="N297" s="8" t="s">
        <v>21</v>
      </c>
      <c r="O297" s="9">
        <v>593</v>
      </c>
      <c r="P297" s="9">
        <v>573</v>
      </c>
      <c r="Q297" s="9">
        <v>583</v>
      </c>
      <c r="R297" s="9">
        <v>578</v>
      </c>
      <c r="S297" s="9">
        <v>584</v>
      </c>
      <c r="T297" s="9">
        <v>583</v>
      </c>
      <c r="U297" s="9">
        <v>587</v>
      </c>
      <c r="V297" s="9">
        <v>598</v>
      </c>
      <c r="W297" s="17">
        <v>582</v>
      </c>
      <c r="X297" s="10">
        <f t="shared" si="107"/>
        <v>1.272630839091542</v>
      </c>
      <c r="Y297" s="93" t="s">
        <v>22</v>
      </c>
    </row>
    <row r="298" spans="1:25" ht="14.4" customHeight="1" x14ac:dyDescent="0.3">
      <c r="A298" s="82"/>
      <c r="B298" s="83"/>
      <c r="C298" s="84"/>
      <c r="D298" s="85"/>
      <c r="E298" s="86"/>
      <c r="F298" s="87"/>
      <c r="G298" s="88"/>
      <c r="H298" s="89"/>
      <c r="I298" s="80"/>
      <c r="J298" s="81"/>
      <c r="K298" s="90"/>
      <c r="L298" s="91"/>
      <c r="M298" s="92"/>
      <c r="N298" s="11" t="s">
        <v>23</v>
      </c>
      <c r="O298" s="12">
        <v>6</v>
      </c>
      <c r="P298" s="12">
        <v>5.9</v>
      </c>
      <c r="Q298" s="12">
        <v>6.2</v>
      </c>
      <c r="R298" s="12">
        <v>6.1</v>
      </c>
      <c r="S298" s="12">
        <v>6</v>
      </c>
      <c r="T298" s="12">
        <v>6.2</v>
      </c>
      <c r="U298" s="12">
        <v>5.9</v>
      </c>
      <c r="V298" s="12">
        <v>6</v>
      </c>
      <c r="W298" s="13">
        <f t="shared" ref="W298:W329" si="117">AVERAGE(O298:V298)</f>
        <v>6.0375000000000005</v>
      </c>
      <c r="X298" s="14">
        <f t="shared" si="107"/>
        <v>1.8402058835021911</v>
      </c>
      <c r="Y298" s="93"/>
    </row>
    <row r="299" spans="1:25" ht="14.4" customHeight="1" x14ac:dyDescent="0.3">
      <c r="A299" s="82"/>
      <c r="B299" s="83"/>
      <c r="C299" s="84"/>
      <c r="D299" s="85"/>
      <c r="E299" s="86"/>
      <c r="F299" s="87"/>
      <c r="G299" s="88"/>
      <c r="H299" s="89"/>
      <c r="I299" s="80"/>
      <c r="J299" s="81"/>
      <c r="K299" s="90"/>
      <c r="L299" s="91"/>
      <c r="M299" s="92"/>
      <c r="N299" s="15" t="s">
        <v>24</v>
      </c>
      <c r="O299" s="16">
        <f t="shared" ref="O299:V299" si="118">O297/O298/1000</f>
        <v>9.8833333333333329E-2</v>
      </c>
      <c r="P299" s="16">
        <f t="shared" si="118"/>
        <v>9.7118644067796606E-2</v>
      </c>
      <c r="Q299" s="16">
        <f t="shared" si="118"/>
        <v>9.4032258064516122E-2</v>
      </c>
      <c r="R299" s="16">
        <f t="shared" si="118"/>
        <v>9.475409836065575E-2</v>
      </c>
      <c r="S299" s="16">
        <f t="shared" si="118"/>
        <v>9.7333333333333327E-2</v>
      </c>
      <c r="T299" s="16">
        <f t="shared" si="118"/>
        <v>9.4032258064516122E-2</v>
      </c>
      <c r="U299" s="16">
        <f t="shared" si="118"/>
        <v>9.9491525423728799E-2</v>
      </c>
      <c r="V299" s="16">
        <f t="shared" si="118"/>
        <v>9.9666666666666667E-2</v>
      </c>
      <c r="W299" s="16">
        <f t="shared" si="117"/>
        <v>9.6907764664318344E-2</v>
      </c>
      <c r="X299" s="16">
        <f t="shared" si="107"/>
        <v>2.2899346696069056</v>
      </c>
      <c r="Y299" s="93"/>
    </row>
    <row r="300" spans="1:25" ht="14.4" customHeight="1" x14ac:dyDescent="0.3">
      <c r="A300" s="82"/>
      <c r="B300" s="83"/>
      <c r="C300" s="84"/>
      <c r="D300" s="85">
        <f>D297+1</f>
        <v>365</v>
      </c>
      <c r="E300" s="86">
        <v>7</v>
      </c>
      <c r="F300" s="87"/>
      <c r="G300" s="88">
        <v>230</v>
      </c>
      <c r="H300" s="89">
        <v>230</v>
      </c>
      <c r="I300" s="80">
        <f>$G300*$H300/100</f>
        <v>529</v>
      </c>
      <c r="J300" s="81">
        <f>I300*W300/1000</f>
        <v>301.39774999999997</v>
      </c>
      <c r="K300" s="90"/>
      <c r="L300" s="91" t="s">
        <v>172</v>
      </c>
      <c r="M300" s="92" t="s">
        <v>85</v>
      </c>
      <c r="N300" s="8" t="s">
        <v>21</v>
      </c>
      <c r="O300" s="9">
        <v>585</v>
      </c>
      <c r="P300" s="9">
        <v>571</v>
      </c>
      <c r="Q300" s="9">
        <v>557</v>
      </c>
      <c r="R300" s="9">
        <v>567</v>
      </c>
      <c r="S300" s="9">
        <v>573</v>
      </c>
      <c r="T300" s="9">
        <v>583</v>
      </c>
      <c r="U300" s="9">
        <v>551</v>
      </c>
      <c r="V300" s="9">
        <v>571</v>
      </c>
      <c r="W300" s="17">
        <f t="shared" si="117"/>
        <v>569.75</v>
      </c>
      <c r="X300" s="10">
        <f t="shared" si="107"/>
        <v>1.9060821964873602</v>
      </c>
      <c r="Y300" s="93" t="s">
        <v>22</v>
      </c>
    </row>
    <row r="301" spans="1:25" ht="14.4" customHeight="1" x14ac:dyDescent="0.3">
      <c r="A301" s="82"/>
      <c r="B301" s="83"/>
      <c r="C301" s="84"/>
      <c r="D301" s="85"/>
      <c r="E301" s="86"/>
      <c r="F301" s="87"/>
      <c r="G301" s="88"/>
      <c r="H301" s="89"/>
      <c r="I301" s="80"/>
      <c r="J301" s="81"/>
      <c r="K301" s="90"/>
      <c r="L301" s="91"/>
      <c r="M301" s="92"/>
      <c r="N301" s="11" t="s">
        <v>23</v>
      </c>
      <c r="O301" s="12">
        <v>6</v>
      </c>
      <c r="P301" s="12">
        <v>6.2</v>
      </c>
      <c r="Q301" s="12">
        <v>5.9</v>
      </c>
      <c r="R301" s="12">
        <v>5.8</v>
      </c>
      <c r="S301" s="12">
        <v>6</v>
      </c>
      <c r="T301" s="12">
        <v>6.1</v>
      </c>
      <c r="U301" s="12">
        <v>6</v>
      </c>
      <c r="V301" s="12">
        <v>5.9</v>
      </c>
      <c r="W301" s="13">
        <f t="shared" si="117"/>
        <v>5.9874999999999998</v>
      </c>
      <c r="X301" s="14">
        <f t="shared" si="107"/>
        <v>1.9472607626490217</v>
      </c>
      <c r="Y301" s="93"/>
    </row>
    <row r="302" spans="1:25" ht="14.4" customHeight="1" x14ac:dyDescent="0.3">
      <c r="A302" s="82"/>
      <c r="B302" s="83"/>
      <c r="C302" s="84"/>
      <c r="D302" s="85"/>
      <c r="E302" s="86"/>
      <c r="F302" s="87"/>
      <c r="G302" s="88"/>
      <c r="H302" s="89"/>
      <c r="I302" s="80"/>
      <c r="J302" s="81"/>
      <c r="K302" s="90"/>
      <c r="L302" s="91"/>
      <c r="M302" s="92"/>
      <c r="N302" s="15" t="s">
        <v>24</v>
      </c>
      <c r="O302" s="16">
        <f t="shared" ref="O302:T302" si="119">O300/O301/1000</f>
        <v>9.7500000000000003E-2</v>
      </c>
      <c r="P302" s="16">
        <f t="shared" si="119"/>
        <v>9.2096774193548378E-2</v>
      </c>
      <c r="Q302" s="16">
        <f t="shared" si="119"/>
        <v>9.4406779661016946E-2</v>
      </c>
      <c r="R302" s="16">
        <f t="shared" si="119"/>
        <v>9.7758620689655171E-2</v>
      </c>
      <c r="S302" s="16">
        <f t="shared" si="119"/>
        <v>9.5500000000000002E-2</v>
      </c>
      <c r="T302" s="16">
        <f t="shared" si="119"/>
        <v>9.5573770491803281E-2</v>
      </c>
      <c r="U302" s="16"/>
      <c r="V302" s="16">
        <f>V300/V301/1000</f>
        <v>9.6779661016949153E-2</v>
      </c>
      <c r="W302" s="16">
        <f t="shared" si="117"/>
        <v>9.5659372293281836E-2</v>
      </c>
      <c r="X302" s="16">
        <f t="shared" si="107"/>
        <v>1.9090072237291893</v>
      </c>
      <c r="Y302" s="93"/>
    </row>
    <row r="303" spans="1:25" x14ac:dyDescent="0.3">
      <c r="A303" s="82"/>
      <c r="B303" s="83"/>
      <c r="C303" s="84"/>
      <c r="D303" s="85">
        <f>D300+1</f>
        <v>366</v>
      </c>
      <c r="E303" s="86">
        <v>8</v>
      </c>
      <c r="F303" s="87"/>
      <c r="G303" s="88">
        <v>230</v>
      </c>
      <c r="H303" s="89">
        <v>230</v>
      </c>
      <c r="I303" s="80">
        <f>$G303*$H303/100</f>
        <v>529</v>
      </c>
      <c r="J303" s="81">
        <f>I303*W303/1000</f>
        <v>308.14249999999998</v>
      </c>
      <c r="K303" s="90"/>
      <c r="L303" s="91" t="s">
        <v>172</v>
      </c>
      <c r="M303" s="92" t="s">
        <v>85</v>
      </c>
      <c r="N303" s="8" t="s">
        <v>21</v>
      </c>
      <c r="O303" s="9">
        <v>583</v>
      </c>
      <c r="P303" s="9">
        <v>587</v>
      </c>
      <c r="Q303" s="9">
        <v>577</v>
      </c>
      <c r="R303" s="9">
        <v>581</v>
      </c>
      <c r="S303" s="9">
        <v>598</v>
      </c>
      <c r="T303" s="9">
        <v>576</v>
      </c>
      <c r="U303" s="9">
        <v>580</v>
      </c>
      <c r="V303" s="9">
        <v>578</v>
      </c>
      <c r="W303" s="17">
        <f t="shared" si="117"/>
        <v>582.5</v>
      </c>
      <c r="X303" s="10">
        <f t="shared" si="107"/>
        <v>1.1548175147702755</v>
      </c>
    </row>
    <row r="304" spans="1:25" x14ac:dyDescent="0.3">
      <c r="A304" s="82"/>
      <c r="B304" s="83"/>
      <c r="C304" s="84"/>
      <c r="D304" s="85"/>
      <c r="E304" s="86"/>
      <c r="F304" s="87"/>
      <c r="G304" s="88"/>
      <c r="H304" s="89"/>
      <c r="I304" s="80"/>
      <c r="J304" s="81"/>
      <c r="K304" s="90"/>
      <c r="L304" s="91"/>
      <c r="M304" s="92"/>
      <c r="N304" s="11" t="s">
        <v>23</v>
      </c>
      <c r="O304" s="12">
        <v>5.9</v>
      </c>
      <c r="P304" s="12">
        <v>6</v>
      </c>
      <c r="Q304" s="12">
        <v>6.1</v>
      </c>
      <c r="R304" s="12">
        <v>6.2</v>
      </c>
      <c r="S304" s="12">
        <v>6</v>
      </c>
      <c r="T304" s="12">
        <v>5.9</v>
      </c>
      <c r="U304" s="12">
        <v>6</v>
      </c>
      <c r="V304" s="12">
        <v>5.9</v>
      </c>
      <c r="W304" s="13">
        <f t="shared" si="117"/>
        <v>6</v>
      </c>
      <c r="X304" s="14">
        <f t="shared" si="107"/>
        <v>1.6666666666666645</v>
      </c>
    </row>
    <row r="305" spans="1:25" x14ac:dyDescent="0.3">
      <c r="A305" s="82"/>
      <c r="B305" s="83"/>
      <c r="C305" s="84"/>
      <c r="D305" s="85"/>
      <c r="E305" s="86"/>
      <c r="F305" s="87"/>
      <c r="G305" s="88"/>
      <c r="H305" s="89"/>
      <c r="I305" s="80"/>
      <c r="J305" s="81"/>
      <c r="K305" s="90"/>
      <c r="L305" s="91"/>
      <c r="M305" s="92"/>
      <c r="N305" s="15" t="s">
        <v>24</v>
      </c>
      <c r="O305" s="16">
        <f t="shared" ref="O305:V305" si="120">O303/O304/1000</f>
        <v>9.8813559322033895E-2</v>
      </c>
      <c r="P305" s="16">
        <f t="shared" si="120"/>
        <v>9.7833333333333328E-2</v>
      </c>
      <c r="Q305" s="16">
        <f t="shared" si="120"/>
        <v>9.4590163934426236E-2</v>
      </c>
      <c r="R305" s="16">
        <f t="shared" si="120"/>
        <v>9.3709677419354834E-2</v>
      </c>
      <c r="S305" s="16">
        <f t="shared" si="120"/>
        <v>9.9666666666666667E-2</v>
      </c>
      <c r="T305" s="16">
        <f t="shared" si="120"/>
        <v>9.7627118644067798E-2</v>
      </c>
      <c r="U305" s="16">
        <f t="shared" si="120"/>
        <v>9.6666666666666665E-2</v>
      </c>
      <c r="V305" s="16">
        <f t="shared" si="120"/>
        <v>9.796610169491525E-2</v>
      </c>
      <c r="W305" s="16">
        <f t="shared" si="117"/>
        <v>9.7109160960183086E-2</v>
      </c>
      <c r="X305" s="16">
        <f t="shared" si="107"/>
        <v>1.9630033486434031</v>
      </c>
    </row>
    <row r="306" spans="1:25" x14ac:dyDescent="0.3">
      <c r="A306" s="82"/>
      <c r="B306" s="83"/>
      <c r="C306" s="84"/>
      <c r="D306" s="85">
        <f>D303+1</f>
        <v>367</v>
      </c>
      <c r="E306" s="86">
        <v>9</v>
      </c>
      <c r="F306" s="87"/>
      <c r="G306" s="88">
        <v>230</v>
      </c>
      <c r="H306" s="89">
        <v>230</v>
      </c>
      <c r="I306" s="80">
        <f>$G306*$H306/100</f>
        <v>529</v>
      </c>
      <c r="J306" s="81">
        <f>I306*W306/1000</f>
        <v>300.14137499999998</v>
      </c>
      <c r="K306" s="90"/>
      <c r="L306" s="91" t="s">
        <v>172</v>
      </c>
      <c r="M306" s="92" t="s">
        <v>85</v>
      </c>
      <c r="N306" s="8" t="s">
        <v>21</v>
      </c>
      <c r="O306" s="9">
        <v>557</v>
      </c>
      <c r="P306" s="9">
        <v>574</v>
      </c>
      <c r="Q306" s="9">
        <v>555</v>
      </c>
      <c r="R306" s="9">
        <v>574</v>
      </c>
      <c r="S306" s="9">
        <v>566</v>
      </c>
      <c r="T306" s="9">
        <v>554</v>
      </c>
      <c r="U306" s="9">
        <v>580</v>
      </c>
      <c r="V306" s="9">
        <v>579</v>
      </c>
      <c r="W306" s="17">
        <f t="shared" si="117"/>
        <v>567.375</v>
      </c>
      <c r="X306" s="10">
        <f t="shared" si="107"/>
        <v>1.7886092526807487</v>
      </c>
    </row>
    <row r="307" spans="1:25" x14ac:dyDescent="0.3">
      <c r="A307" s="82"/>
      <c r="B307" s="83"/>
      <c r="C307" s="84"/>
      <c r="D307" s="85"/>
      <c r="E307" s="86"/>
      <c r="F307" s="87"/>
      <c r="G307" s="88"/>
      <c r="H307" s="89"/>
      <c r="I307" s="80"/>
      <c r="J307" s="81"/>
      <c r="K307" s="90"/>
      <c r="L307" s="91"/>
      <c r="M307" s="92"/>
      <c r="N307" s="11" t="s">
        <v>23</v>
      </c>
      <c r="O307" s="12">
        <v>5.9</v>
      </c>
      <c r="P307" s="12">
        <v>6</v>
      </c>
      <c r="Q307" s="12">
        <v>6.2</v>
      </c>
      <c r="R307" s="36">
        <v>6.2</v>
      </c>
      <c r="S307" s="12">
        <v>6</v>
      </c>
      <c r="T307" s="12">
        <v>5.8</v>
      </c>
      <c r="U307" s="12">
        <v>5.9</v>
      </c>
      <c r="V307" s="12">
        <v>6.3</v>
      </c>
      <c r="W307" s="13">
        <f t="shared" si="117"/>
        <v>6.0374999999999996</v>
      </c>
      <c r="X307" s="14">
        <f t="shared" si="107"/>
        <v>2.7388729928204869</v>
      </c>
    </row>
    <row r="308" spans="1:25" x14ac:dyDescent="0.3">
      <c r="A308" s="82"/>
      <c r="B308" s="83"/>
      <c r="C308" s="84"/>
      <c r="D308" s="85"/>
      <c r="E308" s="86"/>
      <c r="F308" s="87"/>
      <c r="G308" s="88"/>
      <c r="H308" s="89"/>
      <c r="I308" s="80"/>
      <c r="J308" s="81"/>
      <c r="K308" s="90"/>
      <c r="L308" s="91"/>
      <c r="M308" s="92"/>
      <c r="N308" s="15" t="s">
        <v>24</v>
      </c>
      <c r="O308" s="16">
        <f t="shared" ref="O308:V308" si="121">O306/O307/1000</f>
        <v>9.4406779661016946E-2</v>
      </c>
      <c r="P308" s="16">
        <f t="shared" si="121"/>
        <v>9.5666666666666678E-2</v>
      </c>
      <c r="Q308" s="16">
        <f t="shared" si="121"/>
        <v>8.9516129032258057E-2</v>
      </c>
      <c r="R308" s="16">
        <f t="shared" si="121"/>
        <v>9.2580645161290318E-2</v>
      </c>
      <c r="S308" s="16">
        <f t="shared" si="121"/>
        <v>9.4333333333333325E-2</v>
      </c>
      <c r="T308" s="16">
        <f t="shared" si="121"/>
        <v>9.551724137931035E-2</v>
      </c>
      <c r="U308" s="16">
        <f t="shared" si="121"/>
        <v>9.8305084745762716E-2</v>
      </c>
      <c r="V308" s="16">
        <f t="shared" si="121"/>
        <v>9.1904761904761906E-2</v>
      </c>
      <c r="W308" s="16">
        <f t="shared" si="117"/>
        <v>9.4028830235550045E-2</v>
      </c>
      <c r="X308" s="16">
        <f t="shared" si="107"/>
        <v>2.6691921169921251</v>
      </c>
    </row>
    <row r="309" spans="1:25" x14ac:dyDescent="0.3">
      <c r="A309" s="82">
        <v>44341</v>
      </c>
      <c r="B309" s="83"/>
      <c r="C309" s="84"/>
      <c r="D309" s="85">
        <f>D306+1</f>
        <v>368</v>
      </c>
      <c r="E309" s="86">
        <v>10</v>
      </c>
      <c r="F309" s="87"/>
      <c r="G309" s="88">
        <v>230</v>
      </c>
      <c r="H309" s="89">
        <v>230</v>
      </c>
      <c r="I309" s="80">
        <f>$G309*$H309/100</f>
        <v>529</v>
      </c>
      <c r="J309" s="81">
        <f>I309*W309/1000</f>
        <v>314.09375</v>
      </c>
      <c r="K309" s="90"/>
      <c r="L309" s="91" t="s">
        <v>175</v>
      </c>
      <c r="M309" s="92" t="s">
        <v>182</v>
      </c>
      <c r="N309" s="8" t="s">
        <v>21</v>
      </c>
      <c r="O309" s="9">
        <v>588</v>
      </c>
      <c r="P309" s="9">
        <v>609</v>
      </c>
      <c r="Q309" s="9">
        <v>610</v>
      </c>
      <c r="R309" s="9">
        <v>585</v>
      </c>
      <c r="S309" s="9">
        <v>598</v>
      </c>
      <c r="T309" s="9">
        <v>589</v>
      </c>
      <c r="U309" s="9">
        <v>579</v>
      </c>
      <c r="V309" s="9">
        <v>592</v>
      </c>
      <c r="W309" s="17">
        <f t="shared" si="117"/>
        <v>593.75</v>
      </c>
      <c r="X309" s="10">
        <f t="shared" si="107"/>
        <v>1.7538244715501921</v>
      </c>
    </row>
    <row r="310" spans="1:25" x14ac:dyDescent="0.3">
      <c r="A310" s="82"/>
      <c r="B310" s="83"/>
      <c r="C310" s="84"/>
      <c r="D310" s="85"/>
      <c r="E310" s="86"/>
      <c r="F310" s="87"/>
      <c r="G310" s="88"/>
      <c r="H310" s="89"/>
      <c r="I310" s="80"/>
      <c r="J310" s="81"/>
      <c r="K310" s="90"/>
      <c r="L310" s="91"/>
      <c r="M310" s="92"/>
      <c r="N310" s="11" t="s">
        <v>23</v>
      </c>
      <c r="O310" s="12">
        <v>6</v>
      </c>
      <c r="P310" s="12">
        <v>6.3</v>
      </c>
      <c r="Q310" s="12">
        <v>6.3</v>
      </c>
      <c r="R310" s="12">
        <v>6.3</v>
      </c>
      <c r="S310" s="12">
        <v>6.2</v>
      </c>
      <c r="T310" s="12">
        <v>6.1</v>
      </c>
      <c r="U310" s="12">
        <v>5.9</v>
      </c>
      <c r="V310" s="12">
        <v>6</v>
      </c>
      <c r="W310" s="13">
        <f t="shared" si="117"/>
        <v>6.1375000000000002</v>
      </c>
      <c r="X310" s="14">
        <f t="shared" si="107"/>
        <v>2.435490986375028</v>
      </c>
    </row>
    <row r="311" spans="1:25" x14ac:dyDescent="0.3">
      <c r="A311" s="82"/>
      <c r="B311" s="83"/>
      <c r="C311" s="84"/>
      <c r="D311" s="85"/>
      <c r="E311" s="86"/>
      <c r="F311" s="87"/>
      <c r="G311" s="88"/>
      <c r="H311" s="89"/>
      <c r="I311" s="80"/>
      <c r="J311" s="81"/>
      <c r="K311" s="90"/>
      <c r="L311" s="91"/>
      <c r="M311" s="92"/>
      <c r="N311" s="15" t="s">
        <v>24</v>
      </c>
      <c r="O311" s="16">
        <f t="shared" ref="O311:V311" si="122">O309/O310/1000</f>
        <v>9.8000000000000004E-2</v>
      </c>
      <c r="P311" s="16">
        <f t="shared" si="122"/>
        <v>9.6666666666666665E-2</v>
      </c>
      <c r="Q311" s="16">
        <f t="shared" si="122"/>
        <v>9.6825396825396828E-2</v>
      </c>
      <c r="R311" s="16">
        <f t="shared" si="122"/>
        <v>9.285714285714286E-2</v>
      </c>
      <c r="S311" s="16">
        <f t="shared" si="122"/>
        <v>9.6451612903225806E-2</v>
      </c>
      <c r="T311" s="16">
        <f t="shared" si="122"/>
        <v>9.6557377049180326E-2</v>
      </c>
      <c r="U311" s="16">
        <f t="shared" si="122"/>
        <v>9.8135593220338976E-2</v>
      </c>
      <c r="V311" s="16">
        <f t="shared" si="122"/>
        <v>9.8666666666666666E-2</v>
      </c>
      <c r="W311" s="16">
        <f t="shared" si="117"/>
        <v>9.6770057023577258E-2</v>
      </c>
      <c r="X311" s="16">
        <f t="shared" si="107"/>
        <v>1.7309407006684912</v>
      </c>
    </row>
    <row r="312" spans="1:25" x14ac:dyDescent="0.3">
      <c r="A312" s="82"/>
      <c r="B312" s="83"/>
      <c r="C312" s="84"/>
      <c r="D312" s="85">
        <v>369</v>
      </c>
      <c r="E312" s="86">
        <v>11</v>
      </c>
      <c r="F312" s="87"/>
      <c r="G312" s="88">
        <v>160</v>
      </c>
      <c r="H312" s="89">
        <v>230</v>
      </c>
      <c r="I312" s="80">
        <f>$G312*$H312/100</f>
        <v>368</v>
      </c>
      <c r="J312" s="81">
        <f>I312*W312/1000</f>
        <v>216.89</v>
      </c>
      <c r="K312" s="90"/>
      <c r="L312" s="91" t="s">
        <v>19</v>
      </c>
      <c r="M312" s="92" t="s">
        <v>45</v>
      </c>
      <c r="N312" s="8" t="s">
        <v>21</v>
      </c>
      <c r="O312" s="9">
        <v>607</v>
      </c>
      <c r="P312" s="9">
        <v>602</v>
      </c>
      <c r="Q312" s="9">
        <v>597</v>
      </c>
      <c r="R312" s="9">
        <v>585</v>
      </c>
      <c r="S312" s="9">
        <v>572</v>
      </c>
      <c r="T312" s="9">
        <v>577</v>
      </c>
      <c r="U312" s="9">
        <v>582</v>
      </c>
      <c r="V312" s="9">
        <v>593</v>
      </c>
      <c r="W312" s="17">
        <f t="shared" si="117"/>
        <v>589.375</v>
      </c>
      <c r="X312" s="10">
        <f t="shared" si="107"/>
        <v>1.9621392082853795</v>
      </c>
      <c r="Y312" s="93" t="s">
        <v>22</v>
      </c>
    </row>
    <row r="313" spans="1:25" x14ac:dyDescent="0.3">
      <c r="A313" s="82"/>
      <c r="B313" s="83"/>
      <c r="C313" s="84"/>
      <c r="D313" s="85"/>
      <c r="E313" s="86"/>
      <c r="F313" s="87"/>
      <c r="G313" s="88"/>
      <c r="H313" s="89"/>
      <c r="I313" s="80"/>
      <c r="J313" s="81"/>
      <c r="K313" s="90"/>
      <c r="L313" s="91"/>
      <c r="M313" s="92"/>
      <c r="N313" s="11" t="s">
        <v>23</v>
      </c>
      <c r="O313" s="12">
        <v>5.9</v>
      </c>
      <c r="P313" s="12">
        <v>6.2</v>
      </c>
      <c r="Q313" s="12">
        <v>6.3</v>
      </c>
      <c r="R313" s="12">
        <v>6.2</v>
      </c>
      <c r="S313" s="12">
        <v>6.2</v>
      </c>
      <c r="T313" s="12">
        <v>6.1</v>
      </c>
      <c r="U313" s="12">
        <v>6</v>
      </c>
      <c r="V313" s="12">
        <v>5.9</v>
      </c>
      <c r="W313" s="13">
        <f t="shared" si="117"/>
        <v>6.1</v>
      </c>
      <c r="X313" s="14">
        <f t="shared" si="107"/>
        <v>2.3183828891362195</v>
      </c>
      <c r="Y313" s="93"/>
    </row>
    <row r="314" spans="1:25" x14ac:dyDescent="0.3">
      <c r="A314" s="82"/>
      <c r="B314" s="83"/>
      <c r="C314" s="84"/>
      <c r="D314" s="85"/>
      <c r="E314" s="86"/>
      <c r="F314" s="87"/>
      <c r="G314" s="88"/>
      <c r="H314" s="89"/>
      <c r="I314" s="80"/>
      <c r="J314" s="81"/>
      <c r="K314" s="90"/>
      <c r="L314" s="91"/>
      <c r="M314" s="92"/>
      <c r="N314" s="15" t="s">
        <v>24</v>
      </c>
      <c r="O314" s="16">
        <f t="shared" ref="O314:V314" si="123">O312/O313/1000</f>
        <v>0.10288135593220338</v>
      </c>
      <c r="P314" s="16">
        <f t="shared" si="123"/>
        <v>9.7096774193548382E-2</v>
      </c>
      <c r="Q314" s="16">
        <f t="shared" si="123"/>
        <v>9.4761904761904756E-2</v>
      </c>
      <c r="R314" s="16">
        <f t="shared" si="123"/>
        <v>9.4354838709677424E-2</v>
      </c>
      <c r="S314" s="16">
        <f t="shared" si="123"/>
        <v>9.2258064516129029E-2</v>
      </c>
      <c r="T314" s="16">
        <f t="shared" si="123"/>
        <v>9.4590163934426236E-2</v>
      </c>
      <c r="U314" s="16">
        <f t="shared" si="123"/>
        <v>9.7000000000000003E-2</v>
      </c>
      <c r="V314" s="16">
        <f t="shared" si="123"/>
        <v>0.10050847457627118</v>
      </c>
      <c r="W314" s="16">
        <f t="shared" si="117"/>
        <v>9.6681447078020052E-2</v>
      </c>
      <c r="X314" s="16">
        <f t="shared" si="107"/>
        <v>3.3990688610706017</v>
      </c>
      <c r="Y314" s="93"/>
    </row>
    <row r="315" spans="1:25" x14ac:dyDescent="0.3">
      <c r="A315" s="96" t="s">
        <v>183</v>
      </c>
      <c r="B315" s="97">
        <v>21004663</v>
      </c>
      <c r="C315" s="97">
        <v>9946512</v>
      </c>
      <c r="D315" s="97">
        <f>D312+1</f>
        <v>370</v>
      </c>
      <c r="E315" s="97">
        <v>1</v>
      </c>
      <c r="F315" s="97" t="s">
        <v>139</v>
      </c>
      <c r="G315" s="97">
        <v>240</v>
      </c>
      <c r="H315" s="97">
        <v>230</v>
      </c>
      <c r="I315" s="98">
        <f>$G315*$H315/100</f>
        <v>552</v>
      </c>
      <c r="J315" s="98">
        <f>I315*W315/1000</f>
        <v>306.98099999999999</v>
      </c>
      <c r="K315" s="97"/>
      <c r="L315" s="97" t="s">
        <v>172</v>
      </c>
      <c r="M315" s="97" t="s">
        <v>105</v>
      </c>
      <c r="N315" s="2" t="s">
        <v>21</v>
      </c>
      <c r="O315" s="3">
        <v>565</v>
      </c>
      <c r="P315" s="3">
        <v>562</v>
      </c>
      <c r="Q315" s="3">
        <v>545</v>
      </c>
      <c r="R315" s="3">
        <v>554</v>
      </c>
      <c r="S315" s="3">
        <v>554</v>
      </c>
      <c r="T315" s="3">
        <v>557</v>
      </c>
      <c r="U315" s="3">
        <v>562</v>
      </c>
      <c r="V315" s="3">
        <v>550</v>
      </c>
      <c r="W315" s="6">
        <f t="shared" si="117"/>
        <v>556.125</v>
      </c>
      <c r="X315" s="5">
        <f t="shared" si="107"/>
        <v>1.1352534321577334</v>
      </c>
      <c r="Y315" s="93" t="s">
        <v>22</v>
      </c>
    </row>
    <row r="316" spans="1:25" x14ac:dyDescent="0.3">
      <c r="A316" s="96"/>
      <c r="B316" s="97"/>
      <c r="C316" s="97"/>
      <c r="D316" s="97"/>
      <c r="E316" s="97"/>
      <c r="F316" s="97"/>
      <c r="G316" s="97"/>
      <c r="H316" s="97"/>
      <c r="I316" s="98"/>
      <c r="J316" s="98"/>
      <c r="K316" s="97"/>
      <c r="L316" s="97"/>
      <c r="M316" s="97"/>
      <c r="N316" s="2" t="s">
        <v>23</v>
      </c>
      <c r="O316" s="3">
        <v>6.1</v>
      </c>
      <c r="P316" s="3">
        <v>6.2</v>
      </c>
      <c r="Q316" s="3">
        <v>6</v>
      </c>
      <c r="R316" s="3">
        <v>6</v>
      </c>
      <c r="S316" s="3">
        <v>6.2</v>
      </c>
      <c r="T316" s="3">
        <v>6</v>
      </c>
      <c r="U316" s="3">
        <v>5.9</v>
      </c>
      <c r="V316" s="3">
        <v>6</v>
      </c>
      <c r="W316" s="6">
        <f t="shared" si="117"/>
        <v>6.05</v>
      </c>
      <c r="X316" s="5">
        <f t="shared" si="107"/>
        <v>1.6528925619834707</v>
      </c>
      <c r="Y316" s="93"/>
    </row>
    <row r="317" spans="1:25" x14ac:dyDescent="0.3">
      <c r="A317" s="96"/>
      <c r="B317" s="97"/>
      <c r="C317" s="97"/>
      <c r="D317" s="97"/>
      <c r="E317" s="97"/>
      <c r="F317" s="97"/>
      <c r="G317" s="97"/>
      <c r="H317" s="97"/>
      <c r="I317" s="98"/>
      <c r="J317" s="98"/>
      <c r="K317" s="97"/>
      <c r="L317" s="97"/>
      <c r="M317" s="97"/>
      <c r="N317" s="2" t="s">
        <v>24</v>
      </c>
      <c r="O317" s="5">
        <f t="shared" ref="O317:V317" si="124">O315/O316/1000</f>
        <v>9.2622950819672145E-2</v>
      </c>
      <c r="P317" s="5">
        <f t="shared" si="124"/>
        <v>9.0645161290322573E-2</v>
      </c>
      <c r="Q317" s="5">
        <f t="shared" si="124"/>
        <v>9.0833333333333335E-2</v>
      </c>
      <c r="R317" s="5">
        <f t="shared" si="124"/>
        <v>9.2333333333333323E-2</v>
      </c>
      <c r="S317" s="5">
        <f t="shared" si="124"/>
        <v>8.935483870967742E-2</v>
      </c>
      <c r="T317" s="5">
        <f t="shared" si="124"/>
        <v>9.2833333333333323E-2</v>
      </c>
      <c r="U317" s="5">
        <f t="shared" si="124"/>
        <v>9.525423728813559E-2</v>
      </c>
      <c r="V317" s="5">
        <f t="shared" si="124"/>
        <v>9.1666666666666674E-2</v>
      </c>
      <c r="W317" s="5">
        <f t="shared" si="117"/>
        <v>9.1942981846809282E-2</v>
      </c>
      <c r="X317" s="5">
        <f t="shared" si="107"/>
        <v>1.8061858659802543</v>
      </c>
      <c r="Y317" s="93"/>
    </row>
    <row r="318" spans="1:25" x14ac:dyDescent="0.3">
      <c r="A318" s="82"/>
      <c r="B318" s="83"/>
      <c r="C318" s="84"/>
      <c r="D318" s="85">
        <f>D315+1</f>
        <v>371</v>
      </c>
      <c r="E318" s="86">
        <v>2</v>
      </c>
      <c r="F318" s="87"/>
      <c r="G318" s="88">
        <v>240</v>
      </c>
      <c r="H318" s="89">
        <v>230</v>
      </c>
      <c r="I318" s="80">
        <f>$G318*$H318/100</f>
        <v>552</v>
      </c>
      <c r="J318" s="81">
        <f>I318*W318/1000</f>
        <v>308.70600000000002</v>
      </c>
      <c r="K318" s="90"/>
      <c r="L318" s="91" t="s">
        <v>172</v>
      </c>
      <c r="M318" s="92" t="s">
        <v>105</v>
      </c>
      <c r="N318" s="8" t="s">
        <v>21</v>
      </c>
      <c r="O318" s="9">
        <v>564</v>
      </c>
      <c r="P318" s="9">
        <v>566</v>
      </c>
      <c r="Q318" s="9">
        <v>565</v>
      </c>
      <c r="R318" s="9">
        <v>555</v>
      </c>
      <c r="S318" s="9">
        <v>554</v>
      </c>
      <c r="T318" s="9">
        <v>559</v>
      </c>
      <c r="U318" s="9">
        <v>561</v>
      </c>
      <c r="V318" s="9">
        <v>550</v>
      </c>
      <c r="W318" s="17">
        <f t="shared" si="117"/>
        <v>559.25</v>
      </c>
      <c r="X318" s="10">
        <f t="shared" si="107"/>
        <v>0.97016246822578034</v>
      </c>
      <c r="Y318" s="93" t="s">
        <v>22</v>
      </c>
    </row>
    <row r="319" spans="1:25" x14ac:dyDescent="0.3">
      <c r="A319" s="82"/>
      <c r="B319" s="83"/>
      <c r="C319" s="84"/>
      <c r="D319" s="85"/>
      <c r="E319" s="86"/>
      <c r="F319" s="87"/>
      <c r="G319" s="88"/>
      <c r="H319" s="89"/>
      <c r="I319" s="80"/>
      <c r="J319" s="81"/>
      <c r="K319" s="90"/>
      <c r="L319" s="91"/>
      <c r="M319" s="92"/>
      <c r="N319" s="11" t="s">
        <v>23</v>
      </c>
      <c r="O319" s="12">
        <v>6</v>
      </c>
      <c r="P319" s="12">
        <v>6.2</v>
      </c>
      <c r="Q319" s="12">
        <v>6</v>
      </c>
      <c r="R319" s="12">
        <v>6</v>
      </c>
      <c r="S319" s="12">
        <v>6.2</v>
      </c>
      <c r="T319" s="12">
        <v>5.9</v>
      </c>
      <c r="U319" s="12">
        <v>6</v>
      </c>
      <c r="V319" s="12">
        <v>6.1</v>
      </c>
      <c r="W319" s="13">
        <f t="shared" si="117"/>
        <v>6.05</v>
      </c>
      <c r="X319" s="14">
        <f t="shared" si="107"/>
        <v>1.6528925619834707</v>
      </c>
      <c r="Y319" s="93"/>
    </row>
    <row r="320" spans="1:25" x14ac:dyDescent="0.3">
      <c r="A320" s="82"/>
      <c r="B320" s="83"/>
      <c r="C320" s="84"/>
      <c r="D320" s="85"/>
      <c r="E320" s="86"/>
      <c r="F320" s="87"/>
      <c r="G320" s="88"/>
      <c r="H320" s="89"/>
      <c r="I320" s="80"/>
      <c r="J320" s="81"/>
      <c r="K320" s="90"/>
      <c r="L320" s="91"/>
      <c r="M320" s="92"/>
      <c r="N320" s="15" t="s">
        <v>24</v>
      </c>
      <c r="O320" s="16">
        <f t="shared" ref="O320:V320" si="125">O318/O319/1000</f>
        <v>9.4E-2</v>
      </c>
      <c r="P320" s="16">
        <f t="shared" si="125"/>
        <v>9.129032258064515E-2</v>
      </c>
      <c r="Q320" s="16">
        <f t="shared" si="125"/>
        <v>9.4166666666666676E-2</v>
      </c>
      <c r="R320" s="16">
        <f t="shared" si="125"/>
        <v>9.2499999999999999E-2</v>
      </c>
      <c r="S320" s="16">
        <f t="shared" si="125"/>
        <v>8.935483870967742E-2</v>
      </c>
      <c r="T320" s="16">
        <f t="shared" si="125"/>
        <v>9.4745762711864398E-2</v>
      </c>
      <c r="U320" s="16">
        <f t="shared" si="125"/>
        <v>9.35E-2</v>
      </c>
      <c r="V320" s="16">
        <f t="shared" si="125"/>
        <v>9.0163934426229511E-2</v>
      </c>
      <c r="W320" s="16">
        <f t="shared" si="117"/>
        <v>9.2465190636885394E-2</v>
      </c>
      <c r="X320" s="16">
        <f t="shared" si="107"/>
        <v>2.0187248588836182</v>
      </c>
      <c r="Y320" s="93"/>
    </row>
    <row r="321" spans="1:25" x14ac:dyDescent="0.3">
      <c r="A321" s="82"/>
      <c r="B321" s="83"/>
      <c r="C321" s="84"/>
      <c r="D321" s="85">
        <f>D318+1</f>
        <v>372</v>
      </c>
      <c r="E321" s="86">
        <v>3</v>
      </c>
      <c r="F321" s="87"/>
      <c r="G321" s="88">
        <v>240</v>
      </c>
      <c r="H321" s="89">
        <v>230</v>
      </c>
      <c r="I321" s="80">
        <f>$G321*$H321/100</f>
        <v>552</v>
      </c>
      <c r="J321" s="81">
        <f>I321*W321/1000</f>
        <v>310.43099999999998</v>
      </c>
      <c r="K321" s="90"/>
      <c r="L321" s="91" t="s">
        <v>175</v>
      </c>
      <c r="M321" s="92" t="s">
        <v>184</v>
      </c>
      <c r="N321" s="8" t="s">
        <v>21</v>
      </c>
      <c r="O321" s="9">
        <v>566</v>
      </c>
      <c r="P321" s="9">
        <v>562</v>
      </c>
      <c r="Q321" s="9">
        <v>563</v>
      </c>
      <c r="R321" s="9">
        <v>565</v>
      </c>
      <c r="S321" s="9">
        <v>560</v>
      </c>
      <c r="T321" s="9">
        <v>547</v>
      </c>
      <c r="U321" s="9">
        <v>565</v>
      </c>
      <c r="V321" s="9">
        <v>571</v>
      </c>
      <c r="W321" s="17">
        <f t="shared" si="117"/>
        <v>562.375</v>
      </c>
      <c r="X321" s="10">
        <f t="shared" si="107"/>
        <v>1.165814095749576</v>
      </c>
      <c r="Y321" s="93" t="s">
        <v>22</v>
      </c>
    </row>
    <row r="322" spans="1:25" x14ac:dyDescent="0.3">
      <c r="A322" s="82"/>
      <c r="B322" s="83"/>
      <c r="C322" s="84"/>
      <c r="D322" s="85"/>
      <c r="E322" s="86"/>
      <c r="F322" s="87"/>
      <c r="G322" s="88"/>
      <c r="H322" s="89"/>
      <c r="I322" s="80"/>
      <c r="J322" s="81"/>
      <c r="K322" s="90"/>
      <c r="L322" s="91"/>
      <c r="M322" s="92"/>
      <c r="N322" s="11" t="s">
        <v>23</v>
      </c>
      <c r="O322" s="12">
        <v>5.7</v>
      </c>
      <c r="P322" s="12">
        <v>5.8</v>
      </c>
      <c r="Q322" s="12">
        <v>5.9</v>
      </c>
      <c r="R322" s="12">
        <v>5.9</v>
      </c>
      <c r="S322" s="12">
        <v>5.9</v>
      </c>
      <c r="T322" s="12">
        <v>5.8</v>
      </c>
      <c r="U322" s="12">
        <v>5.8</v>
      </c>
      <c r="V322" s="12">
        <v>5.6</v>
      </c>
      <c r="W322" s="13">
        <f t="shared" si="117"/>
        <v>5.7999999999999989</v>
      </c>
      <c r="X322" s="14">
        <f t="shared" si="107"/>
        <v>1.7241379310344866</v>
      </c>
      <c r="Y322" s="93"/>
    </row>
    <row r="323" spans="1:25" x14ac:dyDescent="0.3">
      <c r="A323" s="82"/>
      <c r="B323" s="83"/>
      <c r="C323" s="84"/>
      <c r="D323" s="85"/>
      <c r="E323" s="86"/>
      <c r="F323" s="87"/>
      <c r="G323" s="88"/>
      <c r="H323" s="89"/>
      <c r="I323" s="80"/>
      <c r="J323" s="81"/>
      <c r="K323" s="90"/>
      <c r="L323" s="91"/>
      <c r="M323" s="92"/>
      <c r="N323" s="15" t="s">
        <v>24</v>
      </c>
      <c r="O323" s="16">
        <f t="shared" ref="O323:V323" si="126">O321/O322/1000</f>
        <v>9.929824561403508E-2</v>
      </c>
      <c r="P323" s="16">
        <f t="shared" si="126"/>
        <v>9.6896551724137941E-2</v>
      </c>
      <c r="Q323" s="16">
        <f t="shared" si="126"/>
        <v>9.5423728813559316E-2</v>
      </c>
      <c r="R323" s="16">
        <f t="shared" si="126"/>
        <v>9.5762711864406769E-2</v>
      </c>
      <c r="S323" s="16">
        <f t="shared" si="126"/>
        <v>9.4915254237288124E-2</v>
      </c>
      <c r="T323" s="16">
        <f t="shared" si="126"/>
        <v>9.4310344827586212E-2</v>
      </c>
      <c r="U323" s="16">
        <f t="shared" si="126"/>
        <v>9.741379310344829E-2</v>
      </c>
      <c r="V323" s="16">
        <f t="shared" si="126"/>
        <v>0.10196428571428572</v>
      </c>
      <c r="W323" s="16">
        <f t="shared" si="117"/>
        <v>9.699811448734344E-2</v>
      </c>
      <c r="X323" s="16">
        <f t="shared" si="107"/>
        <v>2.4641564521765416</v>
      </c>
      <c r="Y323" s="93"/>
    </row>
    <row r="324" spans="1:25" x14ac:dyDescent="0.3">
      <c r="A324" s="82"/>
      <c r="B324" s="83"/>
      <c r="C324" s="84"/>
      <c r="D324" s="85">
        <f>D321+1</f>
        <v>373</v>
      </c>
      <c r="E324" s="86">
        <v>4</v>
      </c>
      <c r="F324" s="87"/>
      <c r="G324" s="88">
        <v>240</v>
      </c>
      <c r="H324" s="89">
        <v>230</v>
      </c>
      <c r="I324" s="80">
        <f>$G324*$H324/100</f>
        <v>552</v>
      </c>
      <c r="J324" s="81">
        <f>I324*W324/1000</f>
        <v>307.25700000000001</v>
      </c>
      <c r="K324" s="90"/>
      <c r="L324" s="91" t="s">
        <v>19</v>
      </c>
      <c r="M324" s="92" t="s">
        <v>27</v>
      </c>
      <c r="N324" s="8" t="s">
        <v>21</v>
      </c>
      <c r="O324" s="9">
        <v>540</v>
      </c>
      <c r="P324" s="9">
        <v>547</v>
      </c>
      <c r="Q324" s="9">
        <v>552</v>
      </c>
      <c r="R324" s="9">
        <v>553</v>
      </c>
      <c r="S324" s="9">
        <v>557</v>
      </c>
      <c r="T324" s="9">
        <v>562</v>
      </c>
      <c r="U324" s="9">
        <v>566</v>
      </c>
      <c r="V324" s="9">
        <v>576</v>
      </c>
      <c r="W324" s="17">
        <f t="shared" si="117"/>
        <v>556.625</v>
      </c>
      <c r="X324" s="10">
        <f t="shared" si="107"/>
        <v>1.901148350621771</v>
      </c>
      <c r="Y324" s="93" t="s">
        <v>22</v>
      </c>
    </row>
    <row r="325" spans="1:25" x14ac:dyDescent="0.3">
      <c r="A325" s="82"/>
      <c r="B325" s="83"/>
      <c r="C325" s="84"/>
      <c r="D325" s="85"/>
      <c r="E325" s="86"/>
      <c r="F325" s="87"/>
      <c r="G325" s="88"/>
      <c r="H325" s="89"/>
      <c r="I325" s="80"/>
      <c r="J325" s="81"/>
      <c r="K325" s="90"/>
      <c r="L325" s="91"/>
      <c r="M325" s="92"/>
      <c r="N325" s="11" t="s">
        <v>23</v>
      </c>
      <c r="O325" s="12">
        <v>5.7</v>
      </c>
      <c r="P325" s="12">
        <v>5.8</v>
      </c>
      <c r="Q325" s="12">
        <v>5.9</v>
      </c>
      <c r="R325" s="12">
        <v>6</v>
      </c>
      <c r="S325" s="12">
        <v>6</v>
      </c>
      <c r="T325" s="12">
        <v>6.1</v>
      </c>
      <c r="U325" s="12">
        <v>6</v>
      </c>
      <c r="V325" s="12">
        <v>5.8</v>
      </c>
      <c r="W325" s="13">
        <f t="shared" si="117"/>
        <v>5.9124999999999996</v>
      </c>
      <c r="X325" s="14">
        <f t="shared" si="107"/>
        <v>2.1456430370173818</v>
      </c>
      <c r="Y325" s="93"/>
    </row>
    <row r="326" spans="1:25" x14ac:dyDescent="0.3">
      <c r="A326" s="82"/>
      <c r="B326" s="83"/>
      <c r="C326" s="84"/>
      <c r="D326" s="85"/>
      <c r="E326" s="86"/>
      <c r="F326" s="87"/>
      <c r="G326" s="88"/>
      <c r="H326" s="89"/>
      <c r="I326" s="80"/>
      <c r="J326" s="81"/>
      <c r="K326" s="90"/>
      <c r="L326" s="91"/>
      <c r="M326" s="92"/>
      <c r="N326" s="15" t="s">
        <v>24</v>
      </c>
      <c r="O326" s="16">
        <f t="shared" ref="O326:V326" si="127">O324/O325/1000</f>
        <v>9.4736842105263147E-2</v>
      </c>
      <c r="P326" s="16">
        <f t="shared" si="127"/>
        <v>9.4310344827586212E-2</v>
      </c>
      <c r="Q326" s="16">
        <f t="shared" si="127"/>
        <v>9.3559322033898301E-2</v>
      </c>
      <c r="R326" s="16">
        <f t="shared" si="127"/>
        <v>9.2166666666666675E-2</v>
      </c>
      <c r="S326" s="16">
        <f t="shared" si="127"/>
        <v>9.2833333333333323E-2</v>
      </c>
      <c r="T326" s="16">
        <f t="shared" si="127"/>
        <v>9.2131147540983602E-2</v>
      </c>
      <c r="U326" s="16">
        <f t="shared" si="127"/>
        <v>9.4333333333333325E-2</v>
      </c>
      <c r="V326" s="16">
        <f t="shared" si="127"/>
        <v>9.9310344827586203E-2</v>
      </c>
      <c r="W326" s="16">
        <f t="shared" si="117"/>
        <v>9.4172666833581345E-2</v>
      </c>
      <c r="X326" s="16">
        <f t="shared" si="107"/>
        <v>2.2873776561478514</v>
      </c>
      <c r="Y326" s="93"/>
    </row>
    <row r="327" spans="1:25" x14ac:dyDescent="0.3">
      <c r="A327" s="82"/>
      <c r="B327" s="83"/>
      <c r="C327" s="84"/>
      <c r="D327" s="85">
        <f>D324+1</f>
        <v>374</v>
      </c>
      <c r="E327" s="86">
        <v>5</v>
      </c>
      <c r="F327" s="87"/>
      <c r="G327" s="88">
        <v>240</v>
      </c>
      <c r="H327" s="89">
        <v>230</v>
      </c>
      <c r="I327" s="80">
        <f>$G327*$H327/100</f>
        <v>552</v>
      </c>
      <c r="J327" s="81">
        <f>I327*W327/1000</f>
        <v>313.19099999999997</v>
      </c>
      <c r="K327" s="90"/>
      <c r="L327" s="91" t="s">
        <v>19</v>
      </c>
      <c r="M327" s="92" t="s">
        <v>27</v>
      </c>
      <c r="N327" s="8" t="s">
        <v>21</v>
      </c>
      <c r="O327" s="9">
        <v>572</v>
      </c>
      <c r="P327" s="9">
        <v>574</v>
      </c>
      <c r="Q327" s="9">
        <v>581</v>
      </c>
      <c r="R327" s="9">
        <v>578</v>
      </c>
      <c r="S327" s="9">
        <v>562</v>
      </c>
      <c r="T327" s="9">
        <v>553</v>
      </c>
      <c r="U327" s="9">
        <v>553</v>
      </c>
      <c r="V327" s="9">
        <v>566</v>
      </c>
      <c r="W327" s="17">
        <f t="shared" si="117"/>
        <v>567.375</v>
      </c>
      <c r="X327" s="10">
        <f t="shared" si="107"/>
        <v>1.7711563283980158</v>
      </c>
      <c r="Y327" s="93" t="s">
        <v>22</v>
      </c>
    </row>
    <row r="328" spans="1:25" x14ac:dyDescent="0.3">
      <c r="A328" s="82"/>
      <c r="B328" s="83"/>
      <c r="C328" s="84"/>
      <c r="D328" s="85"/>
      <c r="E328" s="86"/>
      <c r="F328" s="87"/>
      <c r="G328" s="88"/>
      <c r="H328" s="89"/>
      <c r="I328" s="80"/>
      <c r="J328" s="81"/>
      <c r="K328" s="90"/>
      <c r="L328" s="91"/>
      <c r="M328" s="92"/>
      <c r="N328" s="11" t="s">
        <v>23</v>
      </c>
      <c r="O328" s="12">
        <v>5.9</v>
      </c>
      <c r="P328" s="12">
        <v>6</v>
      </c>
      <c r="Q328" s="12">
        <v>6.2</v>
      </c>
      <c r="R328" s="12">
        <v>6.2</v>
      </c>
      <c r="S328" s="12">
        <v>6</v>
      </c>
      <c r="T328" s="12">
        <v>6</v>
      </c>
      <c r="U328" s="12">
        <v>6</v>
      </c>
      <c r="V328" s="12">
        <v>5.8</v>
      </c>
      <c r="W328" s="13">
        <f t="shared" si="117"/>
        <v>6.0124999999999993</v>
      </c>
      <c r="X328" s="14">
        <f t="shared" si="107"/>
        <v>2.1099566663393401</v>
      </c>
      <c r="Y328" s="93"/>
    </row>
    <row r="329" spans="1:25" x14ac:dyDescent="0.3">
      <c r="A329" s="82"/>
      <c r="B329" s="83"/>
      <c r="C329" s="84"/>
      <c r="D329" s="85"/>
      <c r="E329" s="86"/>
      <c r="F329" s="87"/>
      <c r="G329" s="88"/>
      <c r="H329" s="89"/>
      <c r="I329" s="80"/>
      <c r="J329" s="81"/>
      <c r="K329" s="90"/>
      <c r="L329" s="91"/>
      <c r="M329" s="92"/>
      <c r="N329" s="15" t="s">
        <v>24</v>
      </c>
      <c r="O329" s="16">
        <f t="shared" ref="O329:V329" si="128">O327/O328/1000</f>
        <v>9.6949152542372866E-2</v>
      </c>
      <c r="P329" s="16">
        <f t="shared" si="128"/>
        <v>9.5666666666666678E-2</v>
      </c>
      <c r="Q329" s="16">
        <f t="shared" si="128"/>
        <v>9.3709677419354834E-2</v>
      </c>
      <c r="R329" s="16">
        <f t="shared" si="128"/>
        <v>9.3225806451612894E-2</v>
      </c>
      <c r="S329" s="16">
        <f t="shared" si="128"/>
        <v>9.3666666666666676E-2</v>
      </c>
      <c r="T329" s="16">
        <f t="shared" si="128"/>
        <v>9.2166666666666675E-2</v>
      </c>
      <c r="U329" s="16">
        <f t="shared" si="128"/>
        <v>9.2166666666666675E-2</v>
      </c>
      <c r="V329" s="16">
        <f t="shared" si="128"/>
        <v>9.758620689655173E-2</v>
      </c>
      <c r="W329" s="16">
        <f t="shared" si="117"/>
        <v>9.439218874706988E-2</v>
      </c>
      <c r="X329" s="16">
        <f t="shared" si="107"/>
        <v>2.0727188422043645</v>
      </c>
      <c r="Y329" s="93"/>
    </row>
    <row r="330" spans="1:25" x14ac:dyDescent="0.3">
      <c r="A330" s="82"/>
      <c r="B330" s="83"/>
      <c r="C330" s="84"/>
      <c r="D330" s="85">
        <f>D327+1</f>
        <v>375</v>
      </c>
      <c r="E330" s="86">
        <v>6</v>
      </c>
      <c r="F330" s="87"/>
      <c r="G330" s="88">
        <v>240</v>
      </c>
      <c r="H330" s="89">
        <v>230</v>
      </c>
      <c r="I330" s="80">
        <f>$G330*$H330/100</f>
        <v>552</v>
      </c>
      <c r="J330" s="81">
        <f>I330*W330/1000</f>
        <v>311.32799999999997</v>
      </c>
      <c r="K330" s="90"/>
      <c r="L330" s="91" t="s">
        <v>19</v>
      </c>
      <c r="M330" s="92" t="s">
        <v>27</v>
      </c>
      <c r="N330" s="8" t="s">
        <v>21</v>
      </c>
      <c r="O330" s="9">
        <v>550</v>
      </c>
      <c r="P330" s="9">
        <v>559</v>
      </c>
      <c r="Q330" s="9">
        <v>569</v>
      </c>
      <c r="R330" s="9">
        <v>562</v>
      </c>
      <c r="S330" s="9">
        <v>568</v>
      </c>
      <c r="T330" s="9">
        <v>579</v>
      </c>
      <c r="U330" s="9">
        <v>564</v>
      </c>
      <c r="V330" s="9">
        <v>561</v>
      </c>
      <c r="W330" s="17">
        <f t="shared" ref="W330:W341" si="129">AVERAGE(O330:V330)</f>
        <v>564</v>
      </c>
      <c r="X330" s="10">
        <f t="shared" si="107"/>
        <v>1.401718820996622</v>
      </c>
      <c r="Y330" s="93" t="s">
        <v>22</v>
      </c>
    </row>
    <row r="331" spans="1:25" x14ac:dyDescent="0.3">
      <c r="A331" s="82"/>
      <c r="B331" s="83"/>
      <c r="C331" s="84"/>
      <c r="D331" s="85"/>
      <c r="E331" s="86"/>
      <c r="F331" s="87"/>
      <c r="G331" s="88"/>
      <c r="H331" s="89"/>
      <c r="I331" s="80"/>
      <c r="J331" s="81"/>
      <c r="K331" s="90"/>
      <c r="L331" s="91"/>
      <c r="M331" s="92"/>
      <c r="N331" s="11" t="s">
        <v>23</v>
      </c>
      <c r="O331" s="12">
        <v>5.8</v>
      </c>
      <c r="P331" s="12">
        <v>6.1</v>
      </c>
      <c r="Q331" s="12">
        <v>6.1</v>
      </c>
      <c r="R331" s="12">
        <v>6</v>
      </c>
      <c r="S331" s="12">
        <v>6</v>
      </c>
      <c r="T331" s="12">
        <v>6</v>
      </c>
      <c r="U331" s="12">
        <v>5.9</v>
      </c>
      <c r="V331" s="12">
        <v>5.7</v>
      </c>
      <c r="W331" s="13">
        <f t="shared" si="129"/>
        <v>5.95</v>
      </c>
      <c r="X331" s="14">
        <f t="shared" si="107"/>
        <v>2.2233204294660402</v>
      </c>
      <c r="Y331" s="93"/>
    </row>
    <row r="332" spans="1:25" x14ac:dyDescent="0.3">
      <c r="A332" s="82"/>
      <c r="B332" s="83"/>
      <c r="C332" s="84"/>
      <c r="D332" s="85"/>
      <c r="E332" s="86"/>
      <c r="F332" s="87"/>
      <c r="G332" s="88"/>
      <c r="H332" s="89"/>
      <c r="I332" s="80"/>
      <c r="J332" s="81"/>
      <c r="K332" s="90"/>
      <c r="L332" s="91"/>
      <c r="M332" s="92"/>
      <c r="N332" s="15" t="s">
        <v>24</v>
      </c>
      <c r="O332" s="16">
        <f t="shared" ref="O332:V332" si="130">O330/O331/1000</f>
        <v>9.4827586206896561E-2</v>
      </c>
      <c r="P332" s="16">
        <f t="shared" si="130"/>
        <v>9.1639344262295086E-2</v>
      </c>
      <c r="Q332" s="16">
        <f t="shared" si="130"/>
        <v>9.3278688524590161E-2</v>
      </c>
      <c r="R332" s="16">
        <f t="shared" si="130"/>
        <v>9.3666666666666676E-2</v>
      </c>
      <c r="S332" s="16">
        <f t="shared" si="130"/>
        <v>9.4666666666666677E-2</v>
      </c>
      <c r="T332" s="16">
        <f t="shared" si="130"/>
        <v>9.6500000000000002E-2</v>
      </c>
      <c r="U332" s="16">
        <f t="shared" si="130"/>
        <v>9.5593220338983043E-2</v>
      </c>
      <c r="V332" s="16">
        <f t="shared" si="130"/>
        <v>9.8421052631578951E-2</v>
      </c>
      <c r="W332" s="16">
        <f t="shared" si="129"/>
        <v>9.4824153162209657E-2</v>
      </c>
      <c r="X332" s="16">
        <f t="shared" si="107"/>
        <v>2.0501303227048475</v>
      </c>
      <c r="Y332" s="93"/>
    </row>
    <row r="333" spans="1:25" x14ac:dyDescent="0.3">
      <c r="A333" s="82"/>
      <c r="B333" s="83"/>
      <c r="C333" s="84"/>
      <c r="D333" s="85">
        <f>D330+1</f>
        <v>376</v>
      </c>
      <c r="E333" s="86">
        <v>7</v>
      </c>
      <c r="F333" s="87"/>
      <c r="G333" s="88">
        <v>240</v>
      </c>
      <c r="H333" s="89">
        <v>230</v>
      </c>
      <c r="I333" s="80">
        <f>$G333*$H333/100</f>
        <v>552</v>
      </c>
      <c r="J333" s="81">
        <f>I333*W333/1000</f>
        <v>321.40199999999999</v>
      </c>
      <c r="K333" s="90"/>
      <c r="L333" s="91" t="s">
        <v>19</v>
      </c>
      <c r="M333" s="92" t="s">
        <v>27</v>
      </c>
      <c r="N333" s="8" t="s">
        <v>21</v>
      </c>
      <c r="O333" s="9">
        <v>600</v>
      </c>
      <c r="P333" s="9">
        <v>591</v>
      </c>
      <c r="Q333" s="9">
        <v>584</v>
      </c>
      <c r="R333" s="9">
        <v>608</v>
      </c>
      <c r="S333" s="9">
        <v>581</v>
      </c>
      <c r="T333" s="9">
        <v>561</v>
      </c>
      <c r="U333" s="9">
        <v>562</v>
      </c>
      <c r="V333" s="9">
        <v>571</v>
      </c>
      <c r="W333" s="17">
        <f t="shared" si="129"/>
        <v>582.25</v>
      </c>
      <c r="X333" s="10">
        <f t="shared" si="107"/>
        <v>2.7476250331947027</v>
      </c>
      <c r="Y333" s="93" t="s">
        <v>22</v>
      </c>
    </row>
    <row r="334" spans="1:25" x14ac:dyDescent="0.3">
      <c r="A334" s="82"/>
      <c r="B334" s="83"/>
      <c r="C334" s="84"/>
      <c r="D334" s="85"/>
      <c r="E334" s="86"/>
      <c r="F334" s="87"/>
      <c r="G334" s="88"/>
      <c r="H334" s="89"/>
      <c r="I334" s="80"/>
      <c r="J334" s="81"/>
      <c r="K334" s="90"/>
      <c r="L334" s="91"/>
      <c r="M334" s="92"/>
      <c r="N334" s="11" t="s">
        <v>23</v>
      </c>
      <c r="O334" s="12">
        <v>6.1</v>
      </c>
      <c r="P334" s="12">
        <v>6.2</v>
      </c>
      <c r="Q334" s="12">
        <v>6.2</v>
      </c>
      <c r="R334" s="12">
        <v>6.3</v>
      </c>
      <c r="S334" s="12">
        <v>6.1</v>
      </c>
      <c r="T334" s="12">
        <v>6</v>
      </c>
      <c r="U334" s="12">
        <v>6</v>
      </c>
      <c r="V334" s="12">
        <v>5.9</v>
      </c>
      <c r="W334" s="13">
        <f t="shared" si="129"/>
        <v>6.1</v>
      </c>
      <c r="X334" s="14">
        <f t="shared" si="107"/>
        <v>2.0077784776911285</v>
      </c>
      <c r="Y334" s="93"/>
    </row>
    <row r="335" spans="1:25" x14ac:dyDescent="0.3">
      <c r="A335" s="82"/>
      <c r="B335" s="83"/>
      <c r="C335" s="84"/>
      <c r="D335" s="85"/>
      <c r="E335" s="86"/>
      <c r="F335" s="87"/>
      <c r="G335" s="88"/>
      <c r="H335" s="89"/>
      <c r="I335" s="80"/>
      <c r="J335" s="81"/>
      <c r="K335" s="90"/>
      <c r="L335" s="91"/>
      <c r="M335" s="92"/>
      <c r="N335" s="15" t="s">
        <v>24</v>
      </c>
      <c r="O335" s="16">
        <f t="shared" ref="O335:V335" si="131">O333/O334/1000</f>
        <v>9.8360655737704916E-2</v>
      </c>
      <c r="P335" s="16">
        <f t="shared" si="131"/>
        <v>9.5322580645161276E-2</v>
      </c>
      <c r="Q335" s="16">
        <f t="shared" si="131"/>
        <v>9.4193548387096773E-2</v>
      </c>
      <c r="R335" s="16">
        <f t="shared" si="131"/>
        <v>9.6507936507936501E-2</v>
      </c>
      <c r="S335" s="16">
        <f t="shared" si="131"/>
        <v>9.5245901639344266E-2</v>
      </c>
      <c r="T335" s="16">
        <f t="shared" si="131"/>
        <v>9.35E-2</v>
      </c>
      <c r="U335" s="16">
        <f t="shared" si="131"/>
        <v>9.3666666666666676E-2</v>
      </c>
      <c r="V335" s="16">
        <f t="shared" si="131"/>
        <v>9.6779661016949153E-2</v>
      </c>
      <c r="W335" s="16">
        <f t="shared" si="129"/>
        <v>9.5447118825107438E-2</v>
      </c>
      <c r="X335" s="16">
        <f t="shared" si="107"/>
        <v>1.655666033373127</v>
      </c>
      <c r="Y335" s="93"/>
    </row>
    <row r="336" spans="1:25" x14ac:dyDescent="0.3">
      <c r="A336" s="82"/>
      <c r="B336" s="83"/>
      <c r="C336" s="84"/>
      <c r="D336" s="85">
        <f>D333+1</f>
        <v>377</v>
      </c>
      <c r="E336" s="86">
        <v>8</v>
      </c>
      <c r="F336" s="87"/>
      <c r="G336" s="88">
        <v>240</v>
      </c>
      <c r="H336" s="89">
        <v>230</v>
      </c>
      <c r="I336" s="80">
        <f>$G336*$H336/100</f>
        <v>552</v>
      </c>
      <c r="J336" s="81">
        <f>I336*W336/1000</f>
        <v>316.50299999999999</v>
      </c>
      <c r="K336" s="90"/>
      <c r="L336" s="91" t="s">
        <v>19</v>
      </c>
      <c r="M336" s="92" t="s">
        <v>27</v>
      </c>
      <c r="N336" s="8" t="s">
        <v>21</v>
      </c>
      <c r="O336" s="9">
        <v>572</v>
      </c>
      <c r="P336" s="9">
        <v>558</v>
      </c>
      <c r="Q336" s="9">
        <v>576</v>
      </c>
      <c r="R336" s="9">
        <v>570</v>
      </c>
      <c r="S336" s="9">
        <v>572</v>
      </c>
      <c r="T336" s="9">
        <v>573</v>
      </c>
      <c r="U336" s="9">
        <v>577</v>
      </c>
      <c r="V336" s="9">
        <v>589</v>
      </c>
      <c r="W336" s="17">
        <f t="shared" si="129"/>
        <v>573.375</v>
      </c>
      <c r="X336" s="10">
        <f t="shared" si="107"/>
        <v>1.4005173530716393</v>
      </c>
      <c r="Y336" s="93" t="s">
        <v>22</v>
      </c>
    </row>
    <row r="337" spans="1:25" x14ac:dyDescent="0.3">
      <c r="A337" s="82"/>
      <c r="B337" s="83"/>
      <c r="C337" s="84"/>
      <c r="D337" s="85"/>
      <c r="E337" s="86"/>
      <c r="F337" s="87"/>
      <c r="G337" s="88"/>
      <c r="H337" s="89"/>
      <c r="I337" s="80"/>
      <c r="J337" s="81"/>
      <c r="K337" s="90"/>
      <c r="L337" s="91"/>
      <c r="M337" s="92"/>
      <c r="N337" s="11" t="s">
        <v>23</v>
      </c>
      <c r="O337" s="12">
        <v>5.9</v>
      </c>
      <c r="P337" s="12">
        <v>6</v>
      </c>
      <c r="Q337" s="12">
        <v>6.1</v>
      </c>
      <c r="R337" s="12">
        <v>6</v>
      </c>
      <c r="S337" s="12">
        <v>6</v>
      </c>
      <c r="T337" s="12">
        <v>6.1</v>
      </c>
      <c r="U337" s="12">
        <v>6.1</v>
      </c>
      <c r="V337" s="12">
        <v>5.9</v>
      </c>
      <c r="W337" s="13">
        <f t="shared" si="129"/>
        <v>6.0125000000000002</v>
      </c>
      <c r="X337" s="14">
        <f t="shared" ref="X337:X341" si="132">_xlfn.STDEV.P(O337:V337)/W337*100</f>
        <v>1.2983363822034046</v>
      </c>
      <c r="Y337" s="93"/>
    </row>
    <row r="338" spans="1:25" x14ac:dyDescent="0.3">
      <c r="A338" s="82"/>
      <c r="B338" s="83"/>
      <c r="C338" s="84"/>
      <c r="D338" s="85"/>
      <c r="E338" s="86"/>
      <c r="F338" s="87"/>
      <c r="G338" s="88"/>
      <c r="H338" s="89"/>
      <c r="I338" s="80"/>
      <c r="J338" s="81"/>
      <c r="K338" s="90"/>
      <c r="L338" s="91"/>
      <c r="M338" s="92"/>
      <c r="N338" s="15" t="s">
        <v>24</v>
      </c>
      <c r="O338" s="16">
        <f t="shared" ref="O338:V338" si="133">O336/O337/1000</f>
        <v>9.6949152542372866E-2</v>
      </c>
      <c r="P338" s="16">
        <f t="shared" si="133"/>
        <v>9.2999999999999999E-2</v>
      </c>
      <c r="Q338" s="16">
        <f t="shared" si="133"/>
        <v>9.4426229508196721E-2</v>
      </c>
      <c r="R338" s="16">
        <f t="shared" si="133"/>
        <v>9.5000000000000001E-2</v>
      </c>
      <c r="S338" s="16">
        <f t="shared" si="133"/>
        <v>9.5333333333333325E-2</v>
      </c>
      <c r="T338" s="16">
        <f t="shared" si="133"/>
        <v>9.3934426229508206E-2</v>
      </c>
      <c r="U338" s="16">
        <f t="shared" si="133"/>
        <v>9.4590163934426236E-2</v>
      </c>
      <c r="V338" s="16">
        <f t="shared" si="133"/>
        <v>9.9830508474576266E-2</v>
      </c>
      <c r="W338" s="16">
        <f t="shared" si="129"/>
        <v>9.5382976752801718E-2</v>
      </c>
      <c r="X338" s="16">
        <f t="shared" si="132"/>
        <v>2.0870693640328977</v>
      </c>
      <c r="Y338" s="93"/>
    </row>
    <row r="339" spans="1:25" x14ac:dyDescent="0.3">
      <c r="A339" s="82"/>
      <c r="B339" s="83"/>
      <c r="C339" s="84"/>
      <c r="D339" s="85">
        <f>D336+1</f>
        <v>378</v>
      </c>
      <c r="E339" s="86">
        <v>9</v>
      </c>
      <c r="F339" s="87"/>
      <c r="G339" s="88">
        <v>240</v>
      </c>
      <c r="H339" s="89">
        <v>230</v>
      </c>
      <c r="I339" s="80">
        <f>$G339*$H339/100</f>
        <v>552</v>
      </c>
      <c r="J339" s="81">
        <f>I339*W339/1000</f>
        <v>316.36500000000001</v>
      </c>
      <c r="K339" s="90"/>
      <c r="L339" s="91" t="s">
        <v>19</v>
      </c>
      <c r="M339" s="92" t="s">
        <v>27</v>
      </c>
      <c r="N339" s="8" t="s">
        <v>21</v>
      </c>
      <c r="O339" s="9">
        <v>569</v>
      </c>
      <c r="P339" s="9">
        <v>576</v>
      </c>
      <c r="Q339" s="9">
        <v>555</v>
      </c>
      <c r="R339" s="9">
        <v>571</v>
      </c>
      <c r="S339" s="9">
        <v>583</v>
      </c>
      <c r="T339" s="9">
        <v>579</v>
      </c>
      <c r="U339" s="9">
        <v>586</v>
      </c>
      <c r="V339" s="9">
        <v>566</v>
      </c>
      <c r="W339" s="17">
        <f t="shared" si="129"/>
        <v>573.125</v>
      </c>
      <c r="X339" s="10">
        <f t="shared" si="132"/>
        <v>1.6401250608960281</v>
      </c>
      <c r="Y339" s="93" t="s">
        <v>22</v>
      </c>
    </row>
    <row r="340" spans="1:25" x14ac:dyDescent="0.3">
      <c r="A340" s="82"/>
      <c r="B340" s="83"/>
      <c r="C340" s="84"/>
      <c r="D340" s="85"/>
      <c r="E340" s="86"/>
      <c r="F340" s="87"/>
      <c r="G340" s="88"/>
      <c r="H340" s="89"/>
      <c r="I340" s="80"/>
      <c r="J340" s="81"/>
      <c r="K340" s="90"/>
      <c r="L340" s="91"/>
      <c r="M340" s="92"/>
      <c r="N340" s="11" t="s">
        <v>23</v>
      </c>
      <c r="O340" s="12">
        <v>5.9</v>
      </c>
      <c r="P340" s="12">
        <v>6.2</v>
      </c>
      <c r="Q340" s="12">
        <v>6.1</v>
      </c>
      <c r="R340" s="12">
        <v>6.1</v>
      </c>
      <c r="S340" s="12">
        <v>6</v>
      </c>
      <c r="T340" s="12">
        <v>6.1</v>
      </c>
      <c r="U340" s="12">
        <v>6</v>
      </c>
      <c r="V340" s="12">
        <v>5.9</v>
      </c>
      <c r="W340" s="13">
        <f t="shared" si="129"/>
        <v>6.0375000000000005</v>
      </c>
      <c r="X340" s="14">
        <f t="shared" si="132"/>
        <v>1.6433237956922895</v>
      </c>
      <c r="Y340" s="93"/>
    </row>
    <row r="341" spans="1:25" x14ac:dyDescent="0.3">
      <c r="A341" s="82"/>
      <c r="B341" s="83"/>
      <c r="C341" s="84"/>
      <c r="D341" s="85"/>
      <c r="E341" s="86"/>
      <c r="F341" s="87"/>
      <c r="G341" s="88"/>
      <c r="H341" s="89"/>
      <c r="I341" s="80"/>
      <c r="J341" s="81"/>
      <c r="K341" s="90"/>
      <c r="L341" s="91"/>
      <c r="M341" s="92"/>
      <c r="N341" s="15" t="s">
        <v>24</v>
      </c>
      <c r="O341" s="16">
        <f t="shared" ref="O341:V341" si="134">O339/O340/1000</f>
        <v>9.6440677966101687E-2</v>
      </c>
      <c r="P341" s="16">
        <f t="shared" si="134"/>
        <v>9.290322580645162E-2</v>
      </c>
      <c r="Q341" s="16">
        <f t="shared" si="134"/>
        <v>9.0983606557377056E-2</v>
      </c>
      <c r="R341" s="16">
        <f t="shared" si="134"/>
        <v>9.360655737704919E-2</v>
      </c>
      <c r="S341" s="16">
        <f t="shared" si="134"/>
        <v>9.7166666666666665E-2</v>
      </c>
      <c r="T341" s="16">
        <f t="shared" si="134"/>
        <v>9.4918032786885251E-2</v>
      </c>
      <c r="U341" s="16">
        <f t="shared" si="134"/>
        <v>9.7666666666666666E-2</v>
      </c>
      <c r="V341" s="16">
        <f t="shared" si="134"/>
        <v>9.5932203389830509E-2</v>
      </c>
      <c r="W341" s="16">
        <f t="shared" si="129"/>
        <v>9.4952204652128586E-2</v>
      </c>
      <c r="X341" s="16">
        <f t="shared" si="132"/>
        <v>2.2712701478739299</v>
      </c>
      <c r="Y341" s="93"/>
    </row>
  </sheetData>
  <mergeCells count="1597">
    <mergeCell ref="Y3:Y5"/>
    <mergeCell ref="A6:A8"/>
    <mergeCell ref="B6:B8"/>
    <mergeCell ref="C6:C8"/>
    <mergeCell ref="D6:D8"/>
    <mergeCell ref="E6:E8"/>
    <mergeCell ref="F6:F8"/>
    <mergeCell ref="G6:G8"/>
    <mergeCell ref="H6:H8"/>
    <mergeCell ref="I6:I8"/>
    <mergeCell ref="J6:J8"/>
    <mergeCell ref="K6:K8"/>
    <mergeCell ref="L6:L8"/>
    <mergeCell ref="M6:M8"/>
    <mergeCell ref="Y6:Y8"/>
    <mergeCell ref="D1:D2"/>
    <mergeCell ref="E1:E2"/>
    <mergeCell ref="F1:F2"/>
    <mergeCell ref="G1:G2"/>
    <mergeCell ref="H1:H2"/>
    <mergeCell ref="I1:I2"/>
    <mergeCell ref="J1:J2"/>
    <mergeCell ref="K1:K2"/>
    <mergeCell ref="L1:L2"/>
    <mergeCell ref="M1:M2"/>
    <mergeCell ref="N1:N2"/>
    <mergeCell ref="O1:V1"/>
    <mergeCell ref="W1:W2"/>
    <mergeCell ref="X1:X2"/>
    <mergeCell ref="A3:A5"/>
    <mergeCell ref="B3:B5"/>
    <mergeCell ref="C3:C5"/>
    <mergeCell ref="D3:D5"/>
    <mergeCell ref="E3:E5"/>
    <mergeCell ref="F3:F5"/>
    <mergeCell ref="G3:G5"/>
    <mergeCell ref="H3:H5"/>
    <mergeCell ref="I3:I5"/>
    <mergeCell ref="J3:J5"/>
    <mergeCell ref="K3:K5"/>
    <mergeCell ref="L3:L5"/>
    <mergeCell ref="M3:M5"/>
    <mergeCell ref="Y1:Y2"/>
    <mergeCell ref="A9:A11"/>
    <mergeCell ref="B9:B11"/>
    <mergeCell ref="C9:C11"/>
    <mergeCell ref="D9:D11"/>
    <mergeCell ref="E9:E11"/>
    <mergeCell ref="F9:F11"/>
    <mergeCell ref="G9:G11"/>
    <mergeCell ref="H9:H11"/>
    <mergeCell ref="I9:I11"/>
    <mergeCell ref="J9:J11"/>
    <mergeCell ref="K9:K11"/>
    <mergeCell ref="L9:L11"/>
    <mergeCell ref="M9:M11"/>
    <mergeCell ref="Y9:Y11"/>
    <mergeCell ref="A12:A14"/>
    <mergeCell ref="B12:B14"/>
    <mergeCell ref="C12:C14"/>
    <mergeCell ref="D12:D14"/>
    <mergeCell ref="E12:E14"/>
    <mergeCell ref="F12:F14"/>
    <mergeCell ref="G12:G14"/>
    <mergeCell ref="H12:H14"/>
    <mergeCell ref="I12:I14"/>
    <mergeCell ref="J12:J14"/>
    <mergeCell ref="K12:K14"/>
    <mergeCell ref="L12:L14"/>
    <mergeCell ref="M12:M14"/>
    <mergeCell ref="Y12:Y14"/>
    <mergeCell ref="A1:A2"/>
    <mergeCell ref="B1:B2"/>
    <mergeCell ref="C1:C2"/>
    <mergeCell ref="A15:A17"/>
    <mergeCell ref="B15:B17"/>
    <mergeCell ref="C15:C17"/>
    <mergeCell ref="D15:D17"/>
    <mergeCell ref="E15:E17"/>
    <mergeCell ref="F15:F17"/>
    <mergeCell ref="G15:G17"/>
    <mergeCell ref="H15:H17"/>
    <mergeCell ref="I15:I17"/>
    <mergeCell ref="J15:J17"/>
    <mergeCell ref="K15:K17"/>
    <mergeCell ref="L15:L17"/>
    <mergeCell ref="M15:M17"/>
    <mergeCell ref="Y15:Y17"/>
    <mergeCell ref="A18:A20"/>
    <mergeCell ref="B18:B20"/>
    <mergeCell ref="C18:C20"/>
    <mergeCell ref="D18:D20"/>
    <mergeCell ref="E18:E20"/>
    <mergeCell ref="F18:F20"/>
    <mergeCell ref="G18:G20"/>
    <mergeCell ref="H18:H20"/>
    <mergeCell ref="I18:I20"/>
    <mergeCell ref="J18:J20"/>
    <mergeCell ref="K18:K20"/>
    <mergeCell ref="L18:L20"/>
    <mergeCell ref="M18:M20"/>
    <mergeCell ref="Y18:Y20"/>
    <mergeCell ref="A21:A23"/>
    <mergeCell ref="B21:B23"/>
    <mergeCell ref="C21:C23"/>
    <mergeCell ref="D21:D23"/>
    <mergeCell ref="E21:E23"/>
    <mergeCell ref="F21:F23"/>
    <mergeCell ref="G21:G23"/>
    <mergeCell ref="H21:H23"/>
    <mergeCell ref="I21:I23"/>
    <mergeCell ref="J21:J23"/>
    <mergeCell ref="K21:K23"/>
    <mergeCell ref="L21:L23"/>
    <mergeCell ref="M21:M23"/>
    <mergeCell ref="Y21:Y23"/>
    <mergeCell ref="A24:A26"/>
    <mergeCell ref="B24:B26"/>
    <mergeCell ref="C24:C26"/>
    <mergeCell ref="D24:D26"/>
    <mergeCell ref="E24:E26"/>
    <mergeCell ref="F24:F26"/>
    <mergeCell ref="G24:G26"/>
    <mergeCell ref="H24:H26"/>
    <mergeCell ref="I24:I26"/>
    <mergeCell ref="J24:J26"/>
    <mergeCell ref="K24:K26"/>
    <mergeCell ref="L24:L26"/>
    <mergeCell ref="M24:M26"/>
    <mergeCell ref="Y24:Y26"/>
    <mergeCell ref="A27:A29"/>
    <mergeCell ref="B27:B29"/>
    <mergeCell ref="C27:C29"/>
    <mergeCell ref="D27:D29"/>
    <mergeCell ref="E27:E29"/>
    <mergeCell ref="F27:F29"/>
    <mergeCell ref="G27:G29"/>
    <mergeCell ref="H27:H29"/>
    <mergeCell ref="I27:I29"/>
    <mergeCell ref="J27:J29"/>
    <mergeCell ref="K27:K29"/>
    <mergeCell ref="L27:L29"/>
    <mergeCell ref="M27:M29"/>
    <mergeCell ref="Y27:Y29"/>
    <mergeCell ref="A30:A32"/>
    <mergeCell ref="B30:B32"/>
    <mergeCell ref="C30:C32"/>
    <mergeCell ref="D30:D32"/>
    <mergeCell ref="E30:E32"/>
    <mergeCell ref="F30:F32"/>
    <mergeCell ref="G30:G32"/>
    <mergeCell ref="H30:H32"/>
    <mergeCell ref="I30:I32"/>
    <mergeCell ref="J30:J32"/>
    <mergeCell ref="K30:K32"/>
    <mergeCell ref="L30:L32"/>
    <mergeCell ref="M30:M32"/>
    <mergeCell ref="Y30:Y32"/>
    <mergeCell ref="A33:A35"/>
    <mergeCell ref="B33:B35"/>
    <mergeCell ref="C33:C35"/>
    <mergeCell ref="D33:D35"/>
    <mergeCell ref="E33:E35"/>
    <mergeCell ref="F33:F35"/>
    <mergeCell ref="G33:G35"/>
    <mergeCell ref="H33:H35"/>
    <mergeCell ref="I33:I35"/>
    <mergeCell ref="J33:J35"/>
    <mergeCell ref="K33:K35"/>
    <mergeCell ref="L33:L35"/>
    <mergeCell ref="M33:M35"/>
    <mergeCell ref="Y33:Y35"/>
    <mergeCell ref="A36:A38"/>
    <mergeCell ref="B36:B38"/>
    <mergeCell ref="C36:C38"/>
    <mergeCell ref="D36:D38"/>
    <mergeCell ref="E36:E38"/>
    <mergeCell ref="F36:F38"/>
    <mergeCell ref="G36:G38"/>
    <mergeCell ref="H36:H38"/>
    <mergeCell ref="I36:I38"/>
    <mergeCell ref="J36:J38"/>
    <mergeCell ref="K36:K38"/>
    <mergeCell ref="L36:L38"/>
    <mergeCell ref="M36:M38"/>
    <mergeCell ref="Y36:Y38"/>
    <mergeCell ref="A39:A41"/>
    <mergeCell ref="B39:B41"/>
    <mergeCell ref="C39:C41"/>
    <mergeCell ref="D39:D41"/>
    <mergeCell ref="E39:E41"/>
    <mergeCell ref="F39:F41"/>
    <mergeCell ref="G39:G41"/>
    <mergeCell ref="H39:H41"/>
    <mergeCell ref="I39:I41"/>
    <mergeCell ref="J39:J41"/>
    <mergeCell ref="K39:K41"/>
    <mergeCell ref="L39:L41"/>
    <mergeCell ref="M39:M41"/>
    <mergeCell ref="Y39:Y41"/>
    <mergeCell ref="A42:A44"/>
    <mergeCell ref="B42:B44"/>
    <mergeCell ref="C42:C44"/>
    <mergeCell ref="D42:D44"/>
    <mergeCell ref="E42:E44"/>
    <mergeCell ref="F42:F44"/>
    <mergeCell ref="G42:G44"/>
    <mergeCell ref="H42:H44"/>
    <mergeCell ref="I42:I44"/>
    <mergeCell ref="J42:J44"/>
    <mergeCell ref="K42:K44"/>
    <mergeCell ref="L42:L44"/>
    <mergeCell ref="M42:M44"/>
    <mergeCell ref="Y42:Y44"/>
    <mergeCell ref="A45:A47"/>
    <mergeCell ref="B45:B47"/>
    <mergeCell ref="C45:C47"/>
    <mergeCell ref="D45:D47"/>
    <mergeCell ref="E45:E47"/>
    <mergeCell ref="F45:F47"/>
    <mergeCell ref="G45:G47"/>
    <mergeCell ref="H45:H47"/>
    <mergeCell ref="I45:I47"/>
    <mergeCell ref="J45:J47"/>
    <mergeCell ref="K45:K47"/>
    <mergeCell ref="L45:L47"/>
    <mergeCell ref="M45:M47"/>
    <mergeCell ref="Y45:Y47"/>
    <mergeCell ref="A48:A50"/>
    <mergeCell ref="B48:B50"/>
    <mergeCell ref="C48:C50"/>
    <mergeCell ref="D48:D50"/>
    <mergeCell ref="E48:E50"/>
    <mergeCell ref="F48:F50"/>
    <mergeCell ref="G48:G50"/>
    <mergeCell ref="H48:H50"/>
    <mergeCell ref="I48:I50"/>
    <mergeCell ref="J48:J50"/>
    <mergeCell ref="K48:K50"/>
    <mergeCell ref="L48:L50"/>
    <mergeCell ref="M48:M50"/>
    <mergeCell ref="Y48:Y50"/>
    <mergeCell ref="A51:A53"/>
    <mergeCell ref="B51:B53"/>
    <mergeCell ref="C51:C53"/>
    <mergeCell ref="D51:D53"/>
    <mergeCell ref="E51:E53"/>
    <mergeCell ref="F51:F53"/>
    <mergeCell ref="G51:G53"/>
    <mergeCell ref="H51:H53"/>
    <mergeCell ref="I51:I53"/>
    <mergeCell ref="J51:J53"/>
    <mergeCell ref="K51:K53"/>
    <mergeCell ref="L51:L53"/>
    <mergeCell ref="M51:M53"/>
    <mergeCell ref="Y51:Y53"/>
    <mergeCell ref="A54:A56"/>
    <mergeCell ref="B54:B56"/>
    <mergeCell ref="C54:C56"/>
    <mergeCell ref="D54:D56"/>
    <mergeCell ref="E54:E56"/>
    <mergeCell ref="F54:F56"/>
    <mergeCell ref="G54:G56"/>
    <mergeCell ref="H54:H56"/>
    <mergeCell ref="I54:I56"/>
    <mergeCell ref="J54:J56"/>
    <mergeCell ref="K54:K56"/>
    <mergeCell ref="L54:L56"/>
    <mergeCell ref="M54:M56"/>
    <mergeCell ref="Y54:Y56"/>
    <mergeCell ref="A57:A59"/>
    <mergeCell ref="B57:B59"/>
    <mergeCell ref="C57:C59"/>
    <mergeCell ref="D57:D59"/>
    <mergeCell ref="E57:E59"/>
    <mergeCell ref="F57:F59"/>
    <mergeCell ref="G57:G59"/>
    <mergeCell ref="H57:H59"/>
    <mergeCell ref="I57:I59"/>
    <mergeCell ref="J57:J59"/>
    <mergeCell ref="K57:K59"/>
    <mergeCell ref="L57:L59"/>
    <mergeCell ref="M57:M59"/>
    <mergeCell ref="Y57:Y59"/>
    <mergeCell ref="A60:A62"/>
    <mergeCell ref="B60:B62"/>
    <mergeCell ref="C60:C62"/>
    <mergeCell ref="D60:D62"/>
    <mergeCell ref="E60:E62"/>
    <mergeCell ref="F60:F62"/>
    <mergeCell ref="G60:G62"/>
    <mergeCell ref="H60:H62"/>
    <mergeCell ref="I60:I62"/>
    <mergeCell ref="J60:J62"/>
    <mergeCell ref="K60:K62"/>
    <mergeCell ref="L60:L62"/>
    <mergeCell ref="M60:M62"/>
    <mergeCell ref="Y60:Y62"/>
    <mergeCell ref="A63:A65"/>
    <mergeCell ref="B63:B65"/>
    <mergeCell ref="C63:C65"/>
    <mergeCell ref="D63:D65"/>
    <mergeCell ref="E63:E65"/>
    <mergeCell ref="F63:F65"/>
    <mergeCell ref="G63:G65"/>
    <mergeCell ref="H63:H65"/>
    <mergeCell ref="I63:I65"/>
    <mergeCell ref="J63:J65"/>
    <mergeCell ref="K63:K65"/>
    <mergeCell ref="L63:L65"/>
    <mergeCell ref="M63:M65"/>
    <mergeCell ref="Y63:Y65"/>
    <mergeCell ref="A66:A68"/>
    <mergeCell ref="B66:B68"/>
    <mergeCell ref="C66:C68"/>
    <mergeCell ref="D66:D68"/>
    <mergeCell ref="E66:E68"/>
    <mergeCell ref="F66:F68"/>
    <mergeCell ref="G66:G68"/>
    <mergeCell ref="H66:H68"/>
    <mergeCell ref="I66:I68"/>
    <mergeCell ref="J66:J68"/>
    <mergeCell ref="K66:K68"/>
    <mergeCell ref="L66:L68"/>
    <mergeCell ref="M66:M68"/>
    <mergeCell ref="Y66:Y68"/>
    <mergeCell ref="A69:A71"/>
    <mergeCell ref="B69:B71"/>
    <mergeCell ref="C69:C71"/>
    <mergeCell ref="D69:D71"/>
    <mergeCell ref="E69:E71"/>
    <mergeCell ref="F69:F71"/>
    <mergeCell ref="G69:G71"/>
    <mergeCell ref="H69:H71"/>
    <mergeCell ref="I69:I71"/>
    <mergeCell ref="J69:J71"/>
    <mergeCell ref="K69:K71"/>
    <mergeCell ref="L69:L71"/>
    <mergeCell ref="M69:M71"/>
    <mergeCell ref="Y69:Y71"/>
    <mergeCell ref="A72:A74"/>
    <mergeCell ref="B72:B74"/>
    <mergeCell ref="C72:C74"/>
    <mergeCell ref="D72:D74"/>
    <mergeCell ref="E72:E74"/>
    <mergeCell ref="F72:F74"/>
    <mergeCell ref="G72:G74"/>
    <mergeCell ref="H72:H74"/>
    <mergeCell ref="I72:I74"/>
    <mergeCell ref="J72:J74"/>
    <mergeCell ref="K72:K74"/>
    <mergeCell ref="L72:L74"/>
    <mergeCell ref="M72:M74"/>
    <mergeCell ref="Y72:Y74"/>
    <mergeCell ref="A75:A77"/>
    <mergeCell ref="B75:B77"/>
    <mergeCell ref="C75:C77"/>
    <mergeCell ref="D75:D77"/>
    <mergeCell ref="E75:E77"/>
    <mergeCell ref="F75:F77"/>
    <mergeCell ref="G75:G77"/>
    <mergeCell ref="H75:H77"/>
    <mergeCell ref="I75:I77"/>
    <mergeCell ref="J75:J77"/>
    <mergeCell ref="K75:K77"/>
    <mergeCell ref="L75:L77"/>
    <mergeCell ref="M75:M77"/>
    <mergeCell ref="Y75:Y77"/>
    <mergeCell ref="A78:A80"/>
    <mergeCell ref="B78:B80"/>
    <mergeCell ref="C78:C80"/>
    <mergeCell ref="D78:D80"/>
    <mergeCell ref="E78:E80"/>
    <mergeCell ref="F78:F80"/>
    <mergeCell ref="G78:G80"/>
    <mergeCell ref="H78:H80"/>
    <mergeCell ref="I78:I80"/>
    <mergeCell ref="J78:J80"/>
    <mergeCell ref="K78:K80"/>
    <mergeCell ref="L78:L80"/>
    <mergeCell ref="M78:M80"/>
    <mergeCell ref="Y78:Y80"/>
    <mergeCell ref="A81:A83"/>
    <mergeCell ref="B81:B83"/>
    <mergeCell ref="C81:C83"/>
    <mergeCell ref="D81:D83"/>
    <mergeCell ref="E81:E83"/>
    <mergeCell ref="F81:F83"/>
    <mergeCell ref="G81:G83"/>
    <mergeCell ref="H81:H83"/>
    <mergeCell ref="I81:I83"/>
    <mergeCell ref="J81:J83"/>
    <mergeCell ref="K81:K83"/>
    <mergeCell ref="L81:L83"/>
    <mergeCell ref="M81:M83"/>
    <mergeCell ref="Y81:Y83"/>
    <mergeCell ref="A84:A86"/>
    <mergeCell ref="B84:B86"/>
    <mergeCell ref="C84:C86"/>
    <mergeCell ref="D84:D86"/>
    <mergeCell ref="E84:E86"/>
    <mergeCell ref="F84:F86"/>
    <mergeCell ref="G84:G86"/>
    <mergeCell ref="H84:H86"/>
    <mergeCell ref="I84:I86"/>
    <mergeCell ref="J84:J86"/>
    <mergeCell ref="K84:K86"/>
    <mergeCell ref="L84:L86"/>
    <mergeCell ref="M84:M86"/>
    <mergeCell ref="Y84:Y86"/>
    <mergeCell ref="A87:A89"/>
    <mergeCell ref="B87:B89"/>
    <mergeCell ref="C87:C89"/>
    <mergeCell ref="D87:D89"/>
    <mergeCell ref="E87:E89"/>
    <mergeCell ref="F87:F89"/>
    <mergeCell ref="G87:G89"/>
    <mergeCell ref="H87:H89"/>
    <mergeCell ref="I87:I89"/>
    <mergeCell ref="J87:J89"/>
    <mergeCell ref="K87:K89"/>
    <mergeCell ref="L87:L89"/>
    <mergeCell ref="M87:M89"/>
    <mergeCell ref="Y87:Y89"/>
    <mergeCell ref="A90:A92"/>
    <mergeCell ref="B90:B92"/>
    <mergeCell ref="C90:C92"/>
    <mergeCell ref="D90:D92"/>
    <mergeCell ref="E90:E92"/>
    <mergeCell ref="F90:F92"/>
    <mergeCell ref="G90:G92"/>
    <mergeCell ref="H90:H92"/>
    <mergeCell ref="I90:I92"/>
    <mergeCell ref="J90:J92"/>
    <mergeCell ref="K90:K92"/>
    <mergeCell ref="L90:L92"/>
    <mergeCell ref="M90:M92"/>
    <mergeCell ref="Y90:Y92"/>
    <mergeCell ref="A93:A95"/>
    <mergeCell ref="B93:B95"/>
    <mergeCell ref="C93:C95"/>
    <mergeCell ref="D93:D95"/>
    <mergeCell ref="E93:E95"/>
    <mergeCell ref="F93:F95"/>
    <mergeCell ref="G93:G95"/>
    <mergeCell ref="H93:H95"/>
    <mergeCell ref="I93:I95"/>
    <mergeCell ref="J93:J95"/>
    <mergeCell ref="K93:K95"/>
    <mergeCell ref="L93:L95"/>
    <mergeCell ref="M93:M95"/>
    <mergeCell ref="Y93:Y95"/>
    <mergeCell ref="A96:A98"/>
    <mergeCell ref="B96:B98"/>
    <mergeCell ref="C96:C98"/>
    <mergeCell ref="D96:D98"/>
    <mergeCell ref="E96:E98"/>
    <mergeCell ref="F96:F98"/>
    <mergeCell ref="G96:G98"/>
    <mergeCell ref="H96:H98"/>
    <mergeCell ref="I96:I98"/>
    <mergeCell ref="J96:J98"/>
    <mergeCell ref="K96:K98"/>
    <mergeCell ref="L96:L98"/>
    <mergeCell ref="M96:M98"/>
    <mergeCell ref="Y96:Y98"/>
    <mergeCell ref="A99:A101"/>
    <mergeCell ref="B99:B101"/>
    <mergeCell ref="C99:C101"/>
    <mergeCell ref="D99:D101"/>
    <mergeCell ref="E99:E101"/>
    <mergeCell ref="F99:F101"/>
    <mergeCell ref="G99:G101"/>
    <mergeCell ref="H99:H101"/>
    <mergeCell ref="I99:I101"/>
    <mergeCell ref="J99:J101"/>
    <mergeCell ref="K99:K101"/>
    <mergeCell ref="L99:L101"/>
    <mergeCell ref="M99:M101"/>
    <mergeCell ref="Y99:Y101"/>
    <mergeCell ref="A102:A104"/>
    <mergeCell ref="B102:B104"/>
    <mergeCell ref="C102:C104"/>
    <mergeCell ref="D102:D104"/>
    <mergeCell ref="E102:E104"/>
    <mergeCell ref="F102:F104"/>
    <mergeCell ref="G102:G104"/>
    <mergeCell ref="H102:H104"/>
    <mergeCell ref="I102:I104"/>
    <mergeCell ref="J102:J104"/>
    <mergeCell ref="K102:K104"/>
    <mergeCell ref="L102:L104"/>
    <mergeCell ref="M102:M104"/>
    <mergeCell ref="Y102:Y104"/>
    <mergeCell ref="A105:A107"/>
    <mergeCell ref="B105:B107"/>
    <mergeCell ref="C105:C107"/>
    <mergeCell ref="D105:D107"/>
    <mergeCell ref="E105:E107"/>
    <mergeCell ref="F105:F107"/>
    <mergeCell ref="G105:G107"/>
    <mergeCell ref="H105:H107"/>
    <mergeCell ref="I105:I107"/>
    <mergeCell ref="J105:J107"/>
    <mergeCell ref="K105:K107"/>
    <mergeCell ref="L105:L107"/>
    <mergeCell ref="M105:M107"/>
    <mergeCell ref="Y105:Y107"/>
    <mergeCell ref="A108:A110"/>
    <mergeCell ref="B108:B110"/>
    <mergeCell ref="C108:C110"/>
    <mergeCell ref="D108:D110"/>
    <mergeCell ref="E108:E110"/>
    <mergeCell ref="F108:F110"/>
    <mergeCell ref="G108:G110"/>
    <mergeCell ref="H108:H110"/>
    <mergeCell ref="I108:I110"/>
    <mergeCell ref="J108:J110"/>
    <mergeCell ref="K108:K110"/>
    <mergeCell ref="L108:L110"/>
    <mergeCell ref="M108:M110"/>
    <mergeCell ref="Y108:Y110"/>
    <mergeCell ref="A111:A113"/>
    <mergeCell ref="B111:B113"/>
    <mergeCell ref="C111:C113"/>
    <mergeCell ref="D111:D113"/>
    <mergeCell ref="E111:E113"/>
    <mergeCell ref="F111:F113"/>
    <mergeCell ref="G111:G113"/>
    <mergeCell ref="H111:H113"/>
    <mergeCell ref="I111:I113"/>
    <mergeCell ref="J111:J113"/>
    <mergeCell ref="K111:K113"/>
    <mergeCell ref="L111:L113"/>
    <mergeCell ref="M111:M113"/>
    <mergeCell ref="Y111:Y113"/>
    <mergeCell ref="A114:A116"/>
    <mergeCell ref="B114:B116"/>
    <mergeCell ref="C114:C116"/>
    <mergeCell ref="D114:D116"/>
    <mergeCell ref="E114:E116"/>
    <mergeCell ref="F114:F116"/>
    <mergeCell ref="G114:G116"/>
    <mergeCell ref="H114:H116"/>
    <mergeCell ref="I114:I116"/>
    <mergeCell ref="J114:J116"/>
    <mergeCell ref="K114:K116"/>
    <mergeCell ref="L114:L116"/>
    <mergeCell ref="M114:M116"/>
    <mergeCell ref="Y114:Y116"/>
    <mergeCell ref="A117:A119"/>
    <mergeCell ref="B117:B119"/>
    <mergeCell ref="C117:C119"/>
    <mergeCell ref="D117:D119"/>
    <mergeCell ref="E117:E119"/>
    <mergeCell ref="F117:F119"/>
    <mergeCell ref="G117:G119"/>
    <mergeCell ref="H117:H119"/>
    <mergeCell ref="I117:I119"/>
    <mergeCell ref="J117:J119"/>
    <mergeCell ref="K117:K119"/>
    <mergeCell ref="L117:L119"/>
    <mergeCell ref="M117:M119"/>
    <mergeCell ref="Y117:Y119"/>
    <mergeCell ref="A120:A122"/>
    <mergeCell ref="B120:B122"/>
    <mergeCell ref="C120:C122"/>
    <mergeCell ref="D120:D122"/>
    <mergeCell ref="E120:E122"/>
    <mergeCell ref="F120:F122"/>
    <mergeCell ref="G120:G122"/>
    <mergeCell ref="H120:H122"/>
    <mergeCell ref="I120:I122"/>
    <mergeCell ref="J120:J122"/>
    <mergeCell ref="K120:K122"/>
    <mergeCell ref="L120:L122"/>
    <mergeCell ref="M120:M122"/>
    <mergeCell ref="Y120:Y122"/>
    <mergeCell ref="A123:A125"/>
    <mergeCell ref="B123:B125"/>
    <mergeCell ref="C123:C125"/>
    <mergeCell ref="D123:D125"/>
    <mergeCell ref="E123:E125"/>
    <mergeCell ref="F123:F125"/>
    <mergeCell ref="G123:G125"/>
    <mergeCell ref="H123:H125"/>
    <mergeCell ref="I123:I125"/>
    <mergeCell ref="J123:J125"/>
    <mergeCell ref="K123:K125"/>
    <mergeCell ref="L123:L125"/>
    <mergeCell ref="M123:M125"/>
    <mergeCell ref="Y123:Y125"/>
    <mergeCell ref="A126:A128"/>
    <mergeCell ref="B126:B128"/>
    <mergeCell ref="C126:C128"/>
    <mergeCell ref="D126:D128"/>
    <mergeCell ref="E126:E128"/>
    <mergeCell ref="F126:F128"/>
    <mergeCell ref="G126:G128"/>
    <mergeCell ref="H126:H128"/>
    <mergeCell ref="I126:I128"/>
    <mergeCell ref="J126:J128"/>
    <mergeCell ref="K126:K128"/>
    <mergeCell ref="L126:L128"/>
    <mergeCell ref="M126:M128"/>
    <mergeCell ref="Y126:Y128"/>
    <mergeCell ref="A129:A131"/>
    <mergeCell ref="B129:B131"/>
    <mergeCell ref="C129:C131"/>
    <mergeCell ref="D129:D131"/>
    <mergeCell ref="E129:E131"/>
    <mergeCell ref="F129:F131"/>
    <mergeCell ref="G129:G131"/>
    <mergeCell ref="H129:H131"/>
    <mergeCell ref="I129:I131"/>
    <mergeCell ref="J129:J131"/>
    <mergeCell ref="K129:K131"/>
    <mergeCell ref="L129:L131"/>
    <mergeCell ref="M129:M131"/>
    <mergeCell ref="Y129:Y131"/>
    <mergeCell ref="A132:A134"/>
    <mergeCell ref="B132:B134"/>
    <mergeCell ref="C132:C134"/>
    <mergeCell ref="D132:D134"/>
    <mergeCell ref="E132:E134"/>
    <mergeCell ref="F132:F134"/>
    <mergeCell ref="G132:G134"/>
    <mergeCell ref="H132:H134"/>
    <mergeCell ref="I132:I134"/>
    <mergeCell ref="J132:J134"/>
    <mergeCell ref="K132:K134"/>
    <mergeCell ref="L132:L134"/>
    <mergeCell ref="M132:M134"/>
    <mergeCell ref="Y132:Y134"/>
    <mergeCell ref="A135:A137"/>
    <mergeCell ref="B135:B137"/>
    <mergeCell ref="C135:C137"/>
    <mergeCell ref="D135:D137"/>
    <mergeCell ref="E135:E137"/>
    <mergeCell ref="F135:F137"/>
    <mergeCell ref="G135:G137"/>
    <mergeCell ref="H135:H137"/>
    <mergeCell ref="I135:I137"/>
    <mergeCell ref="J135:J137"/>
    <mergeCell ref="K135:K137"/>
    <mergeCell ref="L135:L137"/>
    <mergeCell ref="M135:M137"/>
    <mergeCell ref="Y135:Y137"/>
    <mergeCell ref="A138:A140"/>
    <mergeCell ref="B138:B140"/>
    <mergeCell ref="C138:C140"/>
    <mergeCell ref="D138:D140"/>
    <mergeCell ref="E138:E140"/>
    <mergeCell ref="F138:F140"/>
    <mergeCell ref="G138:G140"/>
    <mergeCell ref="H138:H140"/>
    <mergeCell ref="I138:I140"/>
    <mergeCell ref="J138:J140"/>
    <mergeCell ref="K138:K140"/>
    <mergeCell ref="L138:L140"/>
    <mergeCell ref="M138:M140"/>
    <mergeCell ref="Y138:Y140"/>
    <mergeCell ref="A141:A143"/>
    <mergeCell ref="B141:B143"/>
    <mergeCell ref="C141:C143"/>
    <mergeCell ref="D141:D143"/>
    <mergeCell ref="E141:E143"/>
    <mergeCell ref="F141:F143"/>
    <mergeCell ref="G141:G143"/>
    <mergeCell ref="H141:H143"/>
    <mergeCell ref="I141:I143"/>
    <mergeCell ref="J141:J143"/>
    <mergeCell ref="K141:K143"/>
    <mergeCell ref="L141:L143"/>
    <mergeCell ref="M141:M143"/>
    <mergeCell ref="Y141:Y143"/>
    <mergeCell ref="A144:A146"/>
    <mergeCell ref="B144:B146"/>
    <mergeCell ref="C144:C146"/>
    <mergeCell ref="D144:D146"/>
    <mergeCell ref="E144:E146"/>
    <mergeCell ref="F144:F146"/>
    <mergeCell ref="G144:G146"/>
    <mergeCell ref="H144:H146"/>
    <mergeCell ref="I144:I146"/>
    <mergeCell ref="J144:J146"/>
    <mergeCell ref="K144:K146"/>
    <mergeCell ref="L144:L146"/>
    <mergeCell ref="M144:M146"/>
    <mergeCell ref="Y144:Y146"/>
    <mergeCell ref="A147:A149"/>
    <mergeCell ref="B147:B149"/>
    <mergeCell ref="C147:C149"/>
    <mergeCell ref="D147:D149"/>
    <mergeCell ref="E147:E149"/>
    <mergeCell ref="F147:F149"/>
    <mergeCell ref="G147:G149"/>
    <mergeCell ref="H147:H149"/>
    <mergeCell ref="I147:I149"/>
    <mergeCell ref="J147:J149"/>
    <mergeCell ref="K147:K149"/>
    <mergeCell ref="L147:L149"/>
    <mergeCell ref="M147:M149"/>
    <mergeCell ref="Y147:Y149"/>
    <mergeCell ref="A150:A152"/>
    <mergeCell ref="B150:B152"/>
    <mergeCell ref="C150:C152"/>
    <mergeCell ref="D150:D152"/>
    <mergeCell ref="E150:E152"/>
    <mergeCell ref="F150:F152"/>
    <mergeCell ref="G150:G152"/>
    <mergeCell ref="H150:H152"/>
    <mergeCell ref="I150:I152"/>
    <mergeCell ref="J150:J152"/>
    <mergeCell ref="K150:K152"/>
    <mergeCell ref="L150:L152"/>
    <mergeCell ref="M150:M152"/>
    <mergeCell ref="Y150:Y152"/>
    <mergeCell ref="A153:A155"/>
    <mergeCell ref="B153:B155"/>
    <mergeCell ref="C153:C155"/>
    <mergeCell ref="D153:D155"/>
    <mergeCell ref="E153:E155"/>
    <mergeCell ref="F153:F155"/>
    <mergeCell ref="G153:G155"/>
    <mergeCell ref="H153:H155"/>
    <mergeCell ref="I153:I155"/>
    <mergeCell ref="J153:J155"/>
    <mergeCell ref="K153:K155"/>
    <mergeCell ref="L153:L155"/>
    <mergeCell ref="M153:M155"/>
    <mergeCell ref="Y153:Y155"/>
    <mergeCell ref="A156:A158"/>
    <mergeCell ref="B156:B158"/>
    <mergeCell ref="C156:C158"/>
    <mergeCell ref="D156:D158"/>
    <mergeCell ref="E156:E158"/>
    <mergeCell ref="F156:F158"/>
    <mergeCell ref="G156:G158"/>
    <mergeCell ref="H156:H158"/>
    <mergeCell ref="I156:I158"/>
    <mergeCell ref="J156:J158"/>
    <mergeCell ref="K156:K158"/>
    <mergeCell ref="L156:L158"/>
    <mergeCell ref="M156:M158"/>
    <mergeCell ref="Y156:Y158"/>
    <mergeCell ref="A159:A161"/>
    <mergeCell ref="B159:B161"/>
    <mergeCell ref="C159:C161"/>
    <mergeCell ref="D159:D161"/>
    <mergeCell ref="E159:E161"/>
    <mergeCell ref="F159:F161"/>
    <mergeCell ref="G159:G161"/>
    <mergeCell ref="H159:H161"/>
    <mergeCell ref="I159:I161"/>
    <mergeCell ref="J159:J161"/>
    <mergeCell ref="K159:K161"/>
    <mergeCell ref="L159:L161"/>
    <mergeCell ref="M159:M161"/>
    <mergeCell ref="Y159:Y161"/>
    <mergeCell ref="A162:A164"/>
    <mergeCell ref="B162:B164"/>
    <mergeCell ref="C162:C164"/>
    <mergeCell ref="D162:D164"/>
    <mergeCell ref="E162:E164"/>
    <mergeCell ref="F162:F164"/>
    <mergeCell ref="G162:G164"/>
    <mergeCell ref="H162:H164"/>
    <mergeCell ref="I162:I164"/>
    <mergeCell ref="J162:J164"/>
    <mergeCell ref="K162:K164"/>
    <mergeCell ref="L162:L164"/>
    <mergeCell ref="M162:M164"/>
    <mergeCell ref="Y162:Y164"/>
    <mergeCell ref="A165:A167"/>
    <mergeCell ref="B165:B167"/>
    <mergeCell ref="C165:C167"/>
    <mergeCell ref="D165:D167"/>
    <mergeCell ref="E165:E167"/>
    <mergeCell ref="F165:F167"/>
    <mergeCell ref="G165:G167"/>
    <mergeCell ref="H165:H167"/>
    <mergeCell ref="I165:I167"/>
    <mergeCell ref="J165:J167"/>
    <mergeCell ref="K165:K167"/>
    <mergeCell ref="L165:L167"/>
    <mergeCell ref="M165:M167"/>
    <mergeCell ref="Y165:Y167"/>
    <mergeCell ref="A168:A170"/>
    <mergeCell ref="B168:B170"/>
    <mergeCell ref="C168:C170"/>
    <mergeCell ref="D168:D170"/>
    <mergeCell ref="E168:E170"/>
    <mergeCell ref="F168:F170"/>
    <mergeCell ref="G168:G170"/>
    <mergeCell ref="H168:H170"/>
    <mergeCell ref="I168:I170"/>
    <mergeCell ref="J168:J170"/>
    <mergeCell ref="K168:K170"/>
    <mergeCell ref="L168:L170"/>
    <mergeCell ref="M168:M170"/>
    <mergeCell ref="Y168:Y170"/>
    <mergeCell ref="A171:A173"/>
    <mergeCell ref="B171:B173"/>
    <mergeCell ref="C171:C173"/>
    <mergeCell ref="D171:D173"/>
    <mergeCell ref="E171:E173"/>
    <mergeCell ref="F171:F173"/>
    <mergeCell ref="G171:G173"/>
    <mergeCell ref="H171:H173"/>
    <mergeCell ref="I171:I173"/>
    <mergeCell ref="J171:J173"/>
    <mergeCell ref="K171:K173"/>
    <mergeCell ref="L171:L173"/>
    <mergeCell ref="M171:M173"/>
    <mergeCell ref="Y171:Y173"/>
    <mergeCell ref="A174:A176"/>
    <mergeCell ref="B174:B176"/>
    <mergeCell ref="C174:C176"/>
    <mergeCell ref="D174:D176"/>
    <mergeCell ref="E174:E176"/>
    <mergeCell ref="F174:F176"/>
    <mergeCell ref="G174:G176"/>
    <mergeCell ref="H174:H176"/>
    <mergeCell ref="I174:I176"/>
    <mergeCell ref="J174:J176"/>
    <mergeCell ref="K174:K176"/>
    <mergeCell ref="L174:L176"/>
    <mergeCell ref="M174:M176"/>
    <mergeCell ref="Y174:Y176"/>
    <mergeCell ref="A177:A179"/>
    <mergeCell ref="B177:B179"/>
    <mergeCell ref="C177:C179"/>
    <mergeCell ref="D177:D179"/>
    <mergeCell ref="E177:E179"/>
    <mergeCell ref="F177:F179"/>
    <mergeCell ref="G177:G179"/>
    <mergeCell ref="H177:H179"/>
    <mergeCell ref="I177:I179"/>
    <mergeCell ref="J177:J179"/>
    <mergeCell ref="K177:K179"/>
    <mergeCell ref="L177:L179"/>
    <mergeCell ref="M177:M179"/>
    <mergeCell ref="Y177:Y179"/>
    <mergeCell ref="A180:A182"/>
    <mergeCell ref="B180:B182"/>
    <mergeCell ref="C180:C182"/>
    <mergeCell ref="D180:D182"/>
    <mergeCell ref="E180:E182"/>
    <mergeCell ref="F180:F182"/>
    <mergeCell ref="G180:G182"/>
    <mergeCell ref="H180:H182"/>
    <mergeCell ref="I180:I182"/>
    <mergeCell ref="J180:J182"/>
    <mergeCell ref="K180:K182"/>
    <mergeCell ref="L180:L182"/>
    <mergeCell ref="M180:M182"/>
    <mergeCell ref="Y180:Y182"/>
    <mergeCell ref="A183:A185"/>
    <mergeCell ref="B183:B185"/>
    <mergeCell ref="C183:C185"/>
    <mergeCell ref="D183:D185"/>
    <mergeCell ref="E183:E185"/>
    <mergeCell ref="F183:F185"/>
    <mergeCell ref="G183:G185"/>
    <mergeCell ref="H183:H185"/>
    <mergeCell ref="I183:I185"/>
    <mergeCell ref="J183:J185"/>
    <mergeCell ref="K183:K185"/>
    <mergeCell ref="L183:L185"/>
    <mergeCell ref="M183:M185"/>
    <mergeCell ref="Y183:Y185"/>
    <mergeCell ref="A186:A188"/>
    <mergeCell ref="B186:B188"/>
    <mergeCell ref="C186:C188"/>
    <mergeCell ref="D186:D188"/>
    <mergeCell ref="E186:E188"/>
    <mergeCell ref="F186:F188"/>
    <mergeCell ref="G186:G188"/>
    <mergeCell ref="H186:H188"/>
    <mergeCell ref="I186:I188"/>
    <mergeCell ref="J186:J188"/>
    <mergeCell ref="K186:K188"/>
    <mergeCell ref="L186:L188"/>
    <mergeCell ref="M186:M188"/>
    <mergeCell ref="Y186:Y188"/>
    <mergeCell ref="A189:A191"/>
    <mergeCell ref="B189:B191"/>
    <mergeCell ref="C189:C191"/>
    <mergeCell ref="D189:D191"/>
    <mergeCell ref="E189:E191"/>
    <mergeCell ref="F189:F191"/>
    <mergeCell ref="G189:G191"/>
    <mergeCell ref="H189:H191"/>
    <mergeCell ref="I189:I191"/>
    <mergeCell ref="J189:J191"/>
    <mergeCell ref="K189:K191"/>
    <mergeCell ref="L189:L191"/>
    <mergeCell ref="M189:M191"/>
    <mergeCell ref="Y189:Y191"/>
    <mergeCell ref="A192:A194"/>
    <mergeCell ref="B192:B194"/>
    <mergeCell ref="C192:C194"/>
    <mergeCell ref="D192:D194"/>
    <mergeCell ref="E192:E194"/>
    <mergeCell ref="F192:F194"/>
    <mergeCell ref="G192:G194"/>
    <mergeCell ref="H192:H194"/>
    <mergeCell ref="I192:I194"/>
    <mergeCell ref="J192:J194"/>
    <mergeCell ref="K192:K194"/>
    <mergeCell ref="L192:L194"/>
    <mergeCell ref="M192:M194"/>
    <mergeCell ref="Y192:Y194"/>
    <mergeCell ref="A195:A197"/>
    <mergeCell ref="B195:B197"/>
    <mergeCell ref="C195:C197"/>
    <mergeCell ref="D195:D197"/>
    <mergeCell ref="E195:E197"/>
    <mergeCell ref="F195:F197"/>
    <mergeCell ref="G195:G197"/>
    <mergeCell ref="H195:H197"/>
    <mergeCell ref="I195:I197"/>
    <mergeCell ref="J195:J197"/>
    <mergeCell ref="K195:K197"/>
    <mergeCell ref="L195:L197"/>
    <mergeCell ref="M195:M197"/>
    <mergeCell ref="Y195:Y197"/>
    <mergeCell ref="A198:A200"/>
    <mergeCell ref="B198:B200"/>
    <mergeCell ref="C198:C200"/>
    <mergeCell ref="D198:D200"/>
    <mergeCell ref="E198:E200"/>
    <mergeCell ref="F198:F200"/>
    <mergeCell ref="G198:G200"/>
    <mergeCell ref="H198:H200"/>
    <mergeCell ref="I198:I200"/>
    <mergeCell ref="J198:J200"/>
    <mergeCell ref="K198:K200"/>
    <mergeCell ref="L198:L200"/>
    <mergeCell ref="M198:M200"/>
    <mergeCell ref="Y198:Y200"/>
    <mergeCell ref="A201:A203"/>
    <mergeCell ref="B201:B203"/>
    <mergeCell ref="C201:C203"/>
    <mergeCell ref="D201:D203"/>
    <mergeCell ref="E201:E203"/>
    <mergeCell ref="F201:F203"/>
    <mergeCell ref="G201:G203"/>
    <mergeCell ref="H201:H203"/>
    <mergeCell ref="I201:I203"/>
    <mergeCell ref="J201:J203"/>
    <mergeCell ref="K201:K203"/>
    <mergeCell ref="L201:L203"/>
    <mergeCell ref="M201:M203"/>
    <mergeCell ref="Y201:Y203"/>
    <mergeCell ref="A204:A206"/>
    <mergeCell ref="B204:B206"/>
    <mergeCell ref="C204:C206"/>
    <mergeCell ref="D204:D206"/>
    <mergeCell ref="E204:E206"/>
    <mergeCell ref="F204:F206"/>
    <mergeCell ref="G204:G206"/>
    <mergeCell ref="H204:H206"/>
    <mergeCell ref="I204:I206"/>
    <mergeCell ref="J204:J206"/>
    <mergeCell ref="K204:K206"/>
    <mergeCell ref="L204:L206"/>
    <mergeCell ref="M204:M206"/>
    <mergeCell ref="Y204:Y206"/>
    <mergeCell ref="A207:A209"/>
    <mergeCell ref="B207:B209"/>
    <mergeCell ref="C207:C209"/>
    <mergeCell ref="D207:D209"/>
    <mergeCell ref="E207:E209"/>
    <mergeCell ref="F207:F209"/>
    <mergeCell ref="G207:G209"/>
    <mergeCell ref="H207:H209"/>
    <mergeCell ref="I207:I209"/>
    <mergeCell ref="J207:J209"/>
    <mergeCell ref="K207:K209"/>
    <mergeCell ref="L207:L209"/>
    <mergeCell ref="M207:M209"/>
    <mergeCell ref="Y207:Y209"/>
    <mergeCell ref="A210:A212"/>
    <mergeCell ref="B210:B212"/>
    <mergeCell ref="C210:C212"/>
    <mergeCell ref="D210:D212"/>
    <mergeCell ref="E210:E212"/>
    <mergeCell ref="F210:F212"/>
    <mergeCell ref="G210:G212"/>
    <mergeCell ref="H210:H212"/>
    <mergeCell ref="I210:I212"/>
    <mergeCell ref="J210:J212"/>
    <mergeCell ref="K210:K212"/>
    <mergeCell ref="L210:L212"/>
    <mergeCell ref="M210:M212"/>
    <mergeCell ref="Y210:Y212"/>
    <mergeCell ref="A213:A215"/>
    <mergeCell ref="B213:B215"/>
    <mergeCell ref="C213:C215"/>
    <mergeCell ref="D213:D215"/>
    <mergeCell ref="E213:E215"/>
    <mergeCell ref="F213:F215"/>
    <mergeCell ref="G213:G215"/>
    <mergeCell ref="H213:H215"/>
    <mergeCell ref="I213:I215"/>
    <mergeCell ref="J213:J215"/>
    <mergeCell ref="K213:K215"/>
    <mergeCell ref="L213:L215"/>
    <mergeCell ref="M213:M215"/>
    <mergeCell ref="Y213:Y215"/>
    <mergeCell ref="A216:A218"/>
    <mergeCell ref="B216:B218"/>
    <mergeCell ref="C216:C218"/>
    <mergeCell ref="D216:D218"/>
    <mergeCell ref="E216:E218"/>
    <mergeCell ref="F216:F218"/>
    <mergeCell ref="G216:G218"/>
    <mergeCell ref="H216:H218"/>
    <mergeCell ref="I216:I218"/>
    <mergeCell ref="J216:J218"/>
    <mergeCell ref="K216:K218"/>
    <mergeCell ref="L216:L218"/>
    <mergeCell ref="M216:M218"/>
    <mergeCell ref="Y216:Y218"/>
    <mergeCell ref="A219:A221"/>
    <mergeCell ref="B219:B221"/>
    <mergeCell ref="C219:C221"/>
    <mergeCell ref="D219:D221"/>
    <mergeCell ref="E219:E221"/>
    <mergeCell ref="F219:F221"/>
    <mergeCell ref="G219:G221"/>
    <mergeCell ref="H219:H221"/>
    <mergeCell ref="I219:I221"/>
    <mergeCell ref="J219:J221"/>
    <mergeCell ref="K219:K221"/>
    <mergeCell ref="L219:L221"/>
    <mergeCell ref="M219:M221"/>
    <mergeCell ref="Y219:Y221"/>
    <mergeCell ref="A222:A224"/>
    <mergeCell ref="B222:B224"/>
    <mergeCell ref="C222:C224"/>
    <mergeCell ref="D222:D224"/>
    <mergeCell ref="E222:E224"/>
    <mergeCell ref="F222:F224"/>
    <mergeCell ref="G222:G224"/>
    <mergeCell ref="H222:H224"/>
    <mergeCell ref="I222:I224"/>
    <mergeCell ref="J222:J224"/>
    <mergeCell ref="K222:K224"/>
    <mergeCell ref="L222:L224"/>
    <mergeCell ref="M222:M224"/>
    <mergeCell ref="Y222:Y224"/>
    <mergeCell ref="A225:A227"/>
    <mergeCell ref="B225:B227"/>
    <mergeCell ref="C225:C227"/>
    <mergeCell ref="D225:D227"/>
    <mergeCell ref="E225:E227"/>
    <mergeCell ref="F225:F227"/>
    <mergeCell ref="G225:G227"/>
    <mergeCell ref="H225:H227"/>
    <mergeCell ref="I225:I227"/>
    <mergeCell ref="J225:J227"/>
    <mergeCell ref="K225:K227"/>
    <mergeCell ref="L225:L227"/>
    <mergeCell ref="M225:M227"/>
    <mergeCell ref="Y225:Y227"/>
    <mergeCell ref="A228:A230"/>
    <mergeCell ref="B228:B230"/>
    <mergeCell ref="C228:C230"/>
    <mergeCell ref="D228:D230"/>
    <mergeCell ref="E228:E230"/>
    <mergeCell ref="F228:F230"/>
    <mergeCell ref="G228:G230"/>
    <mergeCell ref="H228:H230"/>
    <mergeCell ref="I228:I230"/>
    <mergeCell ref="J228:J230"/>
    <mergeCell ref="K228:K230"/>
    <mergeCell ref="L228:L230"/>
    <mergeCell ref="M228:M230"/>
    <mergeCell ref="Y228:Y230"/>
    <mergeCell ref="A231:A233"/>
    <mergeCell ref="B231:B233"/>
    <mergeCell ref="C231:C233"/>
    <mergeCell ref="D231:D233"/>
    <mergeCell ref="E231:E233"/>
    <mergeCell ref="F231:F233"/>
    <mergeCell ref="G231:G233"/>
    <mergeCell ref="H231:H233"/>
    <mergeCell ref="I231:I233"/>
    <mergeCell ref="J231:J233"/>
    <mergeCell ref="K231:K233"/>
    <mergeCell ref="L231:L233"/>
    <mergeCell ref="M231:M233"/>
    <mergeCell ref="Y231:Y233"/>
    <mergeCell ref="A234:A236"/>
    <mergeCell ref="B234:B236"/>
    <mergeCell ref="C234:C236"/>
    <mergeCell ref="D234:D236"/>
    <mergeCell ref="E234:E236"/>
    <mergeCell ref="F234:F236"/>
    <mergeCell ref="G234:G236"/>
    <mergeCell ref="H234:H236"/>
    <mergeCell ref="I234:I236"/>
    <mergeCell ref="J234:J236"/>
    <mergeCell ref="K234:K236"/>
    <mergeCell ref="L234:L236"/>
    <mergeCell ref="M234:M236"/>
    <mergeCell ref="Y234:Y236"/>
    <mergeCell ref="A237:A239"/>
    <mergeCell ref="B237:B239"/>
    <mergeCell ref="C237:C239"/>
    <mergeCell ref="D237:D239"/>
    <mergeCell ref="E237:E239"/>
    <mergeCell ref="F237:F239"/>
    <mergeCell ref="G237:G239"/>
    <mergeCell ref="H237:H239"/>
    <mergeCell ref="I237:I239"/>
    <mergeCell ref="J237:J239"/>
    <mergeCell ref="K237:K239"/>
    <mergeCell ref="L237:L239"/>
    <mergeCell ref="M237:M239"/>
    <mergeCell ref="Y237:Y239"/>
    <mergeCell ref="A240:A242"/>
    <mergeCell ref="B240:B242"/>
    <mergeCell ref="C240:C242"/>
    <mergeCell ref="D240:D242"/>
    <mergeCell ref="E240:E242"/>
    <mergeCell ref="F240:F242"/>
    <mergeCell ref="G240:G242"/>
    <mergeCell ref="H240:H242"/>
    <mergeCell ref="I240:I242"/>
    <mergeCell ref="J240:J242"/>
    <mergeCell ref="K240:K242"/>
    <mergeCell ref="L240:L242"/>
    <mergeCell ref="M240:M242"/>
    <mergeCell ref="Y240:Y242"/>
    <mergeCell ref="A243:A245"/>
    <mergeCell ref="B243:B245"/>
    <mergeCell ref="C243:C245"/>
    <mergeCell ref="D243:D245"/>
    <mergeCell ref="E243:E245"/>
    <mergeCell ref="F243:F245"/>
    <mergeCell ref="G243:G245"/>
    <mergeCell ref="H243:H245"/>
    <mergeCell ref="I243:I245"/>
    <mergeCell ref="J243:J245"/>
    <mergeCell ref="K243:K245"/>
    <mergeCell ref="L243:L245"/>
    <mergeCell ref="M243:M245"/>
    <mergeCell ref="Y243:Y245"/>
    <mergeCell ref="A246:A248"/>
    <mergeCell ref="B246:B248"/>
    <mergeCell ref="C246:C248"/>
    <mergeCell ref="D246:D248"/>
    <mergeCell ref="E246:E248"/>
    <mergeCell ref="F246:F248"/>
    <mergeCell ref="G246:G248"/>
    <mergeCell ref="H246:H248"/>
    <mergeCell ref="I246:I248"/>
    <mergeCell ref="J246:J248"/>
    <mergeCell ref="K246:K248"/>
    <mergeCell ref="L246:L248"/>
    <mergeCell ref="M246:M248"/>
    <mergeCell ref="Y246:Y248"/>
    <mergeCell ref="A249:A251"/>
    <mergeCell ref="B249:B251"/>
    <mergeCell ref="C249:C251"/>
    <mergeCell ref="D249:D251"/>
    <mergeCell ref="E249:E251"/>
    <mergeCell ref="F249:F251"/>
    <mergeCell ref="G249:G251"/>
    <mergeCell ref="H249:H251"/>
    <mergeCell ref="I249:I251"/>
    <mergeCell ref="J249:J251"/>
    <mergeCell ref="K249:K251"/>
    <mergeCell ref="L249:L251"/>
    <mergeCell ref="M249:M251"/>
    <mergeCell ref="Y249:Y251"/>
    <mergeCell ref="A252:A254"/>
    <mergeCell ref="B252:B254"/>
    <mergeCell ref="C252:C254"/>
    <mergeCell ref="D252:D254"/>
    <mergeCell ref="E252:E254"/>
    <mergeCell ref="F252:F254"/>
    <mergeCell ref="G252:G254"/>
    <mergeCell ref="H252:H254"/>
    <mergeCell ref="I252:I254"/>
    <mergeCell ref="J252:J254"/>
    <mergeCell ref="K252:K254"/>
    <mergeCell ref="L252:L254"/>
    <mergeCell ref="M252:M254"/>
    <mergeCell ref="Y252:Y254"/>
    <mergeCell ref="A255:A257"/>
    <mergeCell ref="B255:B257"/>
    <mergeCell ref="C255:C257"/>
    <mergeCell ref="D255:D257"/>
    <mergeCell ref="E255:E257"/>
    <mergeCell ref="F255:F257"/>
    <mergeCell ref="G255:G257"/>
    <mergeCell ref="H255:H257"/>
    <mergeCell ref="I255:I257"/>
    <mergeCell ref="J255:J257"/>
    <mergeCell ref="K255:K257"/>
    <mergeCell ref="L255:L257"/>
    <mergeCell ref="M255:M257"/>
    <mergeCell ref="Y255:Y257"/>
    <mergeCell ref="A258:A260"/>
    <mergeCell ref="B258:B260"/>
    <mergeCell ref="C258:C260"/>
    <mergeCell ref="D258:D260"/>
    <mergeCell ref="E258:E260"/>
    <mergeCell ref="F258:F260"/>
    <mergeCell ref="G258:G260"/>
    <mergeCell ref="H258:H260"/>
    <mergeCell ref="I258:I260"/>
    <mergeCell ref="J258:J260"/>
    <mergeCell ref="K258:K260"/>
    <mergeCell ref="L258:L260"/>
    <mergeCell ref="M258:M260"/>
    <mergeCell ref="Y258:Y260"/>
    <mergeCell ref="A261:A263"/>
    <mergeCell ref="B261:B263"/>
    <mergeCell ref="C261:C263"/>
    <mergeCell ref="D261:D263"/>
    <mergeCell ref="E261:E263"/>
    <mergeCell ref="F261:F263"/>
    <mergeCell ref="G261:G263"/>
    <mergeCell ref="H261:H263"/>
    <mergeCell ref="I261:I263"/>
    <mergeCell ref="J261:J263"/>
    <mergeCell ref="K261:K263"/>
    <mergeCell ref="L261:L263"/>
    <mergeCell ref="M261:M263"/>
    <mergeCell ref="Y261:Y263"/>
    <mergeCell ref="A264:A266"/>
    <mergeCell ref="B264:B266"/>
    <mergeCell ref="C264:C266"/>
    <mergeCell ref="D264:D266"/>
    <mergeCell ref="E264:E266"/>
    <mergeCell ref="F264:F266"/>
    <mergeCell ref="G264:G266"/>
    <mergeCell ref="H264:H266"/>
    <mergeCell ref="I264:I266"/>
    <mergeCell ref="J264:J266"/>
    <mergeCell ref="K264:K266"/>
    <mergeCell ref="L264:L266"/>
    <mergeCell ref="M264:M266"/>
    <mergeCell ref="Y264:Y266"/>
    <mergeCell ref="A267:A269"/>
    <mergeCell ref="B267:B269"/>
    <mergeCell ref="C267:C269"/>
    <mergeCell ref="D267:D269"/>
    <mergeCell ref="E267:E269"/>
    <mergeCell ref="F267:F269"/>
    <mergeCell ref="G267:G269"/>
    <mergeCell ref="H267:H269"/>
    <mergeCell ref="I267:I269"/>
    <mergeCell ref="J267:J269"/>
    <mergeCell ref="K267:K269"/>
    <mergeCell ref="L267:L269"/>
    <mergeCell ref="M267:M269"/>
    <mergeCell ref="Y267:Y269"/>
    <mergeCell ref="A270:A272"/>
    <mergeCell ref="B270:B272"/>
    <mergeCell ref="C270:C272"/>
    <mergeCell ref="D270:D272"/>
    <mergeCell ref="E270:E272"/>
    <mergeCell ref="F270:F272"/>
    <mergeCell ref="G270:G272"/>
    <mergeCell ref="H270:H272"/>
    <mergeCell ref="I270:I272"/>
    <mergeCell ref="J270:J272"/>
    <mergeCell ref="K270:K272"/>
    <mergeCell ref="L270:L272"/>
    <mergeCell ref="M270:M272"/>
    <mergeCell ref="Y270:Y272"/>
    <mergeCell ref="A273:A275"/>
    <mergeCell ref="B273:B275"/>
    <mergeCell ref="C273:C275"/>
    <mergeCell ref="D273:D275"/>
    <mergeCell ref="E273:E275"/>
    <mergeCell ref="F273:F275"/>
    <mergeCell ref="G273:G275"/>
    <mergeCell ref="H273:H275"/>
    <mergeCell ref="I273:I275"/>
    <mergeCell ref="J273:J275"/>
    <mergeCell ref="K273:K275"/>
    <mergeCell ref="L273:L275"/>
    <mergeCell ref="M273:M275"/>
    <mergeCell ref="Y273:Y275"/>
    <mergeCell ref="A276:A278"/>
    <mergeCell ref="B276:B278"/>
    <mergeCell ref="C276:C278"/>
    <mergeCell ref="D276:D278"/>
    <mergeCell ref="E276:E278"/>
    <mergeCell ref="F276:F278"/>
    <mergeCell ref="G276:G278"/>
    <mergeCell ref="H276:H278"/>
    <mergeCell ref="I276:I278"/>
    <mergeCell ref="J276:J278"/>
    <mergeCell ref="K276:K278"/>
    <mergeCell ref="L276:L278"/>
    <mergeCell ref="M276:M278"/>
    <mergeCell ref="Y276:Y278"/>
    <mergeCell ref="A279:A281"/>
    <mergeCell ref="B279:B281"/>
    <mergeCell ref="C279:C281"/>
    <mergeCell ref="D279:D281"/>
    <mergeCell ref="E279:E281"/>
    <mergeCell ref="F279:F281"/>
    <mergeCell ref="G279:G281"/>
    <mergeCell ref="H279:H281"/>
    <mergeCell ref="I279:I281"/>
    <mergeCell ref="J279:J281"/>
    <mergeCell ref="K279:K281"/>
    <mergeCell ref="L279:L281"/>
    <mergeCell ref="M279:M281"/>
    <mergeCell ref="Y279:Y281"/>
    <mergeCell ref="A282:A284"/>
    <mergeCell ref="B282:B284"/>
    <mergeCell ref="C282:C284"/>
    <mergeCell ref="D282:D284"/>
    <mergeCell ref="E282:E284"/>
    <mergeCell ref="F282:F284"/>
    <mergeCell ref="G282:G284"/>
    <mergeCell ref="H282:H284"/>
    <mergeCell ref="I282:I284"/>
    <mergeCell ref="J282:J284"/>
    <mergeCell ref="K282:K284"/>
    <mergeCell ref="L282:L284"/>
    <mergeCell ref="M282:M284"/>
    <mergeCell ref="Y282:Y284"/>
    <mergeCell ref="A285:A287"/>
    <mergeCell ref="B285:B287"/>
    <mergeCell ref="C285:C287"/>
    <mergeCell ref="D285:D287"/>
    <mergeCell ref="E285:E287"/>
    <mergeCell ref="F285:F287"/>
    <mergeCell ref="G285:G287"/>
    <mergeCell ref="H285:H287"/>
    <mergeCell ref="I285:I287"/>
    <mergeCell ref="J285:J287"/>
    <mergeCell ref="K285:K287"/>
    <mergeCell ref="L285:L287"/>
    <mergeCell ref="M285:M287"/>
    <mergeCell ref="Y285:Y287"/>
    <mergeCell ref="A288:A290"/>
    <mergeCell ref="B288:B290"/>
    <mergeCell ref="C288:C290"/>
    <mergeCell ref="D288:D290"/>
    <mergeCell ref="E288:E290"/>
    <mergeCell ref="F288:F290"/>
    <mergeCell ref="G288:G290"/>
    <mergeCell ref="H288:H290"/>
    <mergeCell ref="I288:I290"/>
    <mergeCell ref="J288:J290"/>
    <mergeCell ref="K288:K290"/>
    <mergeCell ref="L288:L290"/>
    <mergeCell ref="M288:M290"/>
    <mergeCell ref="Y288:Y290"/>
    <mergeCell ref="A291:A293"/>
    <mergeCell ref="B291:B293"/>
    <mergeCell ref="C291:C293"/>
    <mergeCell ref="D291:D293"/>
    <mergeCell ref="E291:E293"/>
    <mergeCell ref="F291:F293"/>
    <mergeCell ref="G291:G293"/>
    <mergeCell ref="H291:H293"/>
    <mergeCell ref="I291:I293"/>
    <mergeCell ref="J291:J293"/>
    <mergeCell ref="K291:K293"/>
    <mergeCell ref="L291:L293"/>
    <mergeCell ref="M291:M293"/>
    <mergeCell ref="Y291:Y293"/>
    <mergeCell ref="A294:A296"/>
    <mergeCell ref="B294:B296"/>
    <mergeCell ref="C294:C296"/>
    <mergeCell ref="D294:D296"/>
    <mergeCell ref="E294:E296"/>
    <mergeCell ref="F294:F296"/>
    <mergeCell ref="G294:G296"/>
    <mergeCell ref="H294:H296"/>
    <mergeCell ref="I294:I296"/>
    <mergeCell ref="J294:J296"/>
    <mergeCell ref="K294:K296"/>
    <mergeCell ref="L294:L296"/>
    <mergeCell ref="M294:M296"/>
    <mergeCell ref="Y294:Y296"/>
    <mergeCell ref="A297:A299"/>
    <mergeCell ref="B297:B299"/>
    <mergeCell ref="C297:C299"/>
    <mergeCell ref="D297:D299"/>
    <mergeCell ref="E297:E299"/>
    <mergeCell ref="F297:F299"/>
    <mergeCell ref="G297:G299"/>
    <mergeCell ref="H297:H299"/>
    <mergeCell ref="I297:I299"/>
    <mergeCell ref="J297:J299"/>
    <mergeCell ref="K297:K299"/>
    <mergeCell ref="L297:L299"/>
    <mergeCell ref="M297:M299"/>
    <mergeCell ref="Y297:Y299"/>
    <mergeCell ref="A300:A302"/>
    <mergeCell ref="B300:B302"/>
    <mergeCell ref="C300:C302"/>
    <mergeCell ref="D300:D302"/>
    <mergeCell ref="E300:E302"/>
    <mergeCell ref="F300:F302"/>
    <mergeCell ref="G300:G302"/>
    <mergeCell ref="H300:H302"/>
    <mergeCell ref="I300:I302"/>
    <mergeCell ref="J300:J302"/>
    <mergeCell ref="K300:K302"/>
    <mergeCell ref="L300:L302"/>
    <mergeCell ref="M300:M302"/>
    <mergeCell ref="Y300:Y302"/>
    <mergeCell ref="A303:A305"/>
    <mergeCell ref="B303:B305"/>
    <mergeCell ref="C303:C305"/>
    <mergeCell ref="D303:D305"/>
    <mergeCell ref="E303:E305"/>
    <mergeCell ref="F303:F305"/>
    <mergeCell ref="G303:G305"/>
    <mergeCell ref="H303:H305"/>
    <mergeCell ref="I303:I305"/>
    <mergeCell ref="J303:J305"/>
    <mergeCell ref="K303:K305"/>
    <mergeCell ref="L303:L305"/>
    <mergeCell ref="M303:M305"/>
    <mergeCell ref="A306:A308"/>
    <mergeCell ref="B306:B308"/>
    <mergeCell ref="C306:C308"/>
    <mergeCell ref="D306:D308"/>
    <mergeCell ref="E306:E308"/>
    <mergeCell ref="F306:F308"/>
    <mergeCell ref="G306:G308"/>
    <mergeCell ref="H306:H308"/>
    <mergeCell ref="I306:I308"/>
    <mergeCell ref="J306:J308"/>
    <mergeCell ref="K306:K308"/>
    <mergeCell ref="L306:L308"/>
    <mergeCell ref="M306:M308"/>
    <mergeCell ref="A309:A311"/>
    <mergeCell ref="B309:B311"/>
    <mergeCell ref="C309:C311"/>
    <mergeCell ref="D309:D311"/>
    <mergeCell ref="E309:E311"/>
    <mergeCell ref="F309:F311"/>
    <mergeCell ref="G309:G311"/>
    <mergeCell ref="H309:H311"/>
    <mergeCell ref="I309:I311"/>
    <mergeCell ref="J309:J311"/>
    <mergeCell ref="K309:K311"/>
    <mergeCell ref="L309:L311"/>
    <mergeCell ref="M309:M311"/>
    <mergeCell ref="A312:A314"/>
    <mergeCell ref="B312:B314"/>
    <mergeCell ref="C312:C314"/>
    <mergeCell ref="D312:D314"/>
    <mergeCell ref="E312:E314"/>
    <mergeCell ref="F312:F314"/>
    <mergeCell ref="G312:G314"/>
    <mergeCell ref="H312:H314"/>
    <mergeCell ref="I312:I314"/>
    <mergeCell ref="J312:J314"/>
    <mergeCell ref="K312:K314"/>
    <mergeCell ref="L312:L314"/>
    <mergeCell ref="M312:M314"/>
    <mergeCell ref="Y312:Y314"/>
    <mergeCell ref="A315:A317"/>
    <mergeCell ref="B315:B317"/>
    <mergeCell ref="C315:C317"/>
    <mergeCell ref="D315:D317"/>
    <mergeCell ref="E315:E317"/>
    <mergeCell ref="F315:F317"/>
    <mergeCell ref="G315:G317"/>
    <mergeCell ref="H315:H317"/>
    <mergeCell ref="I315:I317"/>
    <mergeCell ref="J315:J317"/>
    <mergeCell ref="K315:K317"/>
    <mergeCell ref="L315:L317"/>
    <mergeCell ref="M315:M317"/>
    <mergeCell ref="Y315:Y317"/>
    <mergeCell ref="A318:A320"/>
    <mergeCell ref="B318:B320"/>
    <mergeCell ref="C318:C320"/>
    <mergeCell ref="D318:D320"/>
    <mergeCell ref="E318:E320"/>
    <mergeCell ref="F318:F320"/>
    <mergeCell ref="G318:G320"/>
    <mergeCell ref="H318:H320"/>
    <mergeCell ref="I318:I320"/>
    <mergeCell ref="J318:J320"/>
    <mergeCell ref="K318:K320"/>
    <mergeCell ref="L318:L320"/>
    <mergeCell ref="M318:M320"/>
    <mergeCell ref="Y318:Y320"/>
    <mergeCell ref="A321:A323"/>
    <mergeCell ref="B321:B323"/>
    <mergeCell ref="C321:C323"/>
    <mergeCell ref="D321:D323"/>
    <mergeCell ref="E321:E323"/>
    <mergeCell ref="F321:F323"/>
    <mergeCell ref="G321:G323"/>
    <mergeCell ref="H321:H323"/>
    <mergeCell ref="I321:I323"/>
    <mergeCell ref="J321:J323"/>
    <mergeCell ref="K321:K323"/>
    <mergeCell ref="L321:L323"/>
    <mergeCell ref="M321:M323"/>
    <mergeCell ref="Y321:Y323"/>
    <mergeCell ref="A324:A326"/>
    <mergeCell ref="B324:B326"/>
    <mergeCell ref="C324:C326"/>
    <mergeCell ref="D324:D326"/>
    <mergeCell ref="E324:E326"/>
    <mergeCell ref="F324:F326"/>
    <mergeCell ref="G324:G326"/>
    <mergeCell ref="H324:H326"/>
    <mergeCell ref="I324:I326"/>
    <mergeCell ref="J324:J326"/>
    <mergeCell ref="K324:K326"/>
    <mergeCell ref="L324:L326"/>
    <mergeCell ref="M324:M326"/>
    <mergeCell ref="Y324:Y326"/>
    <mergeCell ref="A327:A329"/>
    <mergeCell ref="B327:B329"/>
    <mergeCell ref="C327:C329"/>
    <mergeCell ref="D327:D329"/>
    <mergeCell ref="E327:E329"/>
    <mergeCell ref="F327:F329"/>
    <mergeCell ref="G327:G329"/>
    <mergeCell ref="H327:H329"/>
    <mergeCell ref="I327:I329"/>
    <mergeCell ref="J327:J329"/>
    <mergeCell ref="K327:K329"/>
    <mergeCell ref="L327:L329"/>
    <mergeCell ref="M327:M329"/>
    <mergeCell ref="Y327:Y329"/>
    <mergeCell ref="A330:A332"/>
    <mergeCell ref="B330:B332"/>
    <mergeCell ref="C330:C332"/>
    <mergeCell ref="D330:D332"/>
    <mergeCell ref="E330:E332"/>
    <mergeCell ref="F330:F332"/>
    <mergeCell ref="G330:G332"/>
    <mergeCell ref="H330:H332"/>
    <mergeCell ref="I330:I332"/>
    <mergeCell ref="J330:J332"/>
    <mergeCell ref="K330:K332"/>
    <mergeCell ref="L330:L332"/>
    <mergeCell ref="M330:M332"/>
    <mergeCell ref="Y330:Y332"/>
    <mergeCell ref="A333:A335"/>
    <mergeCell ref="B333:B335"/>
    <mergeCell ref="C333:C335"/>
    <mergeCell ref="D333:D335"/>
    <mergeCell ref="E333:E335"/>
    <mergeCell ref="F333:F335"/>
    <mergeCell ref="G333:G335"/>
    <mergeCell ref="H333:H335"/>
    <mergeCell ref="I333:I335"/>
    <mergeCell ref="J333:J335"/>
    <mergeCell ref="K333:K335"/>
    <mergeCell ref="L333:L335"/>
    <mergeCell ref="M333:M335"/>
    <mergeCell ref="Y333:Y335"/>
    <mergeCell ref="A336:A338"/>
    <mergeCell ref="B336:B338"/>
    <mergeCell ref="C336:C338"/>
    <mergeCell ref="D336:D338"/>
    <mergeCell ref="E336:E338"/>
    <mergeCell ref="F336:F338"/>
    <mergeCell ref="G336:G338"/>
    <mergeCell ref="H336:H338"/>
    <mergeCell ref="I336:I338"/>
    <mergeCell ref="J336:J338"/>
    <mergeCell ref="K336:K338"/>
    <mergeCell ref="L336:L338"/>
    <mergeCell ref="M336:M338"/>
    <mergeCell ref="Y336:Y338"/>
    <mergeCell ref="A339:A341"/>
    <mergeCell ref="B339:B341"/>
    <mergeCell ref="C339:C341"/>
    <mergeCell ref="D339:D341"/>
    <mergeCell ref="E339:E341"/>
    <mergeCell ref="F339:F341"/>
    <mergeCell ref="G339:G341"/>
    <mergeCell ref="H339:H341"/>
    <mergeCell ref="I339:I341"/>
    <mergeCell ref="J339:J341"/>
    <mergeCell ref="K339:K341"/>
    <mergeCell ref="L339:L341"/>
    <mergeCell ref="M339:M341"/>
    <mergeCell ref="Y339:Y341"/>
  </mergeCells>
  <pageMargins left="0.7" right="0.7" top="0.75" bottom="0.75" header="0.51180555555555496" footer="0.51180555555555496"/>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389"/>
  <sheetViews>
    <sheetView zoomScaleNormal="100" workbookViewId="0">
      <pane ySplit="2" topLeftCell="A371" activePane="bottomLeft" state="frozen"/>
      <selection pane="bottomLeft" activeCell="E397" sqref="E397"/>
    </sheetView>
  </sheetViews>
  <sheetFormatPr defaultColWidth="8.6640625" defaultRowHeight="14.4" x14ac:dyDescent="0.3"/>
  <cols>
    <col min="1" max="1" width="10.109375" customWidth="1"/>
    <col min="2" max="2" width="14.6640625" customWidth="1"/>
    <col min="3" max="3" width="9.6640625" customWidth="1"/>
    <col min="4" max="5" width="12.6640625" customWidth="1"/>
    <col min="6" max="6" width="21.44140625" customWidth="1"/>
    <col min="7" max="10" width="9.6640625" customWidth="1"/>
    <col min="11" max="11" width="37.5546875" customWidth="1"/>
    <col min="12" max="12" width="13.21875" bestFit="1" customWidth="1"/>
    <col min="13" max="13" width="9.6640625" customWidth="1"/>
    <col min="14" max="14" width="14.109375" customWidth="1"/>
    <col min="15" max="22" width="7.6640625" customWidth="1"/>
    <col min="23" max="23" width="11.6640625" customWidth="1"/>
    <col min="24" max="25" width="9.6640625" customWidth="1"/>
  </cols>
  <sheetData>
    <row r="1" spans="1:25" ht="15" customHeight="1" x14ac:dyDescent="0.3">
      <c r="A1" s="103" t="s">
        <v>0</v>
      </c>
      <c r="B1" s="104" t="s">
        <v>1</v>
      </c>
      <c r="C1" s="105" t="s">
        <v>2</v>
      </c>
      <c r="D1" s="106" t="s">
        <v>3</v>
      </c>
      <c r="E1" s="107" t="s">
        <v>4</v>
      </c>
      <c r="F1" s="108" t="s">
        <v>5</v>
      </c>
      <c r="G1" s="109" t="s">
        <v>6</v>
      </c>
      <c r="H1" s="110" t="s">
        <v>7</v>
      </c>
      <c r="I1" s="111" t="s">
        <v>8</v>
      </c>
      <c r="J1" s="112" t="s">
        <v>9</v>
      </c>
      <c r="K1" s="113" t="s">
        <v>10</v>
      </c>
      <c r="L1" s="114" t="s">
        <v>11</v>
      </c>
      <c r="M1" s="115" t="s">
        <v>12</v>
      </c>
      <c r="N1" s="116"/>
      <c r="O1" s="117" t="s">
        <v>13</v>
      </c>
      <c r="P1" s="117"/>
      <c r="Q1" s="117"/>
      <c r="R1" s="117"/>
      <c r="S1" s="117"/>
      <c r="T1" s="117"/>
      <c r="U1" s="117"/>
      <c r="V1" s="117"/>
      <c r="W1" s="118" t="s">
        <v>14</v>
      </c>
      <c r="X1" s="117" t="s">
        <v>15</v>
      </c>
      <c r="Y1" s="102" t="s">
        <v>16</v>
      </c>
    </row>
    <row r="2" spans="1:25" ht="21" customHeight="1" x14ac:dyDescent="0.3">
      <c r="A2" s="103"/>
      <c r="B2" s="104"/>
      <c r="C2" s="105"/>
      <c r="D2" s="106"/>
      <c r="E2" s="107"/>
      <c r="F2" s="108"/>
      <c r="G2" s="109"/>
      <c r="H2" s="110"/>
      <c r="I2" s="111"/>
      <c r="J2" s="112"/>
      <c r="K2" s="113"/>
      <c r="L2" s="114"/>
      <c r="M2" s="115"/>
      <c r="N2" s="116"/>
      <c r="O2" s="1">
        <v>1</v>
      </c>
      <c r="P2" s="1">
        <v>2</v>
      </c>
      <c r="Q2" s="1">
        <v>3</v>
      </c>
      <c r="R2" s="1">
        <v>4</v>
      </c>
      <c r="S2" s="1">
        <v>5</v>
      </c>
      <c r="T2" s="1">
        <v>6</v>
      </c>
      <c r="U2" s="1">
        <v>7</v>
      </c>
      <c r="V2" s="1">
        <v>8</v>
      </c>
      <c r="W2" s="118"/>
      <c r="X2" s="117"/>
      <c r="Y2" s="102"/>
    </row>
    <row r="3" spans="1:25" ht="15.75" customHeight="1" x14ac:dyDescent="0.3">
      <c r="A3" s="96">
        <v>44348</v>
      </c>
      <c r="B3" s="97">
        <v>21004663</v>
      </c>
      <c r="C3" s="97">
        <v>9946512</v>
      </c>
      <c r="D3" s="97">
        <v>379</v>
      </c>
      <c r="E3" s="97">
        <v>10</v>
      </c>
      <c r="F3" s="97" t="s">
        <v>139</v>
      </c>
      <c r="G3" s="97">
        <v>230</v>
      </c>
      <c r="H3" s="97">
        <v>230</v>
      </c>
      <c r="I3" s="98">
        <f>$G3*$H3/100</f>
        <v>529</v>
      </c>
      <c r="J3" s="98">
        <f>I3*W3/1000</f>
        <v>307.15062499999999</v>
      </c>
      <c r="K3" s="97"/>
      <c r="L3" s="97" t="s">
        <v>51</v>
      </c>
      <c r="M3" s="97" t="s">
        <v>45</v>
      </c>
      <c r="N3" s="2" t="s">
        <v>21</v>
      </c>
      <c r="O3" s="3">
        <v>570</v>
      </c>
      <c r="P3" s="3">
        <v>581</v>
      </c>
      <c r="Q3" s="3">
        <v>601</v>
      </c>
      <c r="R3" s="3">
        <v>575</v>
      </c>
      <c r="S3" s="3">
        <v>572</v>
      </c>
      <c r="T3" s="3">
        <v>576</v>
      </c>
      <c r="U3" s="3">
        <v>591</v>
      </c>
      <c r="V3" s="3">
        <v>579</v>
      </c>
      <c r="W3" s="6">
        <f t="shared" ref="W3:W66" si="0">AVERAGE(O3:V3)</f>
        <v>580.625</v>
      </c>
      <c r="X3" s="5">
        <f t="shared" ref="X3:X66" si="1">_xlfn.STDEV.P(O3:V3)/W3*100</f>
        <v>1.6851486695564935</v>
      </c>
      <c r="Y3" s="93" t="s">
        <v>22</v>
      </c>
    </row>
    <row r="4" spans="1:25" ht="15.75" customHeight="1" x14ac:dyDescent="0.3">
      <c r="A4" s="96"/>
      <c r="B4" s="97"/>
      <c r="C4" s="97"/>
      <c r="D4" s="97"/>
      <c r="E4" s="97"/>
      <c r="F4" s="97"/>
      <c r="G4" s="97"/>
      <c r="H4" s="97"/>
      <c r="I4" s="98"/>
      <c r="J4" s="98"/>
      <c r="K4" s="97"/>
      <c r="L4" s="97"/>
      <c r="M4" s="97"/>
      <c r="N4" s="2" t="s">
        <v>23</v>
      </c>
      <c r="O4" s="3">
        <v>5.9</v>
      </c>
      <c r="P4" s="3">
        <v>6</v>
      </c>
      <c r="Q4" s="3">
        <v>6.1</v>
      </c>
      <c r="R4" s="3">
        <v>6</v>
      </c>
      <c r="S4" s="3">
        <v>6.2</v>
      </c>
      <c r="T4" s="3">
        <v>6.1</v>
      </c>
      <c r="U4" s="3">
        <v>6</v>
      </c>
      <c r="V4" s="3">
        <v>6</v>
      </c>
      <c r="W4" s="6">
        <f t="shared" si="0"/>
        <v>6.0374999999999996</v>
      </c>
      <c r="X4" s="5">
        <f t="shared" si="1"/>
        <v>1.4193901864184342</v>
      </c>
      <c r="Y4" s="93"/>
    </row>
    <row r="5" spans="1:25" ht="15.75" customHeight="1" x14ac:dyDescent="0.3">
      <c r="A5" s="96"/>
      <c r="B5" s="97"/>
      <c r="C5" s="97"/>
      <c r="D5" s="97"/>
      <c r="E5" s="97"/>
      <c r="F5" s="97"/>
      <c r="G5" s="97"/>
      <c r="H5" s="97"/>
      <c r="I5" s="98"/>
      <c r="J5" s="98"/>
      <c r="K5" s="97"/>
      <c r="L5" s="97"/>
      <c r="M5" s="97"/>
      <c r="N5" s="2" t="s">
        <v>24</v>
      </c>
      <c r="O5" s="5">
        <f t="shared" ref="O5:V5" si="2">O3/O4/1000</f>
        <v>9.6610169491525413E-2</v>
      </c>
      <c r="P5" s="5">
        <f t="shared" si="2"/>
        <v>9.6833333333333327E-2</v>
      </c>
      <c r="Q5" s="5">
        <f t="shared" si="2"/>
        <v>9.8524590163934431E-2</v>
      </c>
      <c r="R5" s="5">
        <f t="shared" si="2"/>
        <v>9.5833333333333326E-2</v>
      </c>
      <c r="S5" s="5">
        <f t="shared" si="2"/>
        <v>9.2258064516129029E-2</v>
      </c>
      <c r="T5" s="5">
        <f t="shared" si="2"/>
        <v>9.4426229508196721E-2</v>
      </c>
      <c r="U5" s="5">
        <f t="shared" si="2"/>
        <v>9.8500000000000004E-2</v>
      </c>
      <c r="V5" s="5">
        <f t="shared" si="2"/>
        <v>9.6500000000000002E-2</v>
      </c>
      <c r="W5" s="5">
        <f t="shared" si="0"/>
        <v>9.618571504330653E-2</v>
      </c>
      <c r="X5" s="5">
        <f t="shared" si="1"/>
        <v>2.0190137249613858</v>
      </c>
      <c r="Y5" s="93"/>
    </row>
    <row r="6" spans="1:25" ht="15.75" customHeight="1" x14ac:dyDescent="0.3">
      <c r="A6" s="82"/>
      <c r="B6" s="83"/>
      <c r="C6" s="84"/>
      <c r="D6" s="85">
        <f>D3+1</f>
        <v>380</v>
      </c>
      <c r="E6" s="86">
        <v>11</v>
      </c>
      <c r="F6" s="87"/>
      <c r="G6" s="88">
        <v>230</v>
      </c>
      <c r="H6" s="89">
        <v>230</v>
      </c>
      <c r="I6" s="80">
        <f>$G6*$H6/100</f>
        <v>529</v>
      </c>
      <c r="J6" s="81">
        <f>I6*W6/1000</f>
        <v>303.05087500000002</v>
      </c>
      <c r="K6" s="90"/>
      <c r="L6" s="91" t="s">
        <v>51</v>
      </c>
      <c r="M6" s="92" t="s">
        <v>45</v>
      </c>
      <c r="N6" s="8" t="s">
        <v>21</v>
      </c>
      <c r="O6" s="9">
        <v>567</v>
      </c>
      <c r="P6" s="9">
        <v>579</v>
      </c>
      <c r="Q6" s="9">
        <v>559</v>
      </c>
      <c r="R6" s="9">
        <v>581</v>
      </c>
      <c r="S6" s="9">
        <v>574</v>
      </c>
      <c r="T6" s="9">
        <v>579</v>
      </c>
      <c r="U6" s="9">
        <v>558</v>
      </c>
      <c r="V6" s="9">
        <v>586</v>
      </c>
      <c r="W6" s="17">
        <f t="shared" si="0"/>
        <v>572.875</v>
      </c>
      <c r="X6" s="10">
        <f t="shared" si="1"/>
        <v>1.7045974237464776</v>
      </c>
      <c r="Y6" s="93" t="s">
        <v>22</v>
      </c>
    </row>
    <row r="7" spans="1:25" ht="15.75" customHeight="1" x14ac:dyDescent="0.3">
      <c r="A7" s="82"/>
      <c r="B7" s="83"/>
      <c r="C7" s="84"/>
      <c r="D7" s="85"/>
      <c r="E7" s="86"/>
      <c r="F7" s="87"/>
      <c r="G7" s="88"/>
      <c r="H7" s="89"/>
      <c r="I7" s="80"/>
      <c r="J7" s="81"/>
      <c r="K7" s="90"/>
      <c r="L7" s="91"/>
      <c r="M7" s="92"/>
      <c r="N7" s="11" t="s">
        <v>23</v>
      </c>
      <c r="O7" s="12">
        <v>6</v>
      </c>
      <c r="P7" s="12">
        <v>6.1</v>
      </c>
      <c r="Q7" s="12">
        <v>6</v>
      </c>
      <c r="R7" s="12">
        <v>6</v>
      </c>
      <c r="S7" s="12">
        <v>6.1</v>
      </c>
      <c r="T7" s="12">
        <v>6.1</v>
      </c>
      <c r="U7" s="12">
        <v>5.9</v>
      </c>
      <c r="V7" s="12">
        <v>6</v>
      </c>
      <c r="W7" s="13">
        <f t="shared" si="0"/>
        <v>6.0250000000000004</v>
      </c>
      <c r="X7" s="14">
        <f t="shared" si="1"/>
        <v>1.0978221207736849</v>
      </c>
      <c r="Y7" s="93"/>
    </row>
    <row r="8" spans="1:25" ht="15.75" customHeight="1" x14ac:dyDescent="0.3">
      <c r="A8" s="82"/>
      <c r="B8" s="83"/>
      <c r="C8" s="84"/>
      <c r="D8" s="85"/>
      <c r="E8" s="86"/>
      <c r="F8" s="87"/>
      <c r="G8" s="88"/>
      <c r="H8" s="89"/>
      <c r="I8" s="80"/>
      <c r="J8" s="81"/>
      <c r="K8" s="90"/>
      <c r="L8" s="91"/>
      <c r="M8" s="92"/>
      <c r="N8" s="15" t="s">
        <v>24</v>
      </c>
      <c r="O8" s="16">
        <f t="shared" ref="O8:V8" si="3">O6/O7/1000</f>
        <v>9.4500000000000001E-2</v>
      </c>
      <c r="P8" s="16">
        <f t="shared" si="3"/>
        <v>9.4918032786885251E-2</v>
      </c>
      <c r="Q8" s="16">
        <f t="shared" si="3"/>
        <v>9.3166666666666675E-2</v>
      </c>
      <c r="R8" s="16">
        <f t="shared" si="3"/>
        <v>9.6833333333333327E-2</v>
      </c>
      <c r="S8" s="16">
        <f t="shared" si="3"/>
        <v>9.4098360655737706E-2</v>
      </c>
      <c r="T8" s="16">
        <f t="shared" si="3"/>
        <v>9.4918032786885251E-2</v>
      </c>
      <c r="U8" s="16">
        <f t="shared" si="3"/>
        <v>9.4576271186440672E-2</v>
      </c>
      <c r="V8" s="16">
        <f t="shared" si="3"/>
        <v>9.7666666666666666E-2</v>
      </c>
      <c r="W8" s="16">
        <f t="shared" si="0"/>
        <v>9.5084670510326944E-2</v>
      </c>
      <c r="X8" s="16">
        <f t="shared" si="1"/>
        <v>1.4416229631073298</v>
      </c>
      <c r="Y8" s="93"/>
    </row>
    <row r="9" spans="1:25" ht="14.4" customHeight="1" x14ac:dyDescent="0.3">
      <c r="A9" s="82"/>
      <c r="B9" s="83"/>
      <c r="C9" s="84"/>
      <c r="D9" s="85">
        <f>D6+1</f>
        <v>381</v>
      </c>
      <c r="E9" s="86">
        <v>12</v>
      </c>
      <c r="F9" s="87"/>
      <c r="G9" s="88">
        <v>230</v>
      </c>
      <c r="H9" s="89">
        <v>230</v>
      </c>
      <c r="I9" s="80">
        <f>$G9*$H9/100</f>
        <v>529</v>
      </c>
      <c r="J9" s="81">
        <f>I9*W9/1000</f>
        <v>300.07524999999998</v>
      </c>
      <c r="K9" s="90"/>
      <c r="L9" s="91" t="s">
        <v>51</v>
      </c>
      <c r="M9" s="92" t="s">
        <v>45</v>
      </c>
      <c r="N9" s="8" t="s">
        <v>21</v>
      </c>
      <c r="O9" s="9">
        <v>551</v>
      </c>
      <c r="P9" s="9">
        <v>580</v>
      </c>
      <c r="Q9" s="9">
        <v>562</v>
      </c>
      <c r="R9" s="9">
        <v>561</v>
      </c>
      <c r="S9" s="9">
        <v>585</v>
      </c>
      <c r="T9" s="9">
        <v>583</v>
      </c>
      <c r="U9" s="9">
        <v>556</v>
      </c>
      <c r="V9" s="9">
        <v>560</v>
      </c>
      <c r="W9" s="17">
        <f t="shared" si="0"/>
        <v>567.25</v>
      </c>
      <c r="X9" s="10">
        <f t="shared" si="1"/>
        <v>2.1907956847309946</v>
      </c>
      <c r="Y9" s="93" t="s">
        <v>22</v>
      </c>
    </row>
    <row r="10" spans="1:25" ht="14.4" customHeight="1" x14ac:dyDescent="0.3">
      <c r="A10" s="82"/>
      <c r="B10" s="83"/>
      <c r="C10" s="84"/>
      <c r="D10" s="85"/>
      <c r="E10" s="86"/>
      <c r="F10" s="87"/>
      <c r="G10" s="88"/>
      <c r="H10" s="89"/>
      <c r="I10" s="80"/>
      <c r="J10" s="81"/>
      <c r="K10" s="90"/>
      <c r="L10" s="91"/>
      <c r="M10" s="92"/>
      <c r="N10" s="11" t="s">
        <v>23</v>
      </c>
      <c r="O10" s="12">
        <v>5.8</v>
      </c>
      <c r="P10" s="12">
        <v>5.7</v>
      </c>
      <c r="Q10" s="12">
        <v>6</v>
      </c>
      <c r="R10" s="12">
        <v>5.9</v>
      </c>
      <c r="S10" s="12">
        <v>6</v>
      </c>
      <c r="T10" s="12">
        <v>5.8</v>
      </c>
      <c r="U10" s="12">
        <v>6</v>
      </c>
      <c r="V10" s="12">
        <v>5.8</v>
      </c>
      <c r="W10" s="13">
        <f t="shared" si="0"/>
        <v>5.8749999999999991</v>
      </c>
      <c r="X10" s="14">
        <f t="shared" si="1"/>
        <v>1.8548506142726278</v>
      </c>
      <c r="Y10" s="93"/>
    </row>
    <row r="11" spans="1:25" ht="14.4" customHeight="1" x14ac:dyDescent="0.3">
      <c r="A11" s="82"/>
      <c r="B11" s="83"/>
      <c r="C11" s="84"/>
      <c r="D11" s="85"/>
      <c r="E11" s="86"/>
      <c r="F11" s="87"/>
      <c r="G11" s="88"/>
      <c r="H11" s="89"/>
      <c r="I11" s="80"/>
      <c r="J11" s="81"/>
      <c r="K11" s="90"/>
      <c r="L11" s="91"/>
      <c r="M11" s="92"/>
      <c r="N11" s="15" t="s">
        <v>24</v>
      </c>
      <c r="O11" s="16">
        <f t="shared" ref="O11:V11" si="4">O9/O10/1000</f>
        <v>9.5000000000000001E-2</v>
      </c>
      <c r="P11" s="16">
        <f t="shared" si="4"/>
        <v>0.10175438596491228</v>
      </c>
      <c r="Q11" s="16">
        <f t="shared" si="4"/>
        <v>9.3666666666666676E-2</v>
      </c>
      <c r="R11" s="16">
        <f t="shared" si="4"/>
        <v>9.5084745762711864E-2</v>
      </c>
      <c r="S11" s="16">
        <f t="shared" si="4"/>
        <v>9.7500000000000003E-2</v>
      </c>
      <c r="T11" s="16">
        <f t="shared" si="4"/>
        <v>0.10051724137931035</v>
      </c>
      <c r="U11" s="16">
        <f t="shared" si="4"/>
        <v>9.2666666666666675E-2</v>
      </c>
      <c r="V11" s="16">
        <f t="shared" si="4"/>
        <v>9.6551724137931033E-2</v>
      </c>
      <c r="W11" s="16">
        <f t="shared" si="0"/>
        <v>9.6592678822274861E-2</v>
      </c>
      <c r="X11" s="16">
        <f t="shared" si="1"/>
        <v>3.098395523779073</v>
      </c>
      <c r="Y11" s="93"/>
    </row>
    <row r="12" spans="1:25" ht="14.4" customHeight="1" x14ac:dyDescent="0.3">
      <c r="A12" s="82"/>
      <c r="B12" s="83"/>
      <c r="C12" s="84"/>
      <c r="D12" s="85">
        <f>D9+1</f>
        <v>382</v>
      </c>
      <c r="E12" s="86">
        <v>13</v>
      </c>
      <c r="F12" s="87"/>
      <c r="G12" s="88">
        <v>230</v>
      </c>
      <c r="H12" s="89">
        <v>230</v>
      </c>
      <c r="I12" s="80">
        <f>$G12*$H12/100</f>
        <v>529</v>
      </c>
      <c r="J12" s="81">
        <f>I12*W12/1000</f>
        <v>302.25737500000002</v>
      </c>
      <c r="K12" s="90"/>
      <c r="L12" s="91" t="s">
        <v>51</v>
      </c>
      <c r="M12" s="92" t="s">
        <v>45</v>
      </c>
      <c r="N12" s="8" t="s">
        <v>21</v>
      </c>
      <c r="O12" s="9">
        <v>567</v>
      </c>
      <c r="P12" s="9">
        <v>559</v>
      </c>
      <c r="Q12" s="9">
        <v>576</v>
      </c>
      <c r="R12" s="9">
        <v>570</v>
      </c>
      <c r="S12" s="9">
        <v>584</v>
      </c>
      <c r="T12" s="9">
        <v>580</v>
      </c>
      <c r="U12" s="9">
        <v>572</v>
      </c>
      <c r="V12" s="9">
        <v>563</v>
      </c>
      <c r="W12" s="17">
        <f t="shared" si="0"/>
        <v>571.375</v>
      </c>
      <c r="X12" s="10">
        <f t="shared" si="1"/>
        <v>1.3834532271942575</v>
      </c>
      <c r="Y12" s="93" t="s">
        <v>22</v>
      </c>
    </row>
    <row r="13" spans="1:25" ht="14.4" customHeight="1" x14ac:dyDescent="0.3">
      <c r="A13" s="82"/>
      <c r="B13" s="83"/>
      <c r="C13" s="84"/>
      <c r="D13" s="85"/>
      <c r="E13" s="86"/>
      <c r="F13" s="87"/>
      <c r="G13" s="88"/>
      <c r="H13" s="89"/>
      <c r="I13" s="80"/>
      <c r="J13" s="81"/>
      <c r="K13" s="90"/>
      <c r="L13" s="91"/>
      <c r="M13" s="92"/>
      <c r="N13" s="11" t="s">
        <v>23</v>
      </c>
      <c r="O13" s="12">
        <v>5.7</v>
      </c>
      <c r="P13" s="12">
        <v>5.9</v>
      </c>
      <c r="Q13" s="12">
        <v>6</v>
      </c>
      <c r="R13" s="12">
        <v>5.9</v>
      </c>
      <c r="S13" s="12">
        <v>6</v>
      </c>
      <c r="T13" s="12">
        <v>5.9</v>
      </c>
      <c r="U13" s="12">
        <v>5.8</v>
      </c>
      <c r="V13" s="12">
        <v>5.7</v>
      </c>
      <c r="W13" s="13">
        <f t="shared" si="0"/>
        <v>5.8624999999999998</v>
      </c>
      <c r="X13" s="14">
        <f t="shared" si="1"/>
        <v>1.8951374024127055</v>
      </c>
      <c r="Y13" s="93"/>
    </row>
    <row r="14" spans="1:25" ht="14.4" customHeight="1" x14ac:dyDescent="0.3">
      <c r="A14" s="82"/>
      <c r="B14" s="83"/>
      <c r="C14" s="84"/>
      <c r="D14" s="85"/>
      <c r="E14" s="86"/>
      <c r="F14" s="87"/>
      <c r="G14" s="88"/>
      <c r="H14" s="89"/>
      <c r="I14" s="80"/>
      <c r="J14" s="81"/>
      <c r="K14" s="90"/>
      <c r="L14" s="91"/>
      <c r="M14" s="92"/>
      <c r="N14" s="15" t="s">
        <v>24</v>
      </c>
      <c r="O14" s="16">
        <f t="shared" ref="O14:V14" si="5">O12/O13/1000</f>
        <v>9.9473684210526311E-2</v>
      </c>
      <c r="P14" s="16">
        <f t="shared" si="5"/>
        <v>9.4745762711864398E-2</v>
      </c>
      <c r="Q14" s="16">
        <f t="shared" si="5"/>
        <v>9.6000000000000002E-2</v>
      </c>
      <c r="R14" s="16">
        <f t="shared" si="5"/>
        <v>9.6610169491525413E-2</v>
      </c>
      <c r="S14" s="16">
        <f t="shared" si="5"/>
        <v>9.7333333333333327E-2</v>
      </c>
      <c r="T14" s="16">
        <f t="shared" si="5"/>
        <v>9.8305084745762716E-2</v>
      </c>
      <c r="U14" s="16">
        <f t="shared" si="5"/>
        <v>9.8620689655172414E-2</v>
      </c>
      <c r="V14" s="16">
        <f t="shared" si="5"/>
        <v>9.87719298245614E-2</v>
      </c>
      <c r="W14" s="16">
        <f t="shared" si="0"/>
        <v>9.7482581746593258E-2</v>
      </c>
      <c r="X14" s="16">
        <f t="shared" si="1"/>
        <v>1.5417388932444125</v>
      </c>
      <c r="Y14" s="93"/>
    </row>
    <row r="15" spans="1:25" ht="14.4" customHeight="1" x14ac:dyDescent="0.3">
      <c r="A15" s="82"/>
      <c r="B15" s="83"/>
      <c r="C15" s="84"/>
      <c r="D15" s="85">
        <f>D12+1</f>
        <v>383</v>
      </c>
      <c r="E15" s="86">
        <v>14</v>
      </c>
      <c r="F15" s="87"/>
      <c r="G15" s="88">
        <v>230</v>
      </c>
      <c r="H15" s="89">
        <v>230</v>
      </c>
      <c r="I15" s="80">
        <f>$G15*$H15/100</f>
        <v>529</v>
      </c>
      <c r="J15" s="81">
        <f>I15*W15/1000</f>
        <v>298.62049999999999</v>
      </c>
      <c r="K15" s="90"/>
      <c r="L15" s="91" t="s">
        <v>51</v>
      </c>
      <c r="M15" s="92" t="s">
        <v>45</v>
      </c>
      <c r="N15" s="8" t="s">
        <v>21</v>
      </c>
      <c r="O15" s="9">
        <v>557</v>
      </c>
      <c r="P15" s="9">
        <v>559</v>
      </c>
      <c r="Q15" s="9">
        <v>570</v>
      </c>
      <c r="R15" s="9">
        <v>578</v>
      </c>
      <c r="S15" s="9">
        <v>571</v>
      </c>
      <c r="T15" s="9">
        <v>568</v>
      </c>
      <c r="U15" s="9">
        <v>560</v>
      </c>
      <c r="V15" s="9">
        <v>553</v>
      </c>
      <c r="W15" s="17">
        <f t="shared" si="0"/>
        <v>564.5</v>
      </c>
      <c r="X15" s="10">
        <f t="shared" si="1"/>
        <v>1.4088550682539296</v>
      </c>
      <c r="Y15" s="93" t="s">
        <v>22</v>
      </c>
    </row>
    <row r="16" spans="1:25" ht="14.4" customHeight="1" x14ac:dyDescent="0.3">
      <c r="A16" s="82"/>
      <c r="B16" s="83"/>
      <c r="C16" s="84"/>
      <c r="D16" s="85"/>
      <c r="E16" s="86"/>
      <c r="F16" s="87"/>
      <c r="G16" s="88"/>
      <c r="H16" s="89"/>
      <c r="I16" s="80"/>
      <c r="J16" s="81"/>
      <c r="K16" s="90"/>
      <c r="L16" s="91"/>
      <c r="M16" s="92"/>
      <c r="N16" s="11" t="s">
        <v>23</v>
      </c>
      <c r="O16" s="12">
        <v>5.8</v>
      </c>
      <c r="P16" s="12">
        <v>5.8</v>
      </c>
      <c r="Q16" s="12">
        <v>6</v>
      </c>
      <c r="R16" s="12">
        <v>5.9</v>
      </c>
      <c r="S16" s="12">
        <v>5.9</v>
      </c>
      <c r="T16" s="12">
        <v>5.9</v>
      </c>
      <c r="U16" s="12">
        <v>6</v>
      </c>
      <c r="V16" s="12">
        <v>5.7</v>
      </c>
      <c r="W16" s="13">
        <f t="shared" si="0"/>
        <v>5.875</v>
      </c>
      <c r="X16" s="14">
        <f t="shared" si="1"/>
        <v>1.6480780196627312</v>
      </c>
      <c r="Y16" s="93"/>
    </row>
    <row r="17" spans="1:25" ht="14.4" customHeight="1" x14ac:dyDescent="0.3">
      <c r="A17" s="82"/>
      <c r="B17" s="83"/>
      <c r="C17" s="84"/>
      <c r="D17" s="85"/>
      <c r="E17" s="86"/>
      <c r="F17" s="87"/>
      <c r="G17" s="88"/>
      <c r="H17" s="89"/>
      <c r="I17" s="80"/>
      <c r="J17" s="81"/>
      <c r="K17" s="90"/>
      <c r="L17" s="91"/>
      <c r="M17" s="92"/>
      <c r="N17" s="15" t="s">
        <v>24</v>
      </c>
      <c r="O17" s="16">
        <f t="shared" ref="O17:V17" si="6">O15/O16/1000</f>
        <v>9.6034482758620698E-2</v>
      </c>
      <c r="P17" s="16">
        <f t="shared" si="6"/>
        <v>9.6379310344827593E-2</v>
      </c>
      <c r="Q17" s="16">
        <f t="shared" si="6"/>
        <v>9.5000000000000001E-2</v>
      </c>
      <c r="R17" s="16">
        <f t="shared" si="6"/>
        <v>9.796610169491525E-2</v>
      </c>
      <c r="S17" s="16">
        <f t="shared" si="6"/>
        <v>9.6779661016949153E-2</v>
      </c>
      <c r="T17" s="16">
        <f t="shared" si="6"/>
        <v>9.6271186440677961E-2</v>
      </c>
      <c r="U17" s="16">
        <f t="shared" si="6"/>
        <v>9.3333333333333324E-2</v>
      </c>
      <c r="V17" s="16">
        <f t="shared" si="6"/>
        <v>9.7017543859649127E-2</v>
      </c>
      <c r="W17" s="16">
        <f t="shared" si="0"/>
        <v>9.6097702431121632E-2</v>
      </c>
      <c r="X17" s="16">
        <f t="shared" si="1"/>
        <v>1.3648519438457285</v>
      </c>
      <c r="Y17" s="93"/>
    </row>
    <row r="18" spans="1:25" ht="14.4" customHeight="1" x14ac:dyDescent="0.3">
      <c r="A18" s="82"/>
      <c r="B18" s="83"/>
      <c r="C18" s="84"/>
      <c r="D18" s="85">
        <f>D15+1</f>
        <v>384</v>
      </c>
      <c r="E18" s="86">
        <v>15</v>
      </c>
      <c r="F18" s="87"/>
      <c r="G18" s="88">
        <v>230</v>
      </c>
      <c r="H18" s="89">
        <v>230</v>
      </c>
      <c r="I18" s="80">
        <f>$G18*$H18/100</f>
        <v>529</v>
      </c>
      <c r="J18" s="81">
        <f>I18*W18/1000</f>
        <v>294.19012500000002</v>
      </c>
      <c r="K18" s="90"/>
      <c r="L18" s="91" t="s">
        <v>51</v>
      </c>
      <c r="M18" s="92" t="s">
        <v>45</v>
      </c>
      <c r="N18" s="8" t="s">
        <v>21</v>
      </c>
      <c r="O18" s="9">
        <v>561</v>
      </c>
      <c r="P18" s="9">
        <v>565</v>
      </c>
      <c r="Q18" s="9">
        <v>555</v>
      </c>
      <c r="R18" s="9">
        <v>537</v>
      </c>
      <c r="S18" s="9">
        <v>544</v>
      </c>
      <c r="T18" s="9">
        <v>581</v>
      </c>
      <c r="U18" s="9">
        <v>558</v>
      </c>
      <c r="V18" s="9">
        <v>548</v>
      </c>
      <c r="W18" s="17">
        <f t="shared" si="0"/>
        <v>556.125</v>
      </c>
      <c r="X18" s="10">
        <f t="shared" si="1"/>
        <v>2.2965031372565061</v>
      </c>
      <c r="Y18" s="93" t="s">
        <v>22</v>
      </c>
    </row>
    <row r="19" spans="1:25" ht="14.4" customHeight="1" x14ac:dyDescent="0.3">
      <c r="A19" s="82"/>
      <c r="B19" s="83"/>
      <c r="C19" s="84"/>
      <c r="D19" s="85"/>
      <c r="E19" s="86"/>
      <c r="F19" s="87"/>
      <c r="G19" s="88"/>
      <c r="H19" s="89"/>
      <c r="I19" s="80"/>
      <c r="J19" s="81"/>
      <c r="K19" s="90"/>
      <c r="L19" s="91"/>
      <c r="M19" s="92"/>
      <c r="N19" s="11" t="s">
        <v>23</v>
      </c>
      <c r="O19" s="12">
        <v>5.7</v>
      </c>
      <c r="P19" s="12">
        <v>5.8</v>
      </c>
      <c r="Q19" s="12">
        <v>5.9</v>
      </c>
      <c r="R19" s="12">
        <v>6</v>
      </c>
      <c r="S19" s="12">
        <v>5.8</v>
      </c>
      <c r="T19" s="12">
        <v>5.9</v>
      </c>
      <c r="U19" s="12">
        <v>5.8</v>
      </c>
      <c r="V19" s="12">
        <v>5.8</v>
      </c>
      <c r="W19" s="13">
        <f t="shared" si="0"/>
        <v>5.8374999999999995</v>
      </c>
      <c r="X19" s="14">
        <f t="shared" si="1"/>
        <v>1.4680202570451926</v>
      </c>
      <c r="Y19" s="93"/>
    </row>
    <row r="20" spans="1:25" ht="14.4" customHeight="1" x14ac:dyDescent="0.3">
      <c r="A20" s="82"/>
      <c r="B20" s="83"/>
      <c r="C20" s="84"/>
      <c r="D20" s="85"/>
      <c r="E20" s="86"/>
      <c r="F20" s="87"/>
      <c r="G20" s="88"/>
      <c r="H20" s="89"/>
      <c r="I20" s="80"/>
      <c r="J20" s="81"/>
      <c r="K20" s="90"/>
      <c r="L20" s="91"/>
      <c r="M20" s="92"/>
      <c r="N20" s="15" t="s">
        <v>24</v>
      </c>
      <c r="O20" s="16">
        <f t="shared" ref="O20:V20" si="7">O18/O19/1000</f>
        <v>9.8421052631578951E-2</v>
      </c>
      <c r="P20" s="16">
        <f t="shared" si="7"/>
        <v>9.741379310344829E-2</v>
      </c>
      <c r="Q20" s="16">
        <f t="shared" si="7"/>
        <v>9.406779661016948E-2</v>
      </c>
      <c r="R20" s="16">
        <f t="shared" si="7"/>
        <v>8.9499999999999996E-2</v>
      </c>
      <c r="S20" s="16">
        <f t="shared" si="7"/>
        <v>9.3793103448275877E-2</v>
      </c>
      <c r="T20" s="16">
        <f t="shared" si="7"/>
        <v>9.8474576271186443E-2</v>
      </c>
      <c r="U20" s="16">
        <f t="shared" si="7"/>
        <v>9.6206896551724139E-2</v>
      </c>
      <c r="V20" s="16">
        <f t="shared" si="7"/>
        <v>9.4482758620689652E-2</v>
      </c>
      <c r="W20" s="16">
        <f t="shared" si="0"/>
        <v>9.5294997154634103E-2</v>
      </c>
      <c r="X20" s="16">
        <f t="shared" si="1"/>
        <v>2.9496117636367325</v>
      </c>
      <c r="Y20" s="93"/>
    </row>
    <row r="21" spans="1:25" ht="14.4" customHeight="1" x14ac:dyDescent="0.3">
      <c r="A21" s="82"/>
      <c r="B21" s="83"/>
      <c r="C21" s="84"/>
      <c r="D21" s="85">
        <f>D18+1</f>
        <v>385</v>
      </c>
      <c r="E21" s="86">
        <v>16</v>
      </c>
      <c r="F21" s="87"/>
      <c r="G21" s="88">
        <v>230</v>
      </c>
      <c r="H21" s="89">
        <v>230</v>
      </c>
      <c r="I21" s="80">
        <f>$G21*$H21/100</f>
        <v>529</v>
      </c>
      <c r="J21" s="81">
        <f>I21*W21/1000</f>
        <v>295.04975000000002</v>
      </c>
      <c r="K21" s="90"/>
      <c r="L21" s="91" t="s">
        <v>51</v>
      </c>
      <c r="M21" s="92" t="s">
        <v>45</v>
      </c>
      <c r="N21" s="8" t="s">
        <v>21</v>
      </c>
      <c r="O21" s="9">
        <v>559</v>
      </c>
      <c r="P21" s="9">
        <v>563</v>
      </c>
      <c r="Q21" s="9">
        <v>558</v>
      </c>
      <c r="R21" s="9">
        <v>557</v>
      </c>
      <c r="S21" s="9">
        <v>566</v>
      </c>
      <c r="T21" s="9">
        <v>557</v>
      </c>
      <c r="U21" s="9">
        <v>550</v>
      </c>
      <c r="V21" s="9">
        <v>552</v>
      </c>
      <c r="W21" s="17">
        <f t="shared" si="0"/>
        <v>557.75</v>
      </c>
      <c r="X21" s="10">
        <f t="shared" si="1"/>
        <v>0.87720241106144892</v>
      </c>
      <c r="Y21" s="93" t="s">
        <v>22</v>
      </c>
    </row>
    <row r="22" spans="1:25" ht="14.4" customHeight="1" x14ac:dyDescent="0.3">
      <c r="A22" s="82"/>
      <c r="B22" s="83"/>
      <c r="C22" s="84"/>
      <c r="D22" s="85"/>
      <c r="E22" s="86"/>
      <c r="F22" s="87"/>
      <c r="G22" s="88"/>
      <c r="H22" s="89"/>
      <c r="I22" s="80"/>
      <c r="J22" s="81"/>
      <c r="K22" s="90"/>
      <c r="L22" s="91"/>
      <c r="M22" s="92"/>
      <c r="N22" s="11" t="s">
        <v>23</v>
      </c>
      <c r="O22" s="12">
        <v>5.7</v>
      </c>
      <c r="P22" s="12">
        <v>6</v>
      </c>
      <c r="Q22" s="12">
        <v>5.8</v>
      </c>
      <c r="R22" s="12">
        <v>6.1</v>
      </c>
      <c r="S22" s="12">
        <v>6</v>
      </c>
      <c r="T22" s="12">
        <v>5.9</v>
      </c>
      <c r="U22" s="12">
        <v>5.8</v>
      </c>
      <c r="V22" s="12">
        <v>5.7</v>
      </c>
      <c r="W22" s="13">
        <f t="shared" si="0"/>
        <v>5.875</v>
      </c>
      <c r="X22" s="14">
        <f t="shared" si="1"/>
        <v>2.369261430991497</v>
      </c>
      <c r="Y22" s="93"/>
    </row>
    <row r="23" spans="1:25" ht="14.4" customHeight="1" x14ac:dyDescent="0.3">
      <c r="A23" s="82"/>
      <c r="B23" s="83"/>
      <c r="C23" s="84"/>
      <c r="D23" s="85"/>
      <c r="E23" s="86"/>
      <c r="F23" s="87"/>
      <c r="G23" s="88"/>
      <c r="H23" s="89"/>
      <c r="I23" s="80"/>
      <c r="J23" s="81"/>
      <c r="K23" s="90"/>
      <c r="L23" s="91"/>
      <c r="M23" s="92"/>
      <c r="N23" s="15" t="s">
        <v>24</v>
      </c>
      <c r="O23" s="16">
        <f t="shared" ref="O23:V23" si="8">O21/O22/1000</f>
        <v>9.8070175438596488E-2</v>
      </c>
      <c r="P23" s="16">
        <f t="shared" si="8"/>
        <v>9.3833333333333324E-2</v>
      </c>
      <c r="Q23" s="16">
        <f t="shared" si="8"/>
        <v>9.6206896551724139E-2</v>
      </c>
      <c r="R23" s="16">
        <f t="shared" si="8"/>
        <v>9.1311475409836071E-2</v>
      </c>
      <c r="S23" s="16">
        <f t="shared" si="8"/>
        <v>9.4333333333333325E-2</v>
      </c>
      <c r="T23" s="16">
        <f t="shared" si="8"/>
        <v>9.4406779661016946E-2</v>
      </c>
      <c r="U23" s="16">
        <f t="shared" si="8"/>
        <v>9.4827586206896561E-2</v>
      </c>
      <c r="V23" s="16">
        <f t="shared" si="8"/>
        <v>9.6842105263157896E-2</v>
      </c>
      <c r="W23" s="16">
        <f t="shared" si="0"/>
        <v>9.4978960649736849E-2</v>
      </c>
      <c r="X23" s="16">
        <f t="shared" si="1"/>
        <v>2.0410643815698943</v>
      </c>
      <c r="Y23" s="93"/>
    </row>
    <row r="24" spans="1:25" ht="14.4" customHeight="1" x14ac:dyDescent="0.3">
      <c r="A24" s="82"/>
      <c r="B24" s="83"/>
      <c r="C24" s="84"/>
      <c r="D24" s="85">
        <f>D21+1</f>
        <v>386</v>
      </c>
      <c r="E24" s="86">
        <v>17</v>
      </c>
      <c r="F24" s="87"/>
      <c r="G24" s="88">
        <v>230</v>
      </c>
      <c r="H24" s="89">
        <v>230</v>
      </c>
      <c r="I24" s="80">
        <f>$G24*$H24/100</f>
        <v>529</v>
      </c>
      <c r="J24" s="81">
        <f>I24*W24/1000</f>
        <v>301.06712499999998</v>
      </c>
      <c r="K24" s="90"/>
      <c r="L24" s="91" t="s">
        <v>131</v>
      </c>
      <c r="M24" s="92" t="s">
        <v>105</v>
      </c>
      <c r="N24" s="8" t="s">
        <v>21</v>
      </c>
      <c r="O24" s="9">
        <v>569</v>
      </c>
      <c r="P24" s="9">
        <v>565</v>
      </c>
      <c r="Q24" s="9">
        <v>562</v>
      </c>
      <c r="R24" s="9">
        <v>580</v>
      </c>
      <c r="S24" s="9">
        <v>575</v>
      </c>
      <c r="T24" s="9">
        <v>570</v>
      </c>
      <c r="U24" s="9">
        <v>565</v>
      </c>
      <c r="V24" s="9">
        <v>567</v>
      </c>
      <c r="W24" s="17">
        <f t="shared" si="0"/>
        <v>569.125</v>
      </c>
      <c r="X24" s="10">
        <f t="shared" si="1"/>
        <v>0.96814130641485563</v>
      </c>
      <c r="Y24" s="93" t="s">
        <v>22</v>
      </c>
    </row>
    <row r="25" spans="1:25" ht="14.4" customHeight="1" x14ac:dyDescent="0.3">
      <c r="A25" s="82"/>
      <c r="B25" s="83"/>
      <c r="C25" s="84"/>
      <c r="D25" s="85"/>
      <c r="E25" s="86"/>
      <c r="F25" s="87"/>
      <c r="G25" s="88"/>
      <c r="H25" s="89"/>
      <c r="I25" s="80"/>
      <c r="J25" s="81"/>
      <c r="K25" s="90"/>
      <c r="L25" s="91"/>
      <c r="M25" s="92"/>
      <c r="N25" s="11" t="s">
        <v>23</v>
      </c>
      <c r="O25" s="12">
        <v>6</v>
      </c>
      <c r="P25" s="12">
        <v>5.9</v>
      </c>
      <c r="Q25" s="12">
        <v>6.1</v>
      </c>
      <c r="R25" s="12">
        <v>6.2</v>
      </c>
      <c r="S25" s="12">
        <v>6.2</v>
      </c>
      <c r="T25" s="12">
        <v>6.3</v>
      </c>
      <c r="U25" s="12">
        <v>6</v>
      </c>
      <c r="V25" s="12">
        <v>6</v>
      </c>
      <c r="W25" s="13">
        <f t="shared" si="0"/>
        <v>6.0874999999999995</v>
      </c>
      <c r="X25" s="14">
        <f t="shared" si="1"/>
        <v>2.0839613070004552</v>
      </c>
      <c r="Y25" s="93"/>
    </row>
    <row r="26" spans="1:25" ht="14.4" customHeight="1" x14ac:dyDescent="0.3">
      <c r="A26" s="82"/>
      <c r="B26" s="83"/>
      <c r="C26" s="84"/>
      <c r="D26" s="85"/>
      <c r="E26" s="86"/>
      <c r="F26" s="87"/>
      <c r="G26" s="88"/>
      <c r="H26" s="89"/>
      <c r="I26" s="80"/>
      <c r="J26" s="81"/>
      <c r="K26" s="90"/>
      <c r="L26" s="91"/>
      <c r="M26" s="92"/>
      <c r="N26" s="15" t="s">
        <v>24</v>
      </c>
      <c r="O26" s="16">
        <f t="shared" ref="O26:V26" si="9">O24/O25/1000</f>
        <v>9.4833333333333325E-2</v>
      </c>
      <c r="P26" s="16">
        <f t="shared" si="9"/>
        <v>9.5762711864406769E-2</v>
      </c>
      <c r="Q26" s="16">
        <f t="shared" si="9"/>
        <v>9.2131147540983602E-2</v>
      </c>
      <c r="R26" s="16">
        <f t="shared" si="9"/>
        <v>9.3548387096774197E-2</v>
      </c>
      <c r="S26" s="16">
        <f t="shared" si="9"/>
        <v>9.2741935483870955E-2</v>
      </c>
      <c r="T26" s="16">
        <f t="shared" si="9"/>
        <v>9.0476190476190488E-2</v>
      </c>
      <c r="U26" s="16">
        <f t="shared" si="9"/>
        <v>9.4166666666666676E-2</v>
      </c>
      <c r="V26" s="16">
        <f t="shared" si="9"/>
        <v>9.4500000000000001E-2</v>
      </c>
      <c r="W26" s="16">
        <f t="shared" si="0"/>
        <v>9.3520046557778264E-2</v>
      </c>
      <c r="X26" s="16">
        <f t="shared" si="1"/>
        <v>1.6878631865560441</v>
      </c>
      <c r="Y26" s="93"/>
    </row>
    <row r="27" spans="1:25" ht="14.4" customHeight="1" x14ac:dyDescent="0.3">
      <c r="A27" s="82"/>
      <c r="B27" s="83"/>
      <c r="C27" s="84"/>
      <c r="D27" s="85">
        <f>D24+1</f>
        <v>387</v>
      </c>
      <c r="E27" s="86">
        <v>18</v>
      </c>
      <c r="F27" s="87"/>
      <c r="G27" s="88">
        <v>230</v>
      </c>
      <c r="H27" s="89">
        <v>230</v>
      </c>
      <c r="I27" s="80">
        <f>$G27*$H27/100</f>
        <v>529</v>
      </c>
      <c r="J27" s="81">
        <f>I27*W27/1000</f>
        <v>297.95925</v>
      </c>
      <c r="K27" s="90"/>
      <c r="L27" s="91" t="s">
        <v>123</v>
      </c>
      <c r="M27" s="92" t="s">
        <v>105</v>
      </c>
      <c r="N27" s="8" t="s">
        <v>21</v>
      </c>
      <c r="O27" s="9">
        <v>560</v>
      </c>
      <c r="P27" s="9">
        <v>570</v>
      </c>
      <c r="Q27" s="9">
        <v>550</v>
      </c>
      <c r="R27" s="9">
        <v>558</v>
      </c>
      <c r="S27" s="9">
        <v>570</v>
      </c>
      <c r="T27" s="9">
        <v>580</v>
      </c>
      <c r="U27" s="9">
        <v>560</v>
      </c>
      <c r="V27" s="9">
        <v>558</v>
      </c>
      <c r="W27" s="17">
        <f t="shared" si="0"/>
        <v>563.25</v>
      </c>
      <c r="X27" s="10">
        <f t="shared" si="1"/>
        <v>1.5673718227261053</v>
      </c>
      <c r="Y27" s="93" t="s">
        <v>22</v>
      </c>
    </row>
    <row r="28" spans="1:25" ht="14.4" customHeight="1" x14ac:dyDescent="0.3">
      <c r="A28" s="82"/>
      <c r="B28" s="83"/>
      <c r="C28" s="84"/>
      <c r="D28" s="85"/>
      <c r="E28" s="86"/>
      <c r="F28" s="87"/>
      <c r="G28" s="88"/>
      <c r="H28" s="89"/>
      <c r="I28" s="80"/>
      <c r="J28" s="81"/>
      <c r="K28" s="90"/>
      <c r="L28" s="91"/>
      <c r="M28" s="92"/>
      <c r="N28" s="11" t="s">
        <v>23</v>
      </c>
      <c r="O28" s="12">
        <v>6</v>
      </c>
      <c r="P28" s="12">
        <v>6.1</v>
      </c>
      <c r="Q28" s="12">
        <v>6.2</v>
      </c>
      <c r="R28" s="12">
        <v>6</v>
      </c>
      <c r="S28" s="12">
        <v>6</v>
      </c>
      <c r="T28" s="12">
        <v>6.1</v>
      </c>
      <c r="U28" s="12">
        <v>6</v>
      </c>
      <c r="V28" s="12">
        <v>5.9</v>
      </c>
      <c r="W28" s="13">
        <f t="shared" si="0"/>
        <v>6.0374999999999996</v>
      </c>
      <c r="X28" s="14">
        <f t="shared" si="1"/>
        <v>1.419390186418434</v>
      </c>
      <c r="Y28" s="93"/>
    </row>
    <row r="29" spans="1:25" ht="14.4" customHeight="1" x14ac:dyDescent="0.3">
      <c r="A29" s="82"/>
      <c r="B29" s="83"/>
      <c r="C29" s="84"/>
      <c r="D29" s="85"/>
      <c r="E29" s="86"/>
      <c r="F29" s="87"/>
      <c r="G29" s="88"/>
      <c r="H29" s="89"/>
      <c r="I29" s="80"/>
      <c r="J29" s="81"/>
      <c r="K29" s="90"/>
      <c r="L29" s="91"/>
      <c r="M29" s="92"/>
      <c r="N29" s="15" t="s">
        <v>24</v>
      </c>
      <c r="O29" s="16">
        <f t="shared" ref="O29:V29" si="10">O27/O28/1000</f>
        <v>9.3333333333333324E-2</v>
      </c>
      <c r="P29" s="16">
        <f t="shared" si="10"/>
        <v>9.3442622950819676E-2</v>
      </c>
      <c r="Q29" s="16">
        <f t="shared" si="10"/>
        <v>8.8709677419354829E-2</v>
      </c>
      <c r="R29" s="16">
        <f t="shared" si="10"/>
        <v>9.2999999999999999E-2</v>
      </c>
      <c r="S29" s="16">
        <f t="shared" si="10"/>
        <v>9.5000000000000001E-2</v>
      </c>
      <c r="T29" s="16">
        <f t="shared" si="10"/>
        <v>9.5081967213114765E-2</v>
      </c>
      <c r="U29" s="16">
        <f t="shared" si="10"/>
        <v>9.3333333333333324E-2</v>
      </c>
      <c r="V29" s="16">
        <f t="shared" si="10"/>
        <v>9.4576271186440672E-2</v>
      </c>
      <c r="W29" s="16">
        <f t="shared" si="0"/>
        <v>9.3309650679549577E-2</v>
      </c>
      <c r="X29" s="16">
        <f t="shared" si="1"/>
        <v>2.0361306708729217</v>
      </c>
      <c r="Y29" s="93"/>
    </row>
    <row r="30" spans="1:25" ht="14.4" customHeight="1" x14ac:dyDescent="0.3">
      <c r="A30" s="82"/>
      <c r="B30" s="83"/>
      <c r="C30" s="84"/>
      <c r="D30" s="85">
        <f>D27+1</f>
        <v>388</v>
      </c>
      <c r="E30" s="86">
        <v>19</v>
      </c>
      <c r="F30" s="87"/>
      <c r="G30" s="88">
        <v>230</v>
      </c>
      <c r="H30" s="89">
        <v>230</v>
      </c>
      <c r="I30" s="80">
        <f>$G30*$H30/100</f>
        <v>529</v>
      </c>
      <c r="J30" s="81">
        <f>I30*W30/1000</f>
        <v>294.91750000000002</v>
      </c>
      <c r="K30" s="90"/>
      <c r="L30" s="91" t="s">
        <v>123</v>
      </c>
      <c r="M30" s="92" t="s">
        <v>105</v>
      </c>
      <c r="N30" s="8" t="s">
        <v>21</v>
      </c>
      <c r="O30" s="9">
        <v>559</v>
      </c>
      <c r="P30" s="9">
        <v>547</v>
      </c>
      <c r="Q30" s="9">
        <v>551</v>
      </c>
      <c r="R30" s="9">
        <v>557</v>
      </c>
      <c r="S30" s="9">
        <v>576</v>
      </c>
      <c r="T30" s="9">
        <v>548</v>
      </c>
      <c r="U30" s="9">
        <v>560</v>
      </c>
      <c r="V30" s="9">
        <v>562</v>
      </c>
      <c r="W30" s="17">
        <f t="shared" si="0"/>
        <v>557.5</v>
      </c>
      <c r="X30" s="10">
        <f t="shared" si="1"/>
        <v>1.571427396227375</v>
      </c>
      <c r="Y30" s="93" t="s">
        <v>22</v>
      </c>
    </row>
    <row r="31" spans="1:25" ht="14.4" customHeight="1" x14ac:dyDescent="0.3">
      <c r="A31" s="82"/>
      <c r="B31" s="83"/>
      <c r="C31" s="84"/>
      <c r="D31" s="85"/>
      <c r="E31" s="86"/>
      <c r="F31" s="87"/>
      <c r="G31" s="88"/>
      <c r="H31" s="89"/>
      <c r="I31" s="80"/>
      <c r="J31" s="81"/>
      <c r="K31" s="90"/>
      <c r="L31" s="91"/>
      <c r="M31" s="92"/>
      <c r="N31" s="11" t="s">
        <v>23</v>
      </c>
      <c r="O31" s="12">
        <v>6</v>
      </c>
      <c r="P31" s="12">
        <v>5.9</v>
      </c>
      <c r="Q31" s="12">
        <v>6.2</v>
      </c>
      <c r="R31" s="12">
        <v>6.3</v>
      </c>
      <c r="S31" s="12">
        <v>6</v>
      </c>
      <c r="T31" s="12">
        <v>6.1</v>
      </c>
      <c r="U31" s="12">
        <v>6</v>
      </c>
      <c r="V31" s="12">
        <v>6.2</v>
      </c>
      <c r="W31" s="13">
        <f t="shared" si="0"/>
        <v>6.0875000000000004</v>
      </c>
      <c r="X31" s="14">
        <f t="shared" si="1"/>
        <v>2.0839613070004548</v>
      </c>
      <c r="Y31" s="93"/>
    </row>
    <row r="32" spans="1:25" ht="14.4" customHeight="1" x14ac:dyDescent="0.3">
      <c r="A32" s="82"/>
      <c r="B32" s="83"/>
      <c r="C32" s="84"/>
      <c r="D32" s="85"/>
      <c r="E32" s="86"/>
      <c r="F32" s="87"/>
      <c r="G32" s="88"/>
      <c r="H32" s="89"/>
      <c r="I32" s="80"/>
      <c r="J32" s="81"/>
      <c r="K32" s="90"/>
      <c r="L32" s="91"/>
      <c r="M32" s="92"/>
      <c r="N32" s="15" t="s">
        <v>24</v>
      </c>
      <c r="O32" s="16">
        <f t="shared" ref="O32:V32" si="11">O30/O31/1000</f>
        <v>9.3166666666666675E-2</v>
      </c>
      <c r="P32" s="16">
        <f t="shared" si="11"/>
        <v>9.2711864406779657E-2</v>
      </c>
      <c r="Q32" s="16">
        <f t="shared" si="11"/>
        <v>8.8870967741935494E-2</v>
      </c>
      <c r="R32" s="16">
        <f t="shared" si="11"/>
        <v>8.8412698412698415E-2</v>
      </c>
      <c r="S32" s="16">
        <f t="shared" si="11"/>
        <v>9.6000000000000002E-2</v>
      </c>
      <c r="T32" s="16">
        <f t="shared" si="11"/>
        <v>8.9836065573770496E-2</v>
      </c>
      <c r="U32" s="16">
        <f t="shared" si="11"/>
        <v>9.3333333333333324E-2</v>
      </c>
      <c r="V32" s="16">
        <f t="shared" si="11"/>
        <v>9.0645161290322573E-2</v>
      </c>
      <c r="W32" s="16">
        <f t="shared" si="0"/>
        <v>9.1622094678188298E-2</v>
      </c>
      <c r="X32" s="16">
        <f t="shared" si="1"/>
        <v>2.6645697015282641</v>
      </c>
      <c r="Y32" s="93"/>
    </row>
    <row r="33" spans="1:25" ht="14.4" customHeight="1" x14ac:dyDescent="0.3">
      <c r="A33" s="82"/>
      <c r="B33" s="83"/>
      <c r="C33" s="84"/>
      <c r="D33" s="85">
        <f>D30+1</f>
        <v>389</v>
      </c>
      <c r="E33" s="86">
        <v>20</v>
      </c>
      <c r="F33" s="87"/>
      <c r="G33" s="88">
        <v>230</v>
      </c>
      <c r="H33" s="89">
        <v>230</v>
      </c>
      <c r="I33" s="80">
        <f>$G33*$H33/100</f>
        <v>529</v>
      </c>
      <c r="J33" s="81">
        <f>I33*W33/1000</f>
        <v>295.31425000000002</v>
      </c>
      <c r="K33" s="90"/>
      <c r="L33" s="91" t="s">
        <v>123</v>
      </c>
      <c r="M33" s="92" t="s">
        <v>105</v>
      </c>
      <c r="N33" s="8" t="s">
        <v>21</v>
      </c>
      <c r="O33" s="9">
        <v>560</v>
      </c>
      <c r="P33" s="9">
        <v>558</v>
      </c>
      <c r="Q33" s="9">
        <v>550</v>
      </c>
      <c r="R33" s="9">
        <v>551</v>
      </c>
      <c r="S33" s="9">
        <v>552</v>
      </c>
      <c r="T33" s="9">
        <v>566</v>
      </c>
      <c r="U33" s="9">
        <v>565</v>
      </c>
      <c r="V33" s="9">
        <v>564</v>
      </c>
      <c r="W33" s="17">
        <f t="shared" si="0"/>
        <v>558.25</v>
      </c>
      <c r="X33" s="10">
        <f t="shared" si="1"/>
        <v>1.0996891319130027</v>
      </c>
      <c r="Y33" s="93" t="s">
        <v>22</v>
      </c>
    </row>
    <row r="34" spans="1:25" ht="14.4" customHeight="1" x14ac:dyDescent="0.3">
      <c r="A34" s="82"/>
      <c r="B34" s="83"/>
      <c r="C34" s="84"/>
      <c r="D34" s="85"/>
      <c r="E34" s="86"/>
      <c r="F34" s="87"/>
      <c r="G34" s="88"/>
      <c r="H34" s="89"/>
      <c r="I34" s="80"/>
      <c r="J34" s="81"/>
      <c r="K34" s="90"/>
      <c r="L34" s="91"/>
      <c r="M34" s="92"/>
      <c r="N34" s="11" t="s">
        <v>23</v>
      </c>
      <c r="O34" s="12">
        <v>6.1</v>
      </c>
      <c r="P34" s="12">
        <v>6</v>
      </c>
      <c r="Q34" s="12">
        <v>6</v>
      </c>
      <c r="R34" s="12">
        <v>6.2</v>
      </c>
      <c r="S34" s="12">
        <v>6.1</v>
      </c>
      <c r="T34" s="12">
        <v>6.2</v>
      </c>
      <c r="U34" s="12">
        <v>6</v>
      </c>
      <c r="V34" s="12">
        <v>6.1</v>
      </c>
      <c r="W34" s="13">
        <f t="shared" si="0"/>
        <v>6.0875000000000004</v>
      </c>
      <c r="X34" s="14">
        <f t="shared" si="1"/>
        <v>1.2823404514165093</v>
      </c>
      <c r="Y34" s="93"/>
    </row>
    <row r="35" spans="1:25" ht="14.4" customHeight="1" x14ac:dyDescent="0.3">
      <c r="A35" s="82"/>
      <c r="B35" s="83"/>
      <c r="C35" s="84"/>
      <c r="D35" s="85"/>
      <c r="E35" s="86"/>
      <c r="F35" s="87"/>
      <c r="G35" s="88"/>
      <c r="H35" s="89"/>
      <c r="I35" s="80"/>
      <c r="J35" s="81"/>
      <c r="K35" s="90"/>
      <c r="L35" s="91"/>
      <c r="M35" s="92"/>
      <c r="N35" s="15" t="s">
        <v>24</v>
      </c>
      <c r="O35" s="16">
        <f t="shared" ref="O35:V35" si="12">O33/O34/1000</f>
        <v>9.18032786885246E-2</v>
      </c>
      <c r="P35" s="16">
        <f t="shared" si="12"/>
        <v>9.2999999999999999E-2</v>
      </c>
      <c r="Q35" s="16">
        <f t="shared" si="12"/>
        <v>9.1666666666666674E-2</v>
      </c>
      <c r="R35" s="16">
        <f t="shared" si="12"/>
        <v>8.8870967741935494E-2</v>
      </c>
      <c r="S35" s="16">
        <f t="shared" si="12"/>
        <v>9.049180327868854E-2</v>
      </c>
      <c r="T35" s="16">
        <f t="shared" si="12"/>
        <v>9.129032258064515E-2</v>
      </c>
      <c r="U35" s="16">
        <f t="shared" si="12"/>
        <v>9.4166666666666676E-2</v>
      </c>
      <c r="V35" s="16">
        <f t="shared" si="12"/>
        <v>9.2459016393442631E-2</v>
      </c>
      <c r="W35" s="16">
        <f t="shared" si="0"/>
        <v>9.1718590252071214E-2</v>
      </c>
      <c r="X35" s="16">
        <f t="shared" si="1"/>
        <v>1.635008427897449</v>
      </c>
      <c r="Y35" s="93"/>
    </row>
    <row r="36" spans="1:25" ht="14.4" customHeight="1" x14ac:dyDescent="0.3">
      <c r="A36" s="82"/>
      <c r="B36" s="83"/>
      <c r="C36" s="84"/>
      <c r="D36" s="85">
        <f>D33+1</f>
        <v>390</v>
      </c>
      <c r="E36" s="86">
        <v>21</v>
      </c>
      <c r="F36" s="87"/>
      <c r="G36" s="88">
        <v>160</v>
      </c>
      <c r="H36" s="89">
        <v>230</v>
      </c>
      <c r="I36" s="80">
        <f>$G36*$H36/100</f>
        <v>368</v>
      </c>
      <c r="J36" s="81">
        <f>I36*W36/1000</f>
        <v>213.946</v>
      </c>
      <c r="K36" s="90"/>
      <c r="L36" s="91" t="s">
        <v>123</v>
      </c>
      <c r="M36" s="92" t="s">
        <v>105</v>
      </c>
      <c r="N36" s="8" t="s">
        <v>21</v>
      </c>
      <c r="O36" s="9">
        <v>578</v>
      </c>
      <c r="P36" s="9">
        <v>594</v>
      </c>
      <c r="Q36" s="9">
        <v>590</v>
      </c>
      <c r="R36" s="9">
        <v>585</v>
      </c>
      <c r="S36" s="9">
        <v>574</v>
      </c>
      <c r="T36" s="9">
        <v>574</v>
      </c>
      <c r="U36" s="9">
        <v>578</v>
      </c>
      <c r="V36" s="9">
        <v>578</v>
      </c>
      <c r="W36" s="17">
        <f t="shared" si="0"/>
        <v>581.375</v>
      </c>
      <c r="X36" s="10">
        <f t="shared" si="1"/>
        <v>1.2007741995651002</v>
      </c>
      <c r="Y36" s="93" t="s">
        <v>22</v>
      </c>
    </row>
    <row r="37" spans="1:25" ht="14.4" customHeight="1" x14ac:dyDescent="0.3">
      <c r="A37" s="82"/>
      <c r="B37" s="83"/>
      <c r="C37" s="84"/>
      <c r="D37" s="85"/>
      <c r="E37" s="86"/>
      <c r="F37" s="87"/>
      <c r="G37" s="88"/>
      <c r="H37" s="89"/>
      <c r="I37" s="80"/>
      <c r="J37" s="81"/>
      <c r="K37" s="90"/>
      <c r="L37" s="91"/>
      <c r="M37" s="92"/>
      <c r="N37" s="11" t="s">
        <v>23</v>
      </c>
      <c r="O37" s="12">
        <v>6</v>
      </c>
      <c r="P37" s="12">
        <v>6.2</v>
      </c>
      <c r="Q37" s="12">
        <v>6.2</v>
      </c>
      <c r="R37" s="12">
        <v>6.2</v>
      </c>
      <c r="S37" s="12">
        <v>6</v>
      </c>
      <c r="T37" s="12">
        <v>6.1</v>
      </c>
      <c r="U37" s="12">
        <v>6.2</v>
      </c>
      <c r="V37" s="12">
        <v>6</v>
      </c>
      <c r="W37" s="13">
        <f t="shared" si="0"/>
        <v>6.1124999999999998</v>
      </c>
      <c r="X37" s="14">
        <f t="shared" si="1"/>
        <v>1.5166050075860262</v>
      </c>
      <c r="Y37" s="93"/>
    </row>
    <row r="38" spans="1:25" ht="14.4" customHeight="1" x14ac:dyDescent="0.3">
      <c r="A38" s="82"/>
      <c r="B38" s="83"/>
      <c r="C38" s="84"/>
      <c r="D38" s="85"/>
      <c r="E38" s="86"/>
      <c r="F38" s="87"/>
      <c r="G38" s="88"/>
      <c r="H38" s="89"/>
      <c r="I38" s="80"/>
      <c r="J38" s="81"/>
      <c r="K38" s="90"/>
      <c r="L38" s="91"/>
      <c r="M38" s="92"/>
      <c r="N38" s="15" t="s">
        <v>24</v>
      </c>
      <c r="O38" s="16">
        <f t="shared" ref="O38:V38" si="13">O36/O37/1000</f>
        <v>9.6333333333333326E-2</v>
      </c>
      <c r="P38" s="16">
        <f t="shared" si="13"/>
        <v>9.5806451612903215E-2</v>
      </c>
      <c r="Q38" s="16">
        <f t="shared" si="13"/>
        <v>9.5161290322580638E-2</v>
      </c>
      <c r="R38" s="16">
        <f t="shared" si="13"/>
        <v>9.4354838709677424E-2</v>
      </c>
      <c r="S38" s="16">
        <f t="shared" si="13"/>
        <v>9.5666666666666678E-2</v>
      </c>
      <c r="T38" s="16">
        <f t="shared" si="13"/>
        <v>9.4098360655737706E-2</v>
      </c>
      <c r="U38" s="16">
        <f t="shared" si="13"/>
        <v>9.3225806451612894E-2</v>
      </c>
      <c r="V38" s="16">
        <f t="shared" si="13"/>
        <v>9.6333333333333326E-2</v>
      </c>
      <c r="W38" s="16">
        <f t="shared" si="0"/>
        <v>9.512251013573067E-2</v>
      </c>
      <c r="X38" s="16">
        <f t="shared" si="1"/>
        <v>1.1109043029069092</v>
      </c>
      <c r="Y38" s="93"/>
    </row>
    <row r="39" spans="1:25" ht="14.4" customHeight="1" x14ac:dyDescent="0.3">
      <c r="A39" s="96">
        <v>44349</v>
      </c>
      <c r="B39" s="97">
        <v>21004831</v>
      </c>
      <c r="C39" s="97">
        <v>9946777</v>
      </c>
      <c r="D39" s="97">
        <f>D36+1</f>
        <v>391</v>
      </c>
      <c r="E39" s="97">
        <v>1</v>
      </c>
      <c r="F39" s="97" t="s">
        <v>185</v>
      </c>
      <c r="G39" s="97">
        <v>260</v>
      </c>
      <c r="H39" s="97">
        <v>165</v>
      </c>
      <c r="I39" s="98">
        <f>$G39*$H39/100</f>
        <v>429</v>
      </c>
      <c r="J39" s="98">
        <f>I39*W39/1000</f>
        <v>352.74525</v>
      </c>
      <c r="K39" s="97"/>
      <c r="L39" s="97" t="s">
        <v>186</v>
      </c>
      <c r="M39" s="97" t="s">
        <v>35</v>
      </c>
      <c r="N39" s="2" t="s">
        <v>21</v>
      </c>
      <c r="O39" s="3">
        <v>820</v>
      </c>
      <c r="P39" s="3">
        <v>810</v>
      </c>
      <c r="Q39" s="3">
        <v>842</v>
      </c>
      <c r="R39" s="3">
        <v>816</v>
      </c>
      <c r="S39" s="3">
        <v>821</v>
      </c>
      <c r="T39" s="3">
        <v>839</v>
      </c>
      <c r="U39" s="3">
        <v>818</v>
      </c>
      <c r="V39" s="3">
        <v>812</v>
      </c>
      <c r="W39" s="6">
        <f t="shared" si="0"/>
        <v>822.25</v>
      </c>
      <c r="X39" s="5">
        <f t="shared" si="1"/>
        <v>1.3525677360617345</v>
      </c>
      <c r="Y39" s="93" t="s">
        <v>22</v>
      </c>
    </row>
    <row r="40" spans="1:25" ht="14.4" customHeight="1" x14ac:dyDescent="0.3">
      <c r="A40" s="96"/>
      <c r="B40" s="97"/>
      <c r="C40" s="97"/>
      <c r="D40" s="97"/>
      <c r="E40" s="97"/>
      <c r="F40" s="97"/>
      <c r="G40" s="97"/>
      <c r="H40" s="97"/>
      <c r="I40" s="98"/>
      <c r="J40" s="98"/>
      <c r="K40" s="97"/>
      <c r="L40" s="97"/>
      <c r="M40" s="97"/>
      <c r="N40" s="2" t="s">
        <v>23</v>
      </c>
      <c r="O40" s="3">
        <v>4.2</v>
      </c>
      <c r="P40" s="3">
        <v>4.3</v>
      </c>
      <c r="Q40" s="3">
        <v>4.3</v>
      </c>
      <c r="R40" s="3">
        <v>4.0999999999999996</v>
      </c>
      <c r="S40" s="3">
        <v>4.2</v>
      </c>
      <c r="T40" s="3">
        <v>4.4000000000000004</v>
      </c>
      <c r="U40" s="3">
        <v>4.3</v>
      </c>
      <c r="V40" s="3">
        <v>4.3</v>
      </c>
      <c r="W40" s="6">
        <f t="shared" si="0"/>
        <v>4.2625000000000002</v>
      </c>
      <c r="X40" s="5">
        <f t="shared" si="1"/>
        <v>2.0104558945457622</v>
      </c>
      <c r="Y40" s="93"/>
    </row>
    <row r="41" spans="1:25" ht="14.4" customHeight="1" x14ac:dyDescent="0.3">
      <c r="A41" s="96"/>
      <c r="B41" s="97"/>
      <c r="C41" s="97"/>
      <c r="D41" s="97"/>
      <c r="E41" s="97"/>
      <c r="F41" s="97"/>
      <c r="G41" s="97"/>
      <c r="H41" s="97"/>
      <c r="I41" s="98"/>
      <c r="J41" s="98"/>
      <c r="K41" s="97"/>
      <c r="L41" s="97"/>
      <c r="M41" s="97"/>
      <c r="N41" s="2" t="s">
        <v>24</v>
      </c>
      <c r="O41" s="5">
        <f t="shared" ref="O41:V41" si="14">O39/O40/1000</f>
        <v>0.19523809523809524</v>
      </c>
      <c r="P41" s="5">
        <f t="shared" si="14"/>
        <v>0.1883720930232558</v>
      </c>
      <c r="Q41" s="5">
        <f t="shared" si="14"/>
        <v>0.19581395348837211</v>
      </c>
      <c r="R41" s="5">
        <f t="shared" si="14"/>
        <v>0.19902439024390245</v>
      </c>
      <c r="S41" s="5">
        <f t="shared" si="14"/>
        <v>0.19547619047619047</v>
      </c>
      <c r="T41" s="5">
        <f t="shared" si="14"/>
        <v>0.19068181818181815</v>
      </c>
      <c r="U41" s="5">
        <f t="shared" si="14"/>
        <v>0.19023255813953488</v>
      </c>
      <c r="V41" s="5">
        <f t="shared" si="14"/>
        <v>0.18883720930232559</v>
      </c>
      <c r="W41" s="5">
        <f t="shared" si="0"/>
        <v>0.19295953851168685</v>
      </c>
      <c r="X41" s="5">
        <f t="shared" si="1"/>
        <v>1.8963578653276358</v>
      </c>
      <c r="Y41" s="93"/>
    </row>
    <row r="42" spans="1:25" ht="14.4" customHeight="1" x14ac:dyDescent="0.3">
      <c r="A42" s="82"/>
      <c r="B42" s="83"/>
      <c r="C42" s="84"/>
      <c r="D42" s="85">
        <f>D39+1</f>
        <v>392</v>
      </c>
      <c r="E42" s="86">
        <v>2</v>
      </c>
      <c r="F42" s="87"/>
      <c r="G42" s="88">
        <v>260</v>
      </c>
      <c r="H42" s="89">
        <v>165</v>
      </c>
      <c r="I42" s="80">
        <f>$G42*$H42/100</f>
        <v>429</v>
      </c>
      <c r="J42" s="81">
        <f>I42*W42/1000</f>
        <v>349.36687499999999</v>
      </c>
      <c r="K42" s="90"/>
      <c r="L42" s="91" t="s">
        <v>176</v>
      </c>
      <c r="M42" s="92" t="s">
        <v>35</v>
      </c>
      <c r="N42" s="8" t="s">
        <v>21</v>
      </c>
      <c r="O42" s="9">
        <v>804</v>
      </c>
      <c r="P42" s="9">
        <v>831</v>
      </c>
      <c r="Q42" s="9">
        <v>822</v>
      </c>
      <c r="R42" s="9">
        <v>819</v>
      </c>
      <c r="S42" s="9">
        <v>812</v>
      </c>
      <c r="T42" s="9">
        <v>820</v>
      </c>
      <c r="U42" s="9">
        <v>803</v>
      </c>
      <c r="V42" s="9">
        <v>804</v>
      </c>
      <c r="W42" s="17">
        <f t="shared" si="0"/>
        <v>814.375</v>
      </c>
      <c r="X42" s="10">
        <f t="shared" si="1"/>
        <v>1.179293681251703</v>
      </c>
      <c r="Y42" s="93" t="s">
        <v>22</v>
      </c>
    </row>
    <row r="43" spans="1:25" ht="14.4" customHeight="1" x14ac:dyDescent="0.3">
      <c r="A43" s="82"/>
      <c r="B43" s="83"/>
      <c r="C43" s="84"/>
      <c r="D43" s="85"/>
      <c r="E43" s="86"/>
      <c r="F43" s="87"/>
      <c r="G43" s="88"/>
      <c r="H43" s="89"/>
      <c r="I43" s="80"/>
      <c r="J43" s="81"/>
      <c r="K43" s="90"/>
      <c r="L43" s="91"/>
      <c r="M43" s="92"/>
      <c r="N43" s="11" t="s">
        <v>23</v>
      </c>
      <c r="O43" s="12">
        <v>4.2</v>
      </c>
      <c r="P43" s="12">
        <v>4.3</v>
      </c>
      <c r="Q43" s="12">
        <v>4.2</v>
      </c>
      <c r="R43" s="12">
        <v>4.2</v>
      </c>
      <c r="S43" s="12">
        <v>4.0999999999999996</v>
      </c>
      <c r="T43" s="12">
        <v>4.3</v>
      </c>
      <c r="U43" s="12">
        <v>4.3</v>
      </c>
      <c r="V43" s="12">
        <v>4.0999999999999996</v>
      </c>
      <c r="W43" s="13">
        <f t="shared" si="0"/>
        <v>4.2125000000000004</v>
      </c>
      <c r="X43" s="14">
        <f t="shared" si="1"/>
        <v>1.8531151330559055</v>
      </c>
      <c r="Y43" s="93"/>
    </row>
    <row r="44" spans="1:25" ht="14.4" customHeight="1" x14ac:dyDescent="0.3">
      <c r="A44" s="82"/>
      <c r="B44" s="83"/>
      <c r="C44" s="84"/>
      <c r="D44" s="85"/>
      <c r="E44" s="86"/>
      <c r="F44" s="87"/>
      <c r="G44" s="88"/>
      <c r="H44" s="89"/>
      <c r="I44" s="80"/>
      <c r="J44" s="81"/>
      <c r="K44" s="90"/>
      <c r="L44" s="91"/>
      <c r="M44" s="92"/>
      <c r="N44" s="15" t="s">
        <v>24</v>
      </c>
      <c r="O44" s="16">
        <f t="shared" ref="O44:V44" si="15">O42/O43/1000</f>
        <v>0.19142857142857142</v>
      </c>
      <c r="P44" s="16">
        <f t="shared" si="15"/>
        <v>0.19325581395348837</v>
      </c>
      <c r="Q44" s="16">
        <f t="shared" si="15"/>
        <v>0.1957142857142857</v>
      </c>
      <c r="R44" s="16">
        <f t="shared" si="15"/>
        <v>0.19500000000000001</v>
      </c>
      <c r="S44" s="16">
        <f t="shared" si="15"/>
        <v>0.19804878048780489</v>
      </c>
      <c r="T44" s="16">
        <f t="shared" si="15"/>
        <v>0.19069767441860466</v>
      </c>
      <c r="U44" s="16">
        <f t="shared" si="15"/>
        <v>0.18674418604651163</v>
      </c>
      <c r="V44" s="16">
        <f t="shared" si="15"/>
        <v>0.19609756097560979</v>
      </c>
      <c r="W44" s="16">
        <f t="shared" si="0"/>
        <v>0.19337335912810952</v>
      </c>
      <c r="X44" s="16">
        <f t="shared" si="1"/>
        <v>1.7566206588757607</v>
      </c>
      <c r="Y44" s="93"/>
    </row>
    <row r="45" spans="1:25" ht="14.4" customHeight="1" x14ac:dyDescent="0.3">
      <c r="A45" s="96">
        <v>44349</v>
      </c>
      <c r="B45" s="97">
        <v>21004823</v>
      </c>
      <c r="C45" s="97">
        <v>9945619</v>
      </c>
      <c r="D45" s="97">
        <f>D42+1</f>
        <v>393</v>
      </c>
      <c r="E45" s="97">
        <v>1</v>
      </c>
      <c r="F45" s="97" t="s">
        <v>17</v>
      </c>
      <c r="G45" s="97">
        <v>260</v>
      </c>
      <c r="H45" s="97">
        <v>162</v>
      </c>
      <c r="I45" s="98">
        <f>$G45*$H45/100</f>
        <v>421.2</v>
      </c>
      <c r="J45" s="98">
        <f>I45*W45/1000</f>
        <v>334.80134999999996</v>
      </c>
      <c r="K45" s="97"/>
      <c r="L45" s="97" t="s">
        <v>123</v>
      </c>
      <c r="M45" s="97" t="s">
        <v>20</v>
      </c>
      <c r="N45" s="2" t="s">
        <v>21</v>
      </c>
      <c r="O45" s="3">
        <v>780</v>
      </c>
      <c r="P45" s="3">
        <v>802</v>
      </c>
      <c r="Q45" s="3">
        <v>810</v>
      </c>
      <c r="R45" s="3">
        <v>775</v>
      </c>
      <c r="S45" s="3">
        <v>800</v>
      </c>
      <c r="T45" s="3">
        <v>802</v>
      </c>
      <c r="U45" s="3">
        <v>800</v>
      </c>
      <c r="V45" s="3">
        <v>790</v>
      </c>
      <c r="W45" s="6">
        <f t="shared" si="0"/>
        <v>794.875</v>
      </c>
      <c r="X45" s="5">
        <f t="shared" si="1"/>
        <v>1.4225497072376254</v>
      </c>
      <c r="Y45" s="93" t="s">
        <v>22</v>
      </c>
    </row>
    <row r="46" spans="1:25" ht="14.4" customHeight="1" x14ac:dyDescent="0.3">
      <c r="A46" s="96"/>
      <c r="B46" s="97"/>
      <c r="C46" s="97"/>
      <c r="D46" s="97"/>
      <c r="E46" s="97"/>
      <c r="F46" s="97"/>
      <c r="G46" s="97"/>
      <c r="H46" s="97"/>
      <c r="I46" s="98"/>
      <c r="J46" s="98"/>
      <c r="K46" s="97"/>
      <c r="L46" s="97"/>
      <c r="M46" s="97"/>
      <c r="N46" s="2" t="s">
        <v>23</v>
      </c>
      <c r="O46" s="3">
        <v>3.9</v>
      </c>
      <c r="P46" s="3">
        <v>3.8</v>
      </c>
      <c r="Q46" s="3">
        <v>4</v>
      </c>
      <c r="R46" s="3">
        <v>3.9</v>
      </c>
      <c r="S46" s="3">
        <v>4.0999999999999996</v>
      </c>
      <c r="T46" s="3">
        <v>4</v>
      </c>
      <c r="U46" s="3">
        <v>3.9</v>
      </c>
      <c r="V46" s="3">
        <v>3.9</v>
      </c>
      <c r="W46" s="6">
        <f t="shared" si="0"/>
        <v>3.9374999999999996</v>
      </c>
      <c r="X46" s="5">
        <f t="shared" si="1"/>
        <v>2.1763982858416004</v>
      </c>
      <c r="Y46" s="93"/>
    </row>
    <row r="47" spans="1:25" ht="14.4" customHeight="1" x14ac:dyDescent="0.3">
      <c r="A47" s="96"/>
      <c r="B47" s="97"/>
      <c r="C47" s="97"/>
      <c r="D47" s="97"/>
      <c r="E47" s="97"/>
      <c r="F47" s="97"/>
      <c r="G47" s="97"/>
      <c r="H47" s="97"/>
      <c r="I47" s="98"/>
      <c r="J47" s="98"/>
      <c r="K47" s="97"/>
      <c r="L47" s="97"/>
      <c r="M47" s="97"/>
      <c r="N47" s="2" t="s">
        <v>24</v>
      </c>
      <c r="O47" s="5">
        <f t="shared" ref="O47:V47" si="16">O45/O46/1000</f>
        <v>0.2</v>
      </c>
      <c r="P47" s="5">
        <f t="shared" si="16"/>
        <v>0.21105263157894738</v>
      </c>
      <c r="Q47" s="5">
        <f t="shared" si="16"/>
        <v>0.20250000000000001</v>
      </c>
      <c r="R47" s="5">
        <f t="shared" si="16"/>
        <v>0.19871794871794873</v>
      </c>
      <c r="S47" s="5">
        <f t="shared" si="16"/>
        <v>0.1951219512195122</v>
      </c>
      <c r="T47" s="5">
        <f t="shared" si="16"/>
        <v>0.20050000000000001</v>
      </c>
      <c r="U47" s="5">
        <f t="shared" si="16"/>
        <v>0.20512820512820515</v>
      </c>
      <c r="V47" s="5">
        <f t="shared" si="16"/>
        <v>0.20256410256410257</v>
      </c>
      <c r="W47" s="5">
        <f t="shared" si="0"/>
        <v>0.2019481049010895</v>
      </c>
      <c r="X47" s="5">
        <f t="shared" si="1"/>
        <v>2.190925386003268</v>
      </c>
      <c r="Y47" s="93"/>
    </row>
    <row r="48" spans="1:25" ht="14.4" customHeight="1" x14ac:dyDescent="0.3">
      <c r="A48" s="82"/>
      <c r="B48" s="83"/>
      <c r="C48" s="84"/>
      <c r="D48" s="85">
        <f>D45+1</f>
        <v>394</v>
      </c>
      <c r="E48" s="86">
        <v>2</v>
      </c>
      <c r="F48" s="87"/>
      <c r="G48" s="88">
        <v>260</v>
      </c>
      <c r="H48" s="89">
        <v>162</v>
      </c>
      <c r="I48" s="80">
        <f>$G48*$H48/100</f>
        <v>421.2</v>
      </c>
      <c r="J48" s="81">
        <f>I48*W48/1000</f>
        <v>335.27519999999998</v>
      </c>
      <c r="K48" s="90"/>
      <c r="L48" s="91" t="s">
        <v>123</v>
      </c>
      <c r="M48" s="92" t="s">
        <v>20</v>
      </c>
      <c r="N48" s="8" t="s">
        <v>21</v>
      </c>
      <c r="O48" s="9">
        <v>792</v>
      </c>
      <c r="P48" s="9">
        <v>802</v>
      </c>
      <c r="Q48" s="9">
        <v>794</v>
      </c>
      <c r="R48" s="9">
        <v>820</v>
      </c>
      <c r="S48" s="9">
        <v>775</v>
      </c>
      <c r="T48" s="9">
        <v>802</v>
      </c>
      <c r="U48" s="9">
        <v>794</v>
      </c>
      <c r="V48" s="9">
        <v>789</v>
      </c>
      <c r="W48" s="17">
        <f t="shared" si="0"/>
        <v>796</v>
      </c>
      <c r="X48" s="10">
        <f t="shared" si="1"/>
        <v>1.5140666825620541</v>
      </c>
      <c r="Y48" s="93" t="s">
        <v>22</v>
      </c>
    </row>
    <row r="49" spans="1:25" ht="14.4" customHeight="1" x14ac:dyDescent="0.3">
      <c r="A49" s="82"/>
      <c r="B49" s="83"/>
      <c r="C49" s="84"/>
      <c r="D49" s="85"/>
      <c r="E49" s="86"/>
      <c r="F49" s="87"/>
      <c r="G49" s="88"/>
      <c r="H49" s="89"/>
      <c r="I49" s="80"/>
      <c r="J49" s="81"/>
      <c r="K49" s="90"/>
      <c r="L49" s="91"/>
      <c r="M49" s="92"/>
      <c r="N49" s="11" t="s">
        <v>23</v>
      </c>
      <c r="O49" s="12">
        <v>3.9</v>
      </c>
      <c r="P49" s="12">
        <v>4</v>
      </c>
      <c r="Q49" s="12">
        <v>4.0999999999999996</v>
      </c>
      <c r="R49" s="12">
        <v>4</v>
      </c>
      <c r="S49" s="12">
        <v>3.9</v>
      </c>
      <c r="T49" s="12">
        <v>4.0999999999999996</v>
      </c>
      <c r="U49" s="12">
        <v>3.9</v>
      </c>
      <c r="V49" s="12">
        <v>4</v>
      </c>
      <c r="W49" s="13">
        <f t="shared" si="0"/>
        <v>3.9874999999999998</v>
      </c>
      <c r="X49" s="14">
        <f t="shared" si="1"/>
        <v>1.9576796233223794</v>
      </c>
      <c r="Y49" s="93"/>
    </row>
    <row r="50" spans="1:25" ht="14.4" customHeight="1" x14ac:dyDescent="0.3">
      <c r="A50" s="82"/>
      <c r="B50" s="83"/>
      <c r="C50" s="84"/>
      <c r="D50" s="85"/>
      <c r="E50" s="86"/>
      <c r="F50" s="87"/>
      <c r="G50" s="88"/>
      <c r="H50" s="89"/>
      <c r="I50" s="80"/>
      <c r="J50" s="81"/>
      <c r="K50" s="90"/>
      <c r="L50" s="91"/>
      <c r="M50" s="92"/>
      <c r="N50" s="15" t="s">
        <v>24</v>
      </c>
      <c r="O50" s="16">
        <f t="shared" ref="O50:V50" si="17">O48/O49/1000</f>
        <v>0.2030769230769231</v>
      </c>
      <c r="P50" s="16">
        <f t="shared" si="17"/>
        <v>0.20050000000000001</v>
      </c>
      <c r="Q50" s="16">
        <f t="shared" si="17"/>
        <v>0.19365853658536589</v>
      </c>
      <c r="R50" s="16">
        <f t="shared" si="17"/>
        <v>0.20499999999999999</v>
      </c>
      <c r="S50" s="16">
        <f t="shared" si="17"/>
        <v>0.19871794871794873</v>
      </c>
      <c r="T50" s="16">
        <f t="shared" si="17"/>
        <v>0.19560975609756098</v>
      </c>
      <c r="U50" s="16">
        <f t="shared" si="17"/>
        <v>0.2035897435897436</v>
      </c>
      <c r="V50" s="16">
        <f t="shared" si="17"/>
        <v>0.19725000000000001</v>
      </c>
      <c r="W50" s="16">
        <f t="shared" si="0"/>
        <v>0.19967536350844275</v>
      </c>
      <c r="X50" s="16">
        <f t="shared" si="1"/>
        <v>1.9025548877876708</v>
      </c>
      <c r="Y50" s="93"/>
    </row>
    <row r="51" spans="1:25" ht="14.4" customHeight="1" x14ac:dyDescent="0.3">
      <c r="A51" s="82"/>
      <c r="B51" s="83"/>
      <c r="C51" s="84"/>
      <c r="D51" s="85">
        <f>D48+1</f>
        <v>395</v>
      </c>
      <c r="E51" s="86">
        <v>3</v>
      </c>
      <c r="F51" s="87"/>
      <c r="G51" s="88">
        <v>260</v>
      </c>
      <c r="H51" s="89">
        <v>162</v>
      </c>
      <c r="I51" s="80">
        <f>$G51*$H51/100</f>
        <v>421.2</v>
      </c>
      <c r="J51" s="81">
        <f>I51*W51/1000</f>
        <v>335.90699999999998</v>
      </c>
      <c r="K51" s="90"/>
      <c r="L51" s="91" t="s">
        <v>123</v>
      </c>
      <c r="M51" s="92" t="s">
        <v>20</v>
      </c>
      <c r="N51" s="8" t="s">
        <v>21</v>
      </c>
      <c r="O51" s="9">
        <v>815</v>
      </c>
      <c r="P51" s="9">
        <v>806</v>
      </c>
      <c r="Q51" s="9">
        <v>808</v>
      </c>
      <c r="R51" s="9">
        <v>790</v>
      </c>
      <c r="S51" s="9">
        <v>812</v>
      </c>
      <c r="T51" s="9">
        <v>796</v>
      </c>
      <c r="U51" s="9">
        <v>781</v>
      </c>
      <c r="V51" s="9">
        <v>772</v>
      </c>
      <c r="W51" s="17">
        <f t="shared" si="0"/>
        <v>797.5</v>
      </c>
      <c r="X51" s="10">
        <f t="shared" si="1"/>
        <v>1.8171005324375471</v>
      </c>
      <c r="Y51" s="93" t="s">
        <v>22</v>
      </c>
    </row>
    <row r="52" spans="1:25" ht="14.4" customHeight="1" x14ac:dyDescent="0.3">
      <c r="A52" s="82"/>
      <c r="B52" s="83"/>
      <c r="C52" s="84"/>
      <c r="D52" s="85"/>
      <c r="E52" s="86"/>
      <c r="F52" s="87"/>
      <c r="G52" s="88"/>
      <c r="H52" s="89"/>
      <c r="I52" s="80"/>
      <c r="J52" s="81"/>
      <c r="K52" s="90"/>
      <c r="L52" s="91"/>
      <c r="M52" s="92"/>
      <c r="N52" s="11" t="s">
        <v>23</v>
      </c>
      <c r="O52" s="12">
        <v>4.2</v>
      </c>
      <c r="P52" s="12">
        <v>4.3</v>
      </c>
      <c r="Q52" s="12">
        <v>4.4000000000000004</v>
      </c>
      <c r="R52" s="12">
        <v>4.3499999999999996</v>
      </c>
      <c r="S52" s="12">
        <v>4.4000000000000004</v>
      </c>
      <c r="T52" s="12">
        <v>4.4000000000000004</v>
      </c>
      <c r="U52" s="12">
        <v>4.4000000000000004</v>
      </c>
      <c r="V52" s="12">
        <v>4.3</v>
      </c>
      <c r="W52" s="13">
        <f t="shared" si="0"/>
        <v>4.3437499999999991</v>
      </c>
      <c r="X52" s="14">
        <f t="shared" si="1"/>
        <v>1.569598865415214</v>
      </c>
      <c r="Y52" s="93"/>
    </row>
    <row r="53" spans="1:25" ht="14.4" customHeight="1" x14ac:dyDescent="0.3">
      <c r="A53" s="82"/>
      <c r="B53" s="83"/>
      <c r="C53" s="84"/>
      <c r="D53" s="85"/>
      <c r="E53" s="86"/>
      <c r="F53" s="87"/>
      <c r="G53" s="88"/>
      <c r="H53" s="89"/>
      <c r="I53" s="80"/>
      <c r="J53" s="81"/>
      <c r="K53" s="90"/>
      <c r="L53" s="91"/>
      <c r="M53" s="92"/>
      <c r="N53" s="15" t="s">
        <v>24</v>
      </c>
      <c r="O53" s="16">
        <f t="shared" ref="O53:V53" si="18">O51/O52/1000</f>
        <v>0.19404761904761902</v>
      </c>
      <c r="P53" s="16">
        <f t="shared" si="18"/>
        <v>0.18744186046511629</v>
      </c>
      <c r="Q53" s="16">
        <f t="shared" si="18"/>
        <v>0.18363636363636363</v>
      </c>
      <c r="R53" s="16">
        <f t="shared" si="18"/>
        <v>0.18160919540229886</v>
      </c>
      <c r="S53" s="16">
        <f t="shared" si="18"/>
        <v>0.18454545454545454</v>
      </c>
      <c r="T53" s="16">
        <f t="shared" si="18"/>
        <v>0.18090909090909091</v>
      </c>
      <c r="U53" s="16">
        <f t="shared" si="18"/>
        <v>0.17749999999999996</v>
      </c>
      <c r="V53" s="16">
        <f t="shared" si="18"/>
        <v>0.17953488372093027</v>
      </c>
      <c r="W53" s="16">
        <f t="shared" si="0"/>
        <v>0.18365305846585919</v>
      </c>
      <c r="X53" s="16">
        <f t="shared" si="1"/>
        <v>2.6516663454544327</v>
      </c>
      <c r="Y53" s="93"/>
    </row>
    <row r="54" spans="1:25" ht="14.4" customHeight="1" x14ac:dyDescent="0.3">
      <c r="A54" s="82"/>
      <c r="B54" s="83"/>
      <c r="C54" s="84"/>
      <c r="D54" s="85">
        <f>D51+1</f>
        <v>396</v>
      </c>
      <c r="E54" s="86">
        <v>4</v>
      </c>
      <c r="F54" s="87"/>
      <c r="G54" s="88">
        <v>260</v>
      </c>
      <c r="H54" s="89">
        <v>162</v>
      </c>
      <c r="I54" s="80">
        <f>$G54*$H54/100</f>
        <v>421.2</v>
      </c>
      <c r="J54" s="81">
        <f>I54*W54/1000</f>
        <v>330.1155</v>
      </c>
      <c r="K54" s="90"/>
      <c r="L54" s="91" t="s">
        <v>123</v>
      </c>
      <c r="M54" s="92" t="s">
        <v>20</v>
      </c>
      <c r="N54" s="8" t="s">
        <v>21</v>
      </c>
      <c r="O54" s="9">
        <v>792</v>
      </c>
      <c r="P54" s="9">
        <v>782</v>
      </c>
      <c r="Q54" s="9">
        <v>782</v>
      </c>
      <c r="R54" s="9">
        <v>781</v>
      </c>
      <c r="S54" s="9">
        <v>779</v>
      </c>
      <c r="T54" s="9">
        <v>783</v>
      </c>
      <c r="U54" s="9">
        <v>785</v>
      </c>
      <c r="V54" s="9">
        <v>786</v>
      </c>
      <c r="W54" s="17">
        <f t="shared" si="0"/>
        <v>783.75</v>
      </c>
      <c r="X54" s="10">
        <f t="shared" si="1"/>
        <v>0.47633762434028959</v>
      </c>
      <c r="Y54" s="93" t="s">
        <v>22</v>
      </c>
    </row>
    <row r="55" spans="1:25" ht="14.4" customHeight="1" x14ac:dyDescent="0.3">
      <c r="A55" s="82"/>
      <c r="B55" s="83"/>
      <c r="C55" s="84"/>
      <c r="D55" s="85"/>
      <c r="E55" s="86"/>
      <c r="F55" s="87"/>
      <c r="G55" s="88"/>
      <c r="H55" s="89"/>
      <c r="I55" s="80"/>
      <c r="J55" s="81"/>
      <c r="K55" s="90"/>
      <c r="L55" s="91"/>
      <c r="M55" s="92"/>
      <c r="N55" s="11" t="s">
        <v>23</v>
      </c>
      <c r="O55" s="12">
        <v>4.4000000000000004</v>
      </c>
      <c r="P55" s="12">
        <v>4.3499999999999996</v>
      </c>
      <c r="Q55" s="12">
        <v>4.3499999999999996</v>
      </c>
      <c r="R55" s="12">
        <v>4.3</v>
      </c>
      <c r="S55" s="12">
        <v>4.2</v>
      </c>
      <c r="T55" s="12">
        <v>4.2</v>
      </c>
      <c r="U55" s="12">
        <v>4.0999999999999996</v>
      </c>
      <c r="V55" s="12">
        <v>4.0999999999999996</v>
      </c>
      <c r="W55" s="13">
        <f t="shared" si="0"/>
        <v>4.25</v>
      </c>
      <c r="X55" s="14">
        <f t="shared" si="1"/>
        <v>2.5640582020827507</v>
      </c>
      <c r="Y55" s="93"/>
    </row>
    <row r="56" spans="1:25" ht="14.4" customHeight="1" x14ac:dyDescent="0.3">
      <c r="A56" s="82"/>
      <c r="B56" s="83"/>
      <c r="C56" s="84"/>
      <c r="D56" s="85"/>
      <c r="E56" s="86"/>
      <c r="F56" s="87"/>
      <c r="G56" s="88"/>
      <c r="H56" s="89"/>
      <c r="I56" s="80"/>
      <c r="J56" s="81"/>
      <c r="K56" s="90"/>
      <c r="L56" s="91"/>
      <c r="M56" s="92"/>
      <c r="N56" s="15" t="s">
        <v>24</v>
      </c>
      <c r="O56" s="16">
        <f t="shared" ref="O56:V56" si="19">O54/O55/1000</f>
        <v>0.17999999999999997</v>
      </c>
      <c r="P56" s="16">
        <f t="shared" si="19"/>
        <v>0.17977011494252876</v>
      </c>
      <c r="Q56" s="16">
        <f t="shared" si="19"/>
        <v>0.17977011494252876</v>
      </c>
      <c r="R56" s="16">
        <f t="shared" si="19"/>
        <v>0.18162790697674419</v>
      </c>
      <c r="S56" s="16">
        <f t="shared" si="19"/>
        <v>0.18547619047619049</v>
      </c>
      <c r="T56" s="16">
        <f t="shared" si="19"/>
        <v>0.18642857142857142</v>
      </c>
      <c r="U56" s="16">
        <f t="shared" si="19"/>
        <v>0.19146341463414634</v>
      </c>
      <c r="V56" s="16">
        <f t="shared" si="19"/>
        <v>0.19170731707317074</v>
      </c>
      <c r="W56" s="16">
        <f t="shared" si="0"/>
        <v>0.18453045380923508</v>
      </c>
      <c r="X56" s="16">
        <f t="shared" si="1"/>
        <v>2.5586671919041475</v>
      </c>
      <c r="Y56" s="93"/>
    </row>
    <row r="57" spans="1:25" ht="14.4" customHeight="1" x14ac:dyDescent="0.3">
      <c r="A57" s="82"/>
      <c r="B57" s="83"/>
      <c r="C57" s="84"/>
      <c r="D57" s="85">
        <f>D54+1</f>
        <v>397</v>
      </c>
      <c r="E57" s="86">
        <v>5</v>
      </c>
      <c r="F57" s="87"/>
      <c r="G57" s="88">
        <v>260</v>
      </c>
      <c r="H57" s="89">
        <v>162</v>
      </c>
      <c r="I57" s="80">
        <f>$G57*$H57/100</f>
        <v>421.2</v>
      </c>
      <c r="J57" s="81">
        <f>I57*W57/1000</f>
        <v>335.38049999999998</v>
      </c>
      <c r="K57" s="90" t="s">
        <v>187</v>
      </c>
      <c r="L57" s="91" t="s">
        <v>19</v>
      </c>
      <c r="M57" s="92" t="s">
        <v>27</v>
      </c>
      <c r="N57" s="8" t="s">
        <v>21</v>
      </c>
      <c r="O57" s="9">
        <v>825</v>
      </c>
      <c r="P57" s="9">
        <v>801</v>
      </c>
      <c r="Q57" s="9">
        <v>801</v>
      </c>
      <c r="R57" s="9">
        <v>799</v>
      </c>
      <c r="S57" s="9">
        <v>782</v>
      </c>
      <c r="T57" s="9">
        <v>792</v>
      </c>
      <c r="U57" s="9">
        <v>782</v>
      </c>
      <c r="V57" s="9">
        <v>788</v>
      </c>
      <c r="W57" s="17">
        <f t="shared" si="0"/>
        <v>796.25</v>
      </c>
      <c r="X57" s="10">
        <f t="shared" si="1"/>
        <v>1.6443848508852117</v>
      </c>
      <c r="Y57" s="93" t="s">
        <v>22</v>
      </c>
    </row>
    <row r="58" spans="1:25" ht="14.4" customHeight="1" x14ac:dyDescent="0.3">
      <c r="A58" s="82"/>
      <c r="B58" s="83"/>
      <c r="C58" s="84"/>
      <c r="D58" s="85"/>
      <c r="E58" s="86"/>
      <c r="F58" s="87"/>
      <c r="G58" s="88"/>
      <c r="H58" s="89"/>
      <c r="I58" s="80"/>
      <c r="J58" s="81"/>
      <c r="K58" s="90"/>
      <c r="L58" s="91"/>
      <c r="M58" s="92"/>
      <c r="N58" s="11" t="s">
        <v>23</v>
      </c>
      <c r="O58" s="12">
        <v>4.0999999999999996</v>
      </c>
      <c r="P58" s="12">
        <v>4.0999999999999996</v>
      </c>
      <c r="Q58" s="12">
        <v>4.2</v>
      </c>
      <c r="R58" s="12">
        <v>4.2</v>
      </c>
      <c r="S58" s="12">
        <v>4.3</v>
      </c>
      <c r="T58" s="12">
        <v>4.25</v>
      </c>
      <c r="U58" s="12">
        <v>4.2</v>
      </c>
      <c r="V58" s="12">
        <v>4.2</v>
      </c>
      <c r="W58" s="13">
        <f t="shared" si="0"/>
        <v>4.1937499999999996</v>
      </c>
      <c r="X58" s="14">
        <f t="shared" si="1"/>
        <v>1.5125024687171738</v>
      </c>
      <c r="Y58" s="93"/>
    </row>
    <row r="59" spans="1:25" ht="14.4" customHeight="1" x14ac:dyDescent="0.3">
      <c r="A59" s="82"/>
      <c r="B59" s="83"/>
      <c r="C59" s="84"/>
      <c r="D59" s="85"/>
      <c r="E59" s="86"/>
      <c r="F59" s="87"/>
      <c r="G59" s="88"/>
      <c r="H59" s="89"/>
      <c r="I59" s="80"/>
      <c r="J59" s="81"/>
      <c r="K59" s="90"/>
      <c r="L59" s="91"/>
      <c r="M59" s="92"/>
      <c r="N59" s="15" t="s">
        <v>24</v>
      </c>
      <c r="O59" s="16">
        <f t="shared" ref="O59:V59" si="20">O57/O58/1000</f>
        <v>0.20121951219512199</v>
      </c>
      <c r="P59" s="16">
        <f t="shared" si="20"/>
        <v>0.19536585365853659</v>
      </c>
      <c r="Q59" s="16">
        <f t="shared" si="20"/>
        <v>0.1907142857142857</v>
      </c>
      <c r="R59" s="16">
        <f t="shared" si="20"/>
        <v>0.19023809523809523</v>
      </c>
      <c r="S59" s="16">
        <f t="shared" si="20"/>
        <v>0.18186046511627907</v>
      </c>
      <c r="T59" s="16">
        <f t="shared" si="20"/>
        <v>0.18635294117647058</v>
      </c>
      <c r="U59" s="16">
        <f t="shared" si="20"/>
        <v>0.18619047619047618</v>
      </c>
      <c r="V59" s="16">
        <f t="shared" si="20"/>
        <v>0.18761904761904763</v>
      </c>
      <c r="W59" s="16">
        <f t="shared" si="0"/>
        <v>0.18994508461353912</v>
      </c>
      <c r="X59" s="16">
        <f t="shared" si="1"/>
        <v>2.9720216420924044</v>
      </c>
      <c r="Y59" s="93"/>
    </row>
    <row r="60" spans="1:25" ht="14.4" customHeight="1" x14ac:dyDescent="0.3">
      <c r="A60" s="82"/>
      <c r="B60" s="83"/>
      <c r="C60" s="84"/>
      <c r="D60" s="85">
        <f>D57+1</f>
        <v>398</v>
      </c>
      <c r="E60" s="86">
        <v>6</v>
      </c>
      <c r="F60" s="87"/>
      <c r="G60" s="88">
        <v>260</v>
      </c>
      <c r="H60" s="89">
        <v>162</v>
      </c>
      <c r="I60" s="80">
        <f>$G60*$H60/100</f>
        <v>421.2</v>
      </c>
      <c r="J60" s="81">
        <f>I60*W60/1000</f>
        <v>338.11829999999998</v>
      </c>
      <c r="K60" s="90" t="s">
        <v>187</v>
      </c>
      <c r="L60" s="91" t="s">
        <v>19</v>
      </c>
      <c r="M60" s="92" t="s">
        <v>27</v>
      </c>
      <c r="N60" s="8" t="s">
        <v>21</v>
      </c>
      <c r="O60" s="9">
        <v>800</v>
      </c>
      <c r="P60" s="9">
        <v>800</v>
      </c>
      <c r="Q60" s="9">
        <v>802</v>
      </c>
      <c r="R60" s="9">
        <v>788</v>
      </c>
      <c r="S60" s="9">
        <v>802</v>
      </c>
      <c r="T60" s="9">
        <v>818</v>
      </c>
      <c r="U60" s="9">
        <v>812</v>
      </c>
      <c r="V60" s="9">
        <v>800</v>
      </c>
      <c r="W60" s="17">
        <f t="shared" si="0"/>
        <v>802.75</v>
      </c>
      <c r="X60" s="10">
        <f t="shared" si="1"/>
        <v>1.0417769345174543</v>
      </c>
      <c r="Y60" s="93" t="s">
        <v>22</v>
      </c>
    </row>
    <row r="61" spans="1:25" ht="14.4" customHeight="1" x14ac:dyDescent="0.3">
      <c r="A61" s="82"/>
      <c r="B61" s="83"/>
      <c r="C61" s="84"/>
      <c r="D61" s="85"/>
      <c r="E61" s="86"/>
      <c r="F61" s="87"/>
      <c r="G61" s="88"/>
      <c r="H61" s="89"/>
      <c r="I61" s="80"/>
      <c r="J61" s="81"/>
      <c r="K61" s="90"/>
      <c r="L61" s="91"/>
      <c r="M61" s="92"/>
      <c r="N61" s="11" t="s">
        <v>23</v>
      </c>
      <c r="O61" s="12">
        <v>4.3</v>
      </c>
      <c r="P61" s="12">
        <v>4.3</v>
      </c>
      <c r="Q61" s="12">
        <v>4.2</v>
      </c>
      <c r="R61" s="12">
        <v>4.2</v>
      </c>
      <c r="S61" s="12">
        <v>4.2</v>
      </c>
      <c r="T61" s="12">
        <v>4.1500000000000004</v>
      </c>
      <c r="U61" s="12">
        <v>4</v>
      </c>
      <c r="V61" s="12">
        <v>4</v>
      </c>
      <c r="W61" s="13">
        <f t="shared" si="0"/>
        <v>4.1687500000000002</v>
      </c>
      <c r="X61" s="14">
        <f t="shared" si="1"/>
        <v>2.6097294131228188</v>
      </c>
      <c r="Y61" s="93"/>
    </row>
    <row r="62" spans="1:25" ht="14.4" customHeight="1" x14ac:dyDescent="0.3">
      <c r="A62" s="82"/>
      <c r="B62" s="83"/>
      <c r="C62" s="84"/>
      <c r="D62" s="85"/>
      <c r="E62" s="86"/>
      <c r="F62" s="87"/>
      <c r="G62" s="88"/>
      <c r="H62" s="89"/>
      <c r="I62" s="80"/>
      <c r="J62" s="81"/>
      <c r="K62" s="90"/>
      <c r="L62" s="91"/>
      <c r="M62" s="92"/>
      <c r="N62" s="15" t="s">
        <v>24</v>
      </c>
      <c r="O62" s="16">
        <f t="shared" ref="O62:V62" si="21">O60/O61/1000</f>
        <v>0.186046511627907</v>
      </c>
      <c r="P62" s="16">
        <f t="shared" si="21"/>
        <v>0.186046511627907</v>
      </c>
      <c r="Q62" s="16">
        <f t="shared" si="21"/>
        <v>0.19095238095238093</v>
      </c>
      <c r="R62" s="16">
        <f t="shared" si="21"/>
        <v>0.18761904761904763</v>
      </c>
      <c r="S62" s="16">
        <f t="shared" si="21"/>
        <v>0.19095238095238093</v>
      </c>
      <c r="T62" s="16">
        <f t="shared" si="21"/>
        <v>0.19710843373493975</v>
      </c>
      <c r="U62" s="16">
        <f t="shared" si="21"/>
        <v>0.20300000000000001</v>
      </c>
      <c r="V62" s="16">
        <f t="shared" si="21"/>
        <v>0.2</v>
      </c>
      <c r="W62" s="16">
        <f t="shared" si="0"/>
        <v>0.19271565831432041</v>
      </c>
      <c r="X62" s="16">
        <f t="shared" si="1"/>
        <v>3.1737514077366504</v>
      </c>
      <c r="Y62" s="93"/>
    </row>
    <row r="63" spans="1:25" ht="14.4" customHeight="1" x14ac:dyDescent="0.3">
      <c r="A63" s="82"/>
      <c r="B63" s="83"/>
      <c r="C63" s="84"/>
      <c r="D63" s="85">
        <f>D60+1</f>
        <v>399</v>
      </c>
      <c r="E63" s="86">
        <v>7</v>
      </c>
      <c r="F63" s="87"/>
      <c r="G63" s="88">
        <v>260</v>
      </c>
      <c r="H63" s="89">
        <v>162</v>
      </c>
      <c r="I63" s="80">
        <f>$G63*$H63/100</f>
        <v>421.2</v>
      </c>
      <c r="J63" s="81">
        <f>I63*W63/1000</f>
        <v>341.01405</v>
      </c>
      <c r="K63" s="90"/>
      <c r="L63" s="91" t="s">
        <v>19</v>
      </c>
      <c r="M63" s="92" t="s">
        <v>27</v>
      </c>
      <c r="N63" s="8" t="s">
        <v>21</v>
      </c>
      <c r="O63" s="9">
        <v>806</v>
      </c>
      <c r="P63" s="9">
        <v>802</v>
      </c>
      <c r="Q63" s="9">
        <v>828</v>
      </c>
      <c r="R63" s="9">
        <v>792</v>
      </c>
      <c r="S63" s="9">
        <v>818</v>
      </c>
      <c r="T63" s="9">
        <v>802</v>
      </c>
      <c r="U63" s="9">
        <v>812</v>
      </c>
      <c r="V63" s="9">
        <v>817</v>
      </c>
      <c r="W63" s="17">
        <f t="shared" si="0"/>
        <v>809.625</v>
      </c>
      <c r="X63" s="10">
        <f t="shared" si="1"/>
        <v>1.3157825577898832</v>
      </c>
      <c r="Y63" s="93" t="s">
        <v>22</v>
      </c>
    </row>
    <row r="64" spans="1:25" ht="14.4" customHeight="1" x14ac:dyDescent="0.3">
      <c r="A64" s="82"/>
      <c r="B64" s="83"/>
      <c r="C64" s="84"/>
      <c r="D64" s="85"/>
      <c r="E64" s="86"/>
      <c r="F64" s="87"/>
      <c r="G64" s="88"/>
      <c r="H64" s="89"/>
      <c r="I64" s="80"/>
      <c r="J64" s="81"/>
      <c r="K64" s="90"/>
      <c r="L64" s="91"/>
      <c r="M64" s="92"/>
      <c r="N64" s="11" t="s">
        <v>23</v>
      </c>
      <c r="O64" s="12">
        <v>4</v>
      </c>
      <c r="P64" s="12">
        <v>4</v>
      </c>
      <c r="Q64" s="12">
        <v>4.2</v>
      </c>
      <c r="R64" s="12">
        <v>4.0999999999999996</v>
      </c>
      <c r="S64" s="12">
        <v>4.3</v>
      </c>
      <c r="T64" s="12">
        <v>4.1500000000000004</v>
      </c>
      <c r="U64" s="12">
        <v>4.1500000000000004</v>
      </c>
      <c r="V64" s="12">
        <v>4.3</v>
      </c>
      <c r="W64" s="13">
        <f t="shared" si="0"/>
        <v>4.1499999999999995</v>
      </c>
      <c r="X64" s="14">
        <f t="shared" si="1"/>
        <v>2.6258427370726944</v>
      </c>
      <c r="Y64" s="93"/>
    </row>
    <row r="65" spans="1:25" ht="14.4" customHeight="1" x14ac:dyDescent="0.3">
      <c r="A65" s="82"/>
      <c r="B65" s="83"/>
      <c r="C65" s="84"/>
      <c r="D65" s="85"/>
      <c r="E65" s="86"/>
      <c r="F65" s="87"/>
      <c r="G65" s="88"/>
      <c r="H65" s="89"/>
      <c r="I65" s="80"/>
      <c r="J65" s="81"/>
      <c r="K65" s="90"/>
      <c r="L65" s="91"/>
      <c r="M65" s="92"/>
      <c r="N65" s="15" t="s">
        <v>24</v>
      </c>
      <c r="O65" s="16">
        <f t="shared" ref="O65:V65" si="22">O63/O64/1000</f>
        <v>0.20150000000000001</v>
      </c>
      <c r="P65" s="16">
        <f t="shared" si="22"/>
        <v>0.20050000000000001</v>
      </c>
      <c r="Q65" s="16">
        <f t="shared" si="22"/>
        <v>0.19714285714285715</v>
      </c>
      <c r="R65" s="16">
        <f t="shared" si="22"/>
        <v>0.19317073170731708</v>
      </c>
      <c r="S65" s="16">
        <f t="shared" si="22"/>
        <v>0.19023255813953488</v>
      </c>
      <c r="T65" s="16">
        <f t="shared" si="22"/>
        <v>0.19325301204819276</v>
      </c>
      <c r="U65" s="16">
        <f t="shared" si="22"/>
        <v>0.19566265060240962</v>
      </c>
      <c r="V65" s="16">
        <f t="shared" si="22"/>
        <v>0.19</v>
      </c>
      <c r="W65" s="16">
        <f t="shared" si="0"/>
        <v>0.1951827262050389</v>
      </c>
      <c r="X65" s="16">
        <f t="shared" si="1"/>
        <v>2.0763265022587816</v>
      </c>
      <c r="Y65" s="93"/>
    </row>
    <row r="66" spans="1:25" ht="14.4" customHeight="1" x14ac:dyDescent="0.3">
      <c r="A66" s="82"/>
      <c r="B66" s="83"/>
      <c r="C66" s="84"/>
      <c r="D66" s="85">
        <f>D63+1</f>
        <v>400</v>
      </c>
      <c r="E66" s="86">
        <v>8</v>
      </c>
      <c r="F66" s="87"/>
      <c r="G66" s="88">
        <v>260</v>
      </c>
      <c r="H66" s="89">
        <v>162</v>
      </c>
      <c r="I66" s="80">
        <f>$G66*$H66/100</f>
        <v>421.2</v>
      </c>
      <c r="J66" s="81">
        <f>I66*W66/1000</f>
        <v>337.43384999999995</v>
      </c>
      <c r="K66" s="90"/>
      <c r="L66" s="91" t="s">
        <v>19</v>
      </c>
      <c r="M66" s="92" t="s">
        <v>27</v>
      </c>
      <c r="N66" s="8" t="s">
        <v>21</v>
      </c>
      <c r="O66" s="9">
        <v>793</v>
      </c>
      <c r="P66" s="9">
        <v>800</v>
      </c>
      <c r="Q66" s="9">
        <v>807</v>
      </c>
      <c r="R66" s="9">
        <v>800</v>
      </c>
      <c r="S66" s="9">
        <v>815</v>
      </c>
      <c r="T66" s="9">
        <v>801</v>
      </c>
      <c r="U66" s="9">
        <v>789</v>
      </c>
      <c r="V66" s="9">
        <v>804</v>
      </c>
      <c r="W66" s="17">
        <f t="shared" si="0"/>
        <v>801.125</v>
      </c>
      <c r="X66" s="10">
        <f t="shared" si="1"/>
        <v>0.93709322834119502</v>
      </c>
      <c r="Y66" s="93" t="s">
        <v>22</v>
      </c>
    </row>
    <row r="67" spans="1:25" ht="14.4" customHeight="1" x14ac:dyDescent="0.3">
      <c r="A67" s="82"/>
      <c r="B67" s="83"/>
      <c r="C67" s="84"/>
      <c r="D67" s="85"/>
      <c r="E67" s="86"/>
      <c r="F67" s="87"/>
      <c r="G67" s="88"/>
      <c r="H67" s="89"/>
      <c r="I67" s="80"/>
      <c r="J67" s="81"/>
      <c r="K67" s="90"/>
      <c r="L67" s="91"/>
      <c r="M67" s="92"/>
      <c r="N67" s="11" t="s">
        <v>23</v>
      </c>
      <c r="O67" s="12">
        <v>4.0999999999999996</v>
      </c>
      <c r="P67" s="12">
        <v>4.2</v>
      </c>
      <c r="Q67" s="12">
        <v>4.0999999999999996</v>
      </c>
      <c r="R67" s="12">
        <v>4.1500000000000004</v>
      </c>
      <c r="S67" s="12">
        <v>4.0999999999999996</v>
      </c>
      <c r="T67" s="12">
        <v>4</v>
      </c>
      <c r="U67" s="12">
        <v>3.9</v>
      </c>
      <c r="V67" s="12">
        <v>3.8</v>
      </c>
      <c r="W67" s="13">
        <f t="shared" ref="W67:W130" si="23">AVERAGE(O67:V67)</f>
        <v>4.0437499999999993</v>
      </c>
      <c r="X67" s="14">
        <f t="shared" ref="X67:X130" si="24">_xlfn.STDEV.P(O67:V67)/W67*100</f>
        <v>3.1181207112568821</v>
      </c>
      <c r="Y67" s="93"/>
    </row>
    <row r="68" spans="1:25" ht="14.4" customHeight="1" x14ac:dyDescent="0.3">
      <c r="A68" s="82"/>
      <c r="B68" s="83"/>
      <c r="C68" s="84"/>
      <c r="D68" s="85"/>
      <c r="E68" s="86"/>
      <c r="F68" s="87"/>
      <c r="G68" s="88"/>
      <c r="H68" s="89"/>
      <c r="I68" s="80"/>
      <c r="J68" s="81"/>
      <c r="K68" s="90"/>
      <c r="L68" s="91"/>
      <c r="M68" s="92"/>
      <c r="N68" s="15" t="s">
        <v>24</v>
      </c>
      <c r="O68" s="16">
        <f t="shared" ref="O68:V68" si="25">O66/O67/1000</f>
        <v>0.1934146341463415</v>
      </c>
      <c r="P68" s="16">
        <f t="shared" si="25"/>
        <v>0.19047619047619049</v>
      </c>
      <c r="Q68" s="16">
        <f t="shared" si="25"/>
        <v>0.19682926829268294</v>
      </c>
      <c r="R68" s="16">
        <f t="shared" si="25"/>
        <v>0.19277108433734938</v>
      </c>
      <c r="S68" s="16">
        <f t="shared" si="25"/>
        <v>0.19878048780487809</v>
      </c>
      <c r="T68" s="16">
        <f t="shared" si="25"/>
        <v>0.20025000000000001</v>
      </c>
      <c r="U68" s="16">
        <f t="shared" si="25"/>
        <v>0.20230769230769233</v>
      </c>
      <c r="V68" s="16">
        <f t="shared" si="25"/>
        <v>0.21157894736842106</v>
      </c>
      <c r="W68" s="16">
        <f t="shared" si="23"/>
        <v>0.19830103809169447</v>
      </c>
      <c r="X68" s="16">
        <f t="shared" si="24"/>
        <v>3.1605167437408848</v>
      </c>
      <c r="Y68" s="93"/>
    </row>
    <row r="69" spans="1:25" ht="14.4" customHeight="1" x14ac:dyDescent="0.3">
      <c r="A69" s="82"/>
      <c r="B69" s="83"/>
      <c r="C69" s="84"/>
      <c r="D69" s="85">
        <f>D66+1</f>
        <v>401</v>
      </c>
      <c r="E69" s="86">
        <v>9</v>
      </c>
      <c r="F69" s="87"/>
      <c r="G69" s="88">
        <v>62</v>
      </c>
      <c r="H69" s="89">
        <v>162</v>
      </c>
      <c r="I69" s="80">
        <f>$G69*$H69/100</f>
        <v>100.44</v>
      </c>
      <c r="J69" s="81">
        <f>I69*W69/1000</f>
        <v>83.314979999999991</v>
      </c>
      <c r="K69" s="90"/>
      <c r="L69" s="91" t="s">
        <v>90</v>
      </c>
      <c r="M69" s="92" t="s">
        <v>77</v>
      </c>
      <c r="N69" s="8" t="s">
        <v>21</v>
      </c>
      <c r="O69" s="9">
        <v>845</v>
      </c>
      <c r="P69" s="9">
        <v>860</v>
      </c>
      <c r="Q69" s="9">
        <v>822</v>
      </c>
      <c r="R69" s="9">
        <v>828</v>
      </c>
      <c r="S69" s="9">
        <v>835</v>
      </c>
      <c r="T69" s="9">
        <v>802</v>
      </c>
      <c r="U69" s="9">
        <v>810</v>
      </c>
      <c r="V69" s="9">
        <v>834</v>
      </c>
      <c r="W69" s="17">
        <f t="shared" si="23"/>
        <v>829.5</v>
      </c>
      <c r="X69" s="10">
        <f t="shared" si="24"/>
        <v>2.095014731402383</v>
      </c>
      <c r="Y69" s="93" t="s">
        <v>22</v>
      </c>
    </row>
    <row r="70" spans="1:25" ht="14.4" customHeight="1" x14ac:dyDescent="0.3">
      <c r="A70" s="82"/>
      <c r="B70" s="83"/>
      <c r="C70" s="84"/>
      <c r="D70" s="85"/>
      <c r="E70" s="86"/>
      <c r="F70" s="87"/>
      <c r="G70" s="88"/>
      <c r="H70" s="89"/>
      <c r="I70" s="80"/>
      <c r="J70" s="81"/>
      <c r="K70" s="90"/>
      <c r="L70" s="91"/>
      <c r="M70" s="92"/>
      <c r="N70" s="11" t="s">
        <v>23</v>
      </c>
      <c r="O70" s="12"/>
      <c r="P70" s="12"/>
      <c r="Q70" s="12"/>
      <c r="R70" s="12"/>
      <c r="S70" s="12"/>
      <c r="T70" s="12"/>
      <c r="U70" s="12"/>
      <c r="V70" s="12"/>
      <c r="W70" s="13" t="e">
        <f t="shared" si="23"/>
        <v>#DIV/0!</v>
      </c>
      <c r="X70" s="14" t="e">
        <f t="shared" si="24"/>
        <v>#DIV/0!</v>
      </c>
      <c r="Y70" s="93"/>
    </row>
    <row r="71" spans="1:25" ht="14.4" customHeight="1" x14ac:dyDescent="0.3">
      <c r="A71" s="82"/>
      <c r="B71" s="83"/>
      <c r="C71" s="84"/>
      <c r="D71" s="85"/>
      <c r="E71" s="86"/>
      <c r="F71" s="87"/>
      <c r="G71" s="88"/>
      <c r="H71" s="89"/>
      <c r="I71" s="80"/>
      <c r="J71" s="81"/>
      <c r="K71" s="90"/>
      <c r="L71" s="91"/>
      <c r="M71" s="92"/>
      <c r="N71" s="15" t="s">
        <v>24</v>
      </c>
      <c r="O71" s="16" t="e">
        <f t="shared" ref="O71:V71" si="26">O69/O70/1000</f>
        <v>#DIV/0!</v>
      </c>
      <c r="P71" s="16" t="e">
        <f t="shared" si="26"/>
        <v>#DIV/0!</v>
      </c>
      <c r="Q71" s="16" t="e">
        <f t="shared" si="26"/>
        <v>#DIV/0!</v>
      </c>
      <c r="R71" s="16" t="e">
        <f t="shared" si="26"/>
        <v>#DIV/0!</v>
      </c>
      <c r="S71" s="16" t="e">
        <f t="shared" si="26"/>
        <v>#DIV/0!</v>
      </c>
      <c r="T71" s="16" t="e">
        <f t="shared" si="26"/>
        <v>#DIV/0!</v>
      </c>
      <c r="U71" s="16" t="e">
        <f t="shared" si="26"/>
        <v>#DIV/0!</v>
      </c>
      <c r="V71" s="16" t="e">
        <f t="shared" si="26"/>
        <v>#DIV/0!</v>
      </c>
      <c r="W71" s="16" t="e">
        <f t="shared" si="23"/>
        <v>#DIV/0!</v>
      </c>
      <c r="X71" s="16" t="e">
        <f t="shared" si="24"/>
        <v>#DIV/0!</v>
      </c>
      <c r="Y71" s="93"/>
    </row>
    <row r="72" spans="1:25" ht="14.4" customHeight="1" x14ac:dyDescent="0.3">
      <c r="A72" s="82"/>
      <c r="B72" s="83"/>
      <c r="C72" s="84"/>
      <c r="D72" s="85">
        <f>D69+1</f>
        <v>402</v>
      </c>
      <c r="E72" s="86">
        <v>10</v>
      </c>
      <c r="F72" s="87"/>
      <c r="G72" s="88">
        <v>62</v>
      </c>
      <c r="H72" s="89">
        <v>162</v>
      </c>
      <c r="I72" s="80">
        <f>$G72*$H72/100</f>
        <v>100.44</v>
      </c>
      <c r="J72" s="81">
        <f>I72*W72/1000</f>
        <v>84.620699999999999</v>
      </c>
      <c r="K72" s="90"/>
      <c r="L72" s="91" t="s">
        <v>90</v>
      </c>
      <c r="M72" s="92" t="s">
        <v>77</v>
      </c>
      <c r="N72" s="8" t="s">
        <v>21</v>
      </c>
      <c r="O72" s="9">
        <v>833</v>
      </c>
      <c r="P72" s="9">
        <v>838</v>
      </c>
      <c r="Q72" s="9">
        <v>827</v>
      </c>
      <c r="R72" s="9">
        <v>847</v>
      </c>
      <c r="S72" s="9">
        <v>906</v>
      </c>
      <c r="T72" s="9">
        <v>842</v>
      </c>
      <c r="U72" s="9">
        <v>830</v>
      </c>
      <c r="V72" s="9">
        <v>817</v>
      </c>
      <c r="W72" s="17">
        <f t="shared" si="23"/>
        <v>842.5</v>
      </c>
      <c r="X72" s="10">
        <f t="shared" si="24"/>
        <v>3.0290326777863132</v>
      </c>
      <c r="Y72" s="93" t="s">
        <v>22</v>
      </c>
    </row>
    <row r="73" spans="1:25" ht="14.4" customHeight="1" x14ac:dyDescent="0.3">
      <c r="A73" s="82"/>
      <c r="B73" s="83"/>
      <c r="C73" s="84"/>
      <c r="D73" s="85"/>
      <c r="E73" s="86"/>
      <c r="F73" s="87"/>
      <c r="G73" s="88"/>
      <c r="H73" s="89"/>
      <c r="I73" s="80"/>
      <c r="J73" s="81"/>
      <c r="K73" s="90"/>
      <c r="L73" s="91"/>
      <c r="M73" s="92"/>
      <c r="N73" s="11" t="s">
        <v>23</v>
      </c>
      <c r="O73" s="12"/>
      <c r="P73" s="12"/>
      <c r="Q73" s="12"/>
      <c r="R73" s="12"/>
      <c r="S73" s="12"/>
      <c r="T73" s="12"/>
      <c r="U73" s="12"/>
      <c r="V73" s="12"/>
      <c r="W73" s="13" t="e">
        <f t="shared" si="23"/>
        <v>#DIV/0!</v>
      </c>
      <c r="X73" s="14" t="e">
        <f t="shared" si="24"/>
        <v>#DIV/0!</v>
      </c>
      <c r="Y73" s="93"/>
    </row>
    <row r="74" spans="1:25" ht="14.4" customHeight="1" x14ac:dyDescent="0.3">
      <c r="A74" s="82"/>
      <c r="B74" s="83"/>
      <c r="C74" s="84"/>
      <c r="D74" s="85"/>
      <c r="E74" s="86"/>
      <c r="F74" s="87"/>
      <c r="G74" s="88"/>
      <c r="H74" s="89"/>
      <c r="I74" s="80"/>
      <c r="J74" s="81"/>
      <c r="K74" s="90"/>
      <c r="L74" s="91"/>
      <c r="M74" s="92"/>
      <c r="N74" s="15" t="s">
        <v>24</v>
      </c>
      <c r="O74" s="16" t="e">
        <f t="shared" ref="O74:V74" si="27">O72/O73/1000</f>
        <v>#DIV/0!</v>
      </c>
      <c r="P74" s="16" t="e">
        <f t="shared" si="27"/>
        <v>#DIV/0!</v>
      </c>
      <c r="Q74" s="16" t="e">
        <f t="shared" si="27"/>
        <v>#DIV/0!</v>
      </c>
      <c r="R74" s="16" t="e">
        <f t="shared" si="27"/>
        <v>#DIV/0!</v>
      </c>
      <c r="S74" s="16" t="e">
        <f t="shared" si="27"/>
        <v>#DIV/0!</v>
      </c>
      <c r="T74" s="16" t="e">
        <f t="shared" si="27"/>
        <v>#DIV/0!</v>
      </c>
      <c r="U74" s="16" t="e">
        <f t="shared" si="27"/>
        <v>#DIV/0!</v>
      </c>
      <c r="V74" s="16" t="e">
        <f t="shared" si="27"/>
        <v>#DIV/0!</v>
      </c>
      <c r="W74" s="16" t="e">
        <f t="shared" si="23"/>
        <v>#DIV/0!</v>
      </c>
      <c r="X74" s="16" t="e">
        <f t="shared" si="24"/>
        <v>#DIV/0!</v>
      </c>
      <c r="Y74" s="93"/>
    </row>
    <row r="75" spans="1:25" ht="14.4" customHeight="1" x14ac:dyDescent="0.3">
      <c r="A75" s="96">
        <v>44355</v>
      </c>
      <c r="B75" s="97">
        <v>21005042</v>
      </c>
      <c r="C75" s="97">
        <v>9946779</v>
      </c>
      <c r="D75" s="97">
        <f>D72+1</f>
        <v>403</v>
      </c>
      <c r="E75" s="97">
        <v>1</v>
      </c>
      <c r="F75" s="97" t="s">
        <v>188</v>
      </c>
      <c r="G75" s="97">
        <v>310</v>
      </c>
      <c r="H75" s="97">
        <v>195</v>
      </c>
      <c r="I75" s="98">
        <f>$G75*$H75/100</f>
        <v>604.5</v>
      </c>
      <c r="J75" s="98">
        <f>I75*W75/1000</f>
        <v>197.67150000000001</v>
      </c>
      <c r="K75" s="119" t="s">
        <v>189</v>
      </c>
      <c r="L75" s="97" t="s">
        <v>19</v>
      </c>
      <c r="M75" s="97" t="s">
        <v>20</v>
      </c>
      <c r="N75" s="2" t="s">
        <v>21</v>
      </c>
      <c r="O75" s="3">
        <v>334</v>
      </c>
      <c r="P75" s="3">
        <v>326</v>
      </c>
      <c r="Q75" s="3">
        <v>328</v>
      </c>
      <c r="R75" s="3">
        <v>316</v>
      </c>
      <c r="S75" s="3">
        <v>322</v>
      </c>
      <c r="T75" s="3">
        <v>325</v>
      </c>
      <c r="U75" s="3">
        <v>332</v>
      </c>
      <c r="V75" s="3">
        <v>333</v>
      </c>
      <c r="W75" s="6">
        <f t="shared" si="23"/>
        <v>327</v>
      </c>
      <c r="X75" s="5">
        <f t="shared" si="24"/>
        <v>1.7500799911711922</v>
      </c>
      <c r="Y75" s="93" t="s">
        <v>22</v>
      </c>
    </row>
    <row r="76" spans="1:25" ht="14.4" customHeight="1" x14ac:dyDescent="0.3">
      <c r="A76" s="96"/>
      <c r="B76" s="97"/>
      <c r="C76" s="97"/>
      <c r="D76" s="97"/>
      <c r="E76" s="97"/>
      <c r="F76" s="97"/>
      <c r="G76" s="97"/>
      <c r="H76" s="97"/>
      <c r="I76" s="98"/>
      <c r="J76" s="98"/>
      <c r="K76" s="119"/>
      <c r="L76" s="119"/>
      <c r="M76" s="119"/>
      <c r="N76" s="2" t="s">
        <v>23</v>
      </c>
      <c r="O76" s="3">
        <v>2.4</v>
      </c>
      <c r="P76" s="3">
        <v>2.4500000000000002</v>
      </c>
      <c r="Q76" s="3">
        <v>2.5</v>
      </c>
      <c r="R76" s="3">
        <v>2.4500000000000002</v>
      </c>
      <c r="S76" s="3">
        <v>2.5</v>
      </c>
      <c r="T76" s="3">
        <v>2.5</v>
      </c>
      <c r="U76" s="3">
        <v>2.4500000000000002</v>
      </c>
      <c r="V76" s="3">
        <v>2.4</v>
      </c>
      <c r="W76" s="6">
        <f t="shared" si="23"/>
        <v>2.4562499999999998</v>
      </c>
      <c r="X76" s="5">
        <f t="shared" si="24"/>
        <v>1.5890580148596443</v>
      </c>
      <c r="Y76" s="93"/>
    </row>
    <row r="77" spans="1:25" ht="14.4" customHeight="1" x14ac:dyDescent="0.3">
      <c r="A77" s="96"/>
      <c r="B77" s="97"/>
      <c r="C77" s="97"/>
      <c r="D77" s="97"/>
      <c r="E77" s="97"/>
      <c r="F77" s="97"/>
      <c r="G77" s="97"/>
      <c r="H77" s="97"/>
      <c r="I77" s="98"/>
      <c r="J77" s="98"/>
      <c r="K77" s="119"/>
      <c r="L77" s="119"/>
      <c r="M77" s="119"/>
      <c r="N77" s="2" t="s">
        <v>24</v>
      </c>
      <c r="O77" s="5">
        <f t="shared" ref="O77:V77" si="28">O75/O76/1000</f>
        <v>0.13916666666666669</v>
      </c>
      <c r="P77" s="5">
        <f t="shared" si="28"/>
        <v>0.1330612244897959</v>
      </c>
      <c r="Q77" s="5">
        <f t="shared" si="28"/>
        <v>0.13119999999999998</v>
      </c>
      <c r="R77" s="5">
        <f t="shared" si="28"/>
        <v>0.12897959183673469</v>
      </c>
      <c r="S77" s="5">
        <f t="shared" si="28"/>
        <v>0.1288</v>
      </c>
      <c r="T77" s="5">
        <f t="shared" si="28"/>
        <v>0.13</v>
      </c>
      <c r="U77" s="5">
        <f t="shared" si="28"/>
        <v>0.13551020408163264</v>
      </c>
      <c r="V77" s="5">
        <f t="shared" si="28"/>
        <v>0.13875000000000001</v>
      </c>
      <c r="W77" s="5">
        <f t="shared" si="23"/>
        <v>0.13318346088435373</v>
      </c>
      <c r="X77" s="5">
        <f t="shared" si="24"/>
        <v>2.9461606310201014</v>
      </c>
      <c r="Y77" s="93"/>
    </row>
    <row r="78" spans="1:25" ht="14.4" customHeight="1" x14ac:dyDescent="0.3">
      <c r="A78" s="82"/>
      <c r="B78" s="83"/>
      <c r="C78" s="84"/>
      <c r="D78" s="85">
        <f>D75+1</f>
        <v>404</v>
      </c>
      <c r="E78" s="86">
        <v>2</v>
      </c>
      <c r="F78" s="87"/>
      <c r="G78" s="88">
        <v>310</v>
      </c>
      <c r="H78" s="89">
        <v>195</v>
      </c>
      <c r="I78" s="80">
        <f>$G78*$H78/100</f>
        <v>604.5</v>
      </c>
      <c r="J78" s="81">
        <f>I78*W78/1000</f>
        <v>203.56537499999999</v>
      </c>
      <c r="K78" s="90"/>
      <c r="L78" s="91" t="s">
        <v>178</v>
      </c>
      <c r="M78" s="92" t="s">
        <v>57</v>
      </c>
      <c r="N78" s="8" t="s">
        <v>21</v>
      </c>
      <c r="O78" s="9">
        <v>336</v>
      </c>
      <c r="P78" s="9">
        <v>337</v>
      </c>
      <c r="Q78" s="9">
        <v>347</v>
      </c>
      <c r="R78" s="9">
        <v>320</v>
      </c>
      <c r="S78" s="9">
        <v>341</v>
      </c>
      <c r="T78" s="9">
        <v>328</v>
      </c>
      <c r="U78" s="9">
        <v>340</v>
      </c>
      <c r="V78" s="9">
        <v>345</v>
      </c>
      <c r="W78" s="17">
        <f t="shared" si="23"/>
        <v>336.75</v>
      </c>
      <c r="X78" s="10">
        <f t="shared" si="24"/>
        <v>2.4834044073760548</v>
      </c>
      <c r="Y78" s="93" t="s">
        <v>22</v>
      </c>
    </row>
    <row r="79" spans="1:25" ht="14.4" customHeight="1" x14ac:dyDescent="0.3">
      <c r="A79" s="82"/>
      <c r="B79" s="83"/>
      <c r="C79" s="84"/>
      <c r="D79" s="85"/>
      <c r="E79" s="86"/>
      <c r="F79" s="87"/>
      <c r="G79" s="88"/>
      <c r="H79" s="89"/>
      <c r="I79" s="80"/>
      <c r="J79" s="81"/>
      <c r="K79" s="90"/>
      <c r="L79" s="91"/>
      <c r="M79" s="92"/>
      <c r="N79" s="11" t="s">
        <v>23</v>
      </c>
      <c r="O79" s="12">
        <v>2.5</v>
      </c>
      <c r="P79" s="12">
        <v>2.4</v>
      </c>
      <c r="Q79" s="12">
        <v>2.5</v>
      </c>
      <c r="R79" s="12">
        <v>2.6</v>
      </c>
      <c r="S79" s="12">
        <v>2.5</v>
      </c>
      <c r="T79" s="12">
        <v>2.4</v>
      </c>
      <c r="U79" s="12">
        <v>2.5</v>
      </c>
      <c r="V79" s="12">
        <v>2.4</v>
      </c>
      <c r="W79" s="13">
        <f t="shared" si="23"/>
        <v>2.4749999999999996</v>
      </c>
      <c r="X79" s="14">
        <f t="shared" si="24"/>
        <v>2.6724760717824174</v>
      </c>
      <c r="Y79" s="93"/>
    </row>
    <row r="80" spans="1:25" ht="14.4" customHeight="1" x14ac:dyDescent="0.3">
      <c r="A80" s="82"/>
      <c r="B80" s="83"/>
      <c r="C80" s="84"/>
      <c r="D80" s="85"/>
      <c r="E80" s="86"/>
      <c r="F80" s="87"/>
      <c r="G80" s="88"/>
      <c r="H80" s="89"/>
      <c r="I80" s="80"/>
      <c r="J80" s="81"/>
      <c r="K80" s="90"/>
      <c r="L80" s="91"/>
      <c r="M80" s="92"/>
      <c r="N80" s="15" t="s">
        <v>24</v>
      </c>
      <c r="O80" s="16">
        <f t="shared" ref="O80:V80" si="29">O78/O79/1000</f>
        <v>0.13440000000000002</v>
      </c>
      <c r="P80" s="16">
        <f t="shared" si="29"/>
        <v>0.14041666666666669</v>
      </c>
      <c r="Q80" s="16">
        <f t="shared" si="29"/>
        <v>0.13880000000000001</v>
      </c>
      <c r="R80" s="16">
        <f t="shared" si="29"/>
        <v>0.12307692307692307</v>
      </c>
      <c r="S80" s="16">
        <f t="shared" si="29"/>
        <v>0.13639999999999999</v>
      </c>
      <c r="T80" s="16">
        <f t="shared" si="29"/>
        <v>0.13666666666666669</v>
      </c>
      <c r="U80" s="16">
        <f t="shared" si="29"/>
        <v>0.13600000000000001</v>
      </c>
      <c r="V80" s="16">
        <f t="shared" si="29"/>
        <v>0.14374999999999999</v>
      </c>
      <c r="W80" s="16">
        <f t="shared" si="23"/>
        <v>0.13618878205128207</v>
      </c>
      <c r="X80" s="16">
        <f t="shared" si="24"/>
        <v>4.1641761068532812</v>
      </c>
      <c r="Y80" s="93"/>
    </row>
    <row r="81" spans="1:25" ht="14.4" customHeight="1" x14ac:dyDescent="0.3">
      <c r="A81" s="82"/>
      <c r="B81" s="83"/>
      <c r="C81" s="84"/>
      <c r="D81" s="85">
        <f>D78+1</f>
        <v>405</v>
      </c>
      <c r="E81" s="86">
        <v>3</v>
      </c>
      <c r="F81" s="87"/>
      <c r="G81" s="88">
        <v>310</v>
      </c>
      <c r="H81" s="89">
        <v>195</v>
      </c>
      <c r="I81" s="80">
        <f>$G81*$H81/100</f>
        <v>604.5</v>
      </c>
      <c r="J81" s="81">
        <f>I81*W81/1000</f>
        <v>190.9464375</v>
      </c>
      <c r="K81" s="90"/>
      <c r="L81" s="91" t="s">
        <v>51</v>
      </c>
      <c r="M81" s="92" t="s">
        <v>27</v>
      </c>
      <c r="N81" s="8" t="s">
        <v>21</v>
      </c>
      <c r="O81" s="9">
        <v>315</v>
      </c>
      <c r="P81" s="9">
        <v>316</v>
      </c>
      <c r="Q81" s="9">
        <v>321</v>
      </c>
      <c r="R81" s="9">
        <v>324</v>
      </c>
      <c r="S81" s="9">
        <v>320</v>
      </c>
      <c r="T81" s="9">
        <v>315</v>
      </c>
      <c r="U81" s="9">
        <v>307</v>
      </c>
      <c r="V81" s="9">
        <v>309</v>
      </c>
      <c r="W81" s="17">
        <f t="shared" si="23"/>
        <v>315.875</v>
      </c>
      <c r="X81" s="10">
        <f t="shared" si="24"/>
        <v>1.7226591895274175</v>
      </c>
      <c r="Y81" s="93" t="s">
        <v>22</v>
      </c>
    </row>
    <row r="82" spans="1:25" ht="14.4" customHeight="1" x14ac:dyDescent="0.3">
      <c r="A82" s="82"/>
      <c r="B82" s="83"/>
      <c r="C82" s="84"/>
      <c r="D82" s="85"/>
      <c r="E82" s="86"/>
      <c r="F82" s="87"/>
      <c r="G82" s="88"/>
      <c r="H82" s="89"/>
      <c r="I82" s="80"/>
      <c r="J82" s="81"/>
      <c r="K82" s="90"/>
      <c r="L82" s="91"/>
      <c r="M82" s="92"/>
      <c r="N82" s="11" t="s">
        <v>23</v>
      </c>
      <c r="O82" s="12">
        <v>2.4</v>
      </c>
      <c r="P82" s="12">
        <v>2.5</v>
      </c>
      <c r="Q82" s="12">
        <v>2.4</v>
      </c>
      <c r="R82" s="12">
        <v>2.5</v>
      </c>
      <c r="S82" s="12">
        <v>2.5</v>
      </c>
      <c r="T82" s="12">
        <v>2.4</v>
      </c>
      <c r="U82" s="12">
        <v>2.4</v>
      </c>
      <c r="V82" s="12">
        <v>2.4</v>
      </c>
      <c r="W82" s="13">
        <f t="shared" si="23"/>
        <v>2.4375</v>
      </c>
      <c r="X82" s="14">
        <f t="shared" si="24"/>
        <v>1.9861453057473955</v>
      </c>
      <c r="Y82" s="93"/>
    </row>
    <row r="83" spans="1:25" ht="14.4" customHeight="1" x14ac:dyDescent="0.3">
      <c r="A83" s="82"/>
      <c r="B83" s="83"/>
      <c r="C83" s="84"/>
      <c r="D83" s="85"/>
      <c r="E83" s="86"/>
      <c r="F83" s="87"/>
      <c r="G83" s="88"/>
      <c r="H83" s="89"/>
      <c r="I83" s="80"/>
      <c r="J83" s="81"/>
      <c r="K83" s="90"/>
      <c r="L83" s="91"/>
      <c r="M83" s="92"/>
      <c r="N83" s="15" t="s">
        <v>24</v>
      </c>
      <c r="O83" s="16">
        <f t="shared" ref="O83:V83" si="30">O81/O82/1000</f>
        <v>0.13125000000000001</v>
      </c>
      <c r="P83" s="16">
        <f t="shared" si="30"/>
        <v>0.12640000000000001</v>
      </c>
      <c r="Q83" s="16">
        <f t="shared" si="30"/>
        <v>0.13375000000000001</v>
      </c>
      <c r="R83" s="16">
        <f t="shared" si="30"/>
        <v>0.12959999999999999</v>
      </c>
      <c r="S83" s="16">
        <f t="shared" si="30"/>
        <v>0.128</v>
      </c>
      <c r="T83" s="16">
        <f t="shared" si="30"/>
        <v>0.13125000000000001</v>
      </c>
      <c r="U83" s="16">
        <f t="shared" si="30"/>
        <v>0.12791666666666668</v>
      </c>
      <c r="V83" s="16">
        <f t="shared" si="30"/>
        <v>0.12875</v>
      </c>
      <c r="W83" s="16">
        <f t="shared" si="23"/>
        <v>0.12961458333333334</v>
      </c>
      <c r="X83" s="16">
        <f t="shared" si="24"/>
        <v>1.7039443167473447</v>
      </c>
      <c r="Y83" s="93"/>
    </row>
    <row r="84" spans="1:25" ht="14.4" customHeight="1" x14ac:dyDescent="0.3">
      <c r="A84" s="82"/>
      <c r="B84" s="83"/>
      <c r="C84" s="84"/>
      <c r="D84" s="85">
        <f>D81+1</f>
        <v>406</v>
      </c>
      <c r="E84" s="86">
        <v>4</v>
      </c>
      <c r="F84" s="87"/>
      <c r="G84" s="88">
        <v>310</v>
      </c>
      <c r="H84" s="89">
        <v>195</v>
      </c>
      <c r="I84" s="80">
        <f>$G84*$H84/100</f>
        <v>604.5</v>
      </c>
      <c r="J84" s="81">
        <f>I84*W84/1000</f>
        <v>183.768</v>
      </c>
      <c r="K84" s="90"/>
      <c r="L84" s="91" t="s">
        <v>51</v>
      </c>
      <c r="M84" s="92" t="s">
        <v>27</v>
      </c>
      <c r="N84" s="8" t="s">
        <v>21</v>
      </c>
      <c r="O84" s="9">
        <v>294</v>
      </c>
      <c r="P84" s="9">
        <v>307</v>
      </c>
      <c r="Q84" s="9">
        <v>309</v>
      </c>
      <c r="R84" s="9">
        <v>317</v>
      </c>
      <c r="S84" s="9">
        <v>290</v>
      </c>
      <c r="T84" s="9">
        <v>298</v>
      </c>
      <c r="U84" s="9">
        <v>311</v>
      </c>
      <c r="V84" s="9">
        <v>306</v>
      </c>
      <c r="W84" s="17">
        <f t="shared" si="23"/>
        <v>304</v>
      </c>
      <c r="X84" s="10">
        <f t="shared" si="24"/>
        <v>2.8201362170201065</v>
      </c>
      <c r="Y84" s="93" t="s">
        <v>22</v>
      </c>
    </row>
    <row r="85" spans="1:25" ht="14.4" customHeight="1" x14ac:dyDescent="0.3">
      <c r="A85" s="82"/>
      <c r="B85" s="83"/>
      <c r="C85" s="84"/>
      <c r="D85" s="85"/>
      <c r="E85" s="86"/>
      <c r="F85" s="87"/>
      <c r="G85" s="88"/>
      <c r="H85" s="89"/>
      <c r="I85" s="80"/>
      <c r="J85" s="81"/>
      <c r="K85" s="90"/>
      <c r="L85" s="91"/>
      <c r="M85" s="92"/>
      <c r="N85" s="11" t="s">
        <v>23</v>
      </c>
      <c r="O85" s="12">
        <v>2.2999999999999998</v>
      </c>
      <c r="P85" s="12">
        <v>2.5</v>
      </c>
      <c r="Q85" s="12">
        <v>2.4</v>
      </c>
      <c r="R85" s="12">
        <v>2.5</v>
      </c>
      <c r="S85" s="12">
        <v>2.4</v>
      </c>
      <c r="T85" s="12">
        <v>2.4</v>
      </c>
      <c r="U85" s="12">
        <v>2.4</v>
      </c>
      <c r="V85" s="12">
        <v>2.4</v>
      </c>
      <c r="W85" s="13">
        <f t="shared" si="23"/>
        <v>2.4124999999999996</v>
      </c>
      <c r="X85" s="14">
        <f t="shared" si="24"/>
        <v>2.4848867996438986</v>
      </c>
      <c r="Y85" s="93"/>
    </row>
    <row r="86" spans="1:25" ht="14.4" customHeight="1" x14ac:dyDescent="0.3">
      <c r="A86" s="82"/>
      <c r="B86" s="83"/>
      <c r="C86" s="84"/>
      <c r="D86" s="85"/>
      <c r="E86" s="86"/>
      <c r="F86" s="87"/>
      <c r="G86" s="88"/>
      <c r="H86" s="89"/>
      <c r="I86" s="80"/>
      <c r="J86" s="81"/>
      <c r="K86" s="90"/>
      <c r="L86" s="91"/>
      <c r="M86" s="92"/>
      <c r="N86" s="15" t="s">
        <v>24</v>
      </c>
      <c r="O86" s="16">
        <f t="shared" ref="O86:V86" si="31">O84/O85/1000</f>
        <v>0.12782608695652176</v>
      </c>
      <c r="P86" s="16">
        <f t="shared" si="31"/>
        <v>0.12279999999999999</v>
      </c>
      <c r="Q86" s="16">
        <f t="shared" si="31"/>
        <v>0.12875</v>
      </c>
      <c r="R86" s="16">
        <f t="shared" si="31"/>
        <v>0.1268</v>
      </c>
      <c r="S86" s="16">
        <f t="shared" si="31"/>
        <v>0.12083333333333335</v>
      </c>
      <c r="T86" s="16">
        <f t="shared" si="31"/>
        <v>0.12416666666666668</v>
      </c>
      <c r="U86" s="16">
        <f t="shared" si="31"/>
        <v>0.12958333333333336</v>
      </c>
      <c r="V86" s="16">
        <f t="shared" si="31"/>
        <v>0.1275</v>
      </c>
      <c r="W86" s="16">
        <f t="shared" si="23"/>
        <v>0.12603242753623189</v>
      </c>
      <c r="X86" s="16">
        <f t="shared" si="24"/>
        <v>2.2947367501638638</v>
      </c>
      <c r="Y86" s="93"/>
    </row>
    <row r="87" spans="1:25" ht="14.4" customHeight="1" x14ac:dyDescent="0.3">
      <c r="A87" s="82"/>
      <c r="B87" s="83"/>
      <c r="C87" s="84"/>
      <c r="D87" s="85">
        <f>D84+1</f>
        <v>407</v>
      </c>
      <c r="E87" s="86">
        <v>5</v>
      </c>
      <c r="F87" s="87"/>
      <c r="G87" s="88">
        <v>310</v>
      </c>
      <c r="H87" s="89">
        <v>195</v>
      </c>
      <c r="I87" s="80">
        <f>$G87*$H87/100</f>
        <v>604.5</v>
      </c>
      <c r="J87" s="81">
        <f>I87*W87/1000</f>
        <v>190.49306250000001</v>
      </c>
      <c r="K87" s="90"/>
      <c r="L87" s="91" t="s">
        <v>51</v>
      </c>
      <c r="M87" s="92" t="s">
        <v>27</v>
      </c>
      <c r="N87" s="8" t="s">
        <v>21</v>
      </c>
      <c r="O87" s="9">
        <v>309</v>
      </c>
      <c r="P87" s="9">
        <v>307</v>
      </c>
      <c r="Q87" s="9">
        <v>322</v>
      </c>
      <c r="R87" s="9">
        <v>316</v>
      </c>
      <c r="S87" s="9">
        <v>313</v>
      </c>
      <c r="T87" s="9">
        <v>322</v>
      </c>
      <c r="U87" s="9">
        <v>324</v>
      </c>
      <c r="V87" s="9">
        <v>308</v>
      </c>
      <c r="W87" s="17">
        <f t="shared" si="23"/>
        <v>315.125</v>
      </c>
      <c r="X87" s="10">
        <f t="shared" si="24"/>
        <v>2.0469759377137118</v>
      </c>
      <c r="Y87" s="93" t="s">
        <v>22</v>
      </c>
    </row>
    <row r="88" spans="1:25" ht="14.4" customHeight="1" x14ac:dyDescent="0.3">
      <c r="A88" s="82"/>
      <c r="B88" s="83"/>
      <c r="C88" s="84"/>
      <c r="D88" s="85"/>
      <c r="E88" s="86"/>
      <c r="F88" s="87"/>
      <c r="G88" s="88"/>
      <c r="H88" s="89"/>
      <c r="I88" s="80"/>
      <c r="J88" s="81"/>
      <c r="K88" s="90"/>
      <c r="L88" s="91"/>
      <c r="M88" s="92"/>
      <c r="N88" s="11" t="s">
        <v>23</v>
      </c>
      <c r="O88" s="12">
        <v>2.2999999999999998</v>
      </c>
      <c r="P88" s="12">
        <v>2.4</v>
      </c>
      <c r="Q88" s="12">
        <v>2.4</v>
      </c>
      <c r="R88" s="12">
        <v>2.4</v>
      </c>
      <c r="S88" s="12">
        <v>2.2999999999999998</v>
      </c>
      <c r="T88" s="12">
        <v>2.4</v>
      </c>
      <c r="U88" s="12">
        <v>2.4</v>
      </c>
      <c r="V88" s="12">
        <v>2.2999999999999998</v>
      </c>
      <c r="W88" s="13">
        <f t="shared" si="23"/>
        <v>2.3625000000000003</v>
      </c>
      <c r="X88" s="14">
        <f t="shared" si="24"/>
        <v>2.0491975376758833</v>
      </c>
      <c r="Y88" s="93"/>
    </row>
    <row r="89" spans="1:25" ht="14.4" customHeight="1" x14ac:dyDescent="0.3">
      <c r="A89" s="82"/>
      <c r="B89" s="83"/>
      <c r="C89" s="84"/>
      <c r="D89" s="85"/>
      <c r="E89" s="86"/>
      <c r="F89" s="87"/>
      <c r="G89" s="88"/>
      <c r="H89" s="89"/>
      <c r="I89" s="80"/>
      <c r="J89" s="81"/>
      <c r="K89" s="90"/>
      <c r="L89" s="91"/>
      <c r="M89" s="92"/>
      <c r="N89" s="15" t="s">
        <v>24</v>
      </c>
      <c r="O89" s="16">
        <f t="shared" ref="O89:V89" si="32">O87/O88/1000</f>
        <v>0.13434782608695653</v>
      </c>
      <c r="P89" s="16">
        <f t="shared" si="32"/>
        <v>0.12791666666666668</v>
      </c>
      <c r="Q89" s="16">
        <f t="shared" si="32"/>
        <v>0.13416666666666668</v>
      </c>
      <c r="R89" s="16">
        <f t="shared" si="32"/>
        <v>0.13166666666666668</v>
      </c>
      <c r="S89" s="16">
        <f t="shared" si="32"/>
        <v>0.13608695652173916</v>
      </c>
      <c r="T89" s="16">
        <f t="shared" si="32"/>
        <v>0.13416666666666668</v>
      </c>
      <c r="U89" s="16">
        <f t="shared" si="32"/>
        <v>0.13500000000000001</v>
      </c>
      <c r="V89" s="16">
        <f t="shared" si="32"/>
        <v>0.13391304347826088</v>
      </c>
      <c r="W89" s="16">
        <f t="shared" si="23"/>
        <v>0.1334080615942029</v>
      </c>
      <c r="X89" s="16">
        <f t="shared" si="24"/>
        <v>1.7814895557083124</v>
      </c>
      <c r="Y89" s="93"/>
    </row>
    <row r="90" spans="1:25" ht="14.4" customHeight="1" x14ac:dyDescent="0.3">
      <c r="A90" s="96"/>
      <c r="B90" s="97">
        <v>21005042</v>
      </c>
      <c r="C90" s="97">
        <v>9946785</v>
      </c>
      <c r="D90" s="97">
        <f>D87+1</f>
        <v>408</v>
      </c>
      <c r="E90" s="97">
        <v>1</v>
      </c>
      <c r="F90" s="97" t="s">
        <v>190</v>
      </c>
      <c r="G90" s="97">
        <v>310</v>
      </c>
      <c r="H90" s="97">
        <v>190</v>
      </c>
      <c r="I90" s="98">
        <f>$G90*$H90/100</f>
        <v>589</v>
      </c>
      <c r="J90" s="98">
        <f>I90*W90/1000</f>
        <v>250.76675</v>
      </c>
      <c r="K90" s="97" t="s">
        <v>191</v>
      </c>
      <c r="L90" s="97" t="s">
        <v>51</v>
      </c>
      <c r="M90" s="97" t="s">
        <v>27</v>
      </c>
      <c r="N90" s="2" t="s">
        <v>21</v>
      </c>
      <c r="O90" s="3">
        <v>433</v>
      </c>
      <c r="P90" s="3">
        <v>431</v>
      </c>
      <c r="Q90" s="3">
        <v>439</v>
      </c>
      <c r="R90" s="3">
        <v>410</v>
      </c>
      <c r="S90" s="3">
        <v>434</v>
      </c>
      <c r="T90" s="3">
        <v>429</v>
      </c>
      <c r="U90" s="3">
        <v>422</v>
      </c>
      <c r="V90" s="3">
        <v>408</v>
      </c>
      <c r="W90" s="6">
        <f t="shared" si="23"/>
        <v>425.75</v>
      </c>
      <c r="X90" s="5">
        <f t="shared" si="24"/>
        <v>2.5071405801772397</v>
      </c>
      <c r="Y90" s="93" t="s">
        <v>22</v>
      </c>
    </row>
    <row r="91" spans="1:25" ht="14.4" customHeight="1" x14ac:dyDescent="0.3">
      <c r="A91" s="96"/>
      <c r="B91" s="97"/>
      <c r="C91" s="97"/>
      <c r="D91" s="97"/>
      <c r="E91" s="97"/>
      <c r="F91" s="97"/>
      <c r="G91" s="97"/>
      <c r="H91" s="97"/>
      <c r="I91" s="98"/>
      <c r="J91" s="98"/>
      <c r="K91" s="97"/>
      <c r="L91" s="97"/>
      <c r="M91" s="97"/>
      <c r="N91" s="2" t="s">
        <v>23</v>
      </c>
      <c r="O91" s="3">
        <v>3.1</v>
      </c>
      <c r="P91" s="3">
        <v>3.1</v>
      </c>
      <c r="Q91" s="3">
        <v>3.2</v>
      </c>
      <c r="R91" s="3">
        <v>3</v>
      </c>
      <c r="S91" s="3">
        <v>3</v>
      </c>
      <c r="T91" s="3">
        <v>3</v>
      </c>
      <c r="U91" s="3">
        <v>3.1</v>
      </c>
      <c r="V91" s="3">
        <v>3.1</v>
      </c>
      <c r="W91" s="6">
        <f t="shared" si="23"/>
        <v>3.0750000000000002</v>
      </c>
      <c r="X91" s="5">
        <f t="shared" si="24"/>
        <v>2.1510173260687746</v>
      </c>
      <c r="Y91" s="93"/>
    </row>
    <row r="92" spans="1:25" ht="14.4" customHeight="1" x14ac:dyDescent="0.3">
      <c r="A92" s="96"/>
      <c r="B92" s="97"/>
      <c r="C92" s="97"/>
      <c r="D92" s="97"/>
      <c r="E92" s="97"/>
      <c r="F92" s="97"/>
      <c r="G92" s="97"/>
      <c r="H92" s="97"/>
      <c r="I92" s="98"/>
      <c r="J92" s="98"/>
      <c r="K92" s="97"/>
      <c r="L92" s="97"/>
      <c r="M92" s="97"/>
      <c r="N92" s="2" t="s">
        <v>24</v>
      </c>
      <c r="O92" s="5">
        <f t="shared" ref="O92:V92" si="33">O90/O91/1000</f>
        <v>0.13967741935483871</v>
      </c>
      <c r="P92" s="5">
        <f t="shared" si="33"/>
        <v>0.13903225806451613</v>
      </c>
      <c r="Q92" s="5">
        <f t="shared" si="33"/>
        <v>0.13718749999999999</v>
      </c>
      <c r="R92" s="5">
        <f t="shared" si="33"/>
        <v>0.13666666666666666</v>
      </c>
      <c r="S92" s="5">
        <f t="shared" si="33"/>
        <v>0.14466666666666667</v>
      </c>
      <c r="T92" s="5">
        <f t="shared" si="33"/>
        <v>0.14299999999999999</v>
      </c>
      <c r="U92" s="5">
        <f t="shared" si="33"/>
        <v>0.13612903225806453</v>
      </c>
      <c r="V92" s="5">
        <f t="shared" si="33"/>
        <v>0.13161290322580643</v>
      </c>
      <c r="W92" s="5">
        <f t="shared" si="23"/>
        <v>0.13849655577956987</v>
      </c>
      <c r="X92" s="5">
        <f t="shared" si="24"/>
        <v>2.7740403014902975</v>
      </c>
      <c r="Y92" s="93"/>
    </row>
    <row r="93" spans="1:25" ht="14.4" customHeight="1" x14ac:dyDescent="0.3">
      <c r="A93" s="82"/>
      <c r="B93" s="83"/>
      <c r="C93" s="84"/>
      <c r="D93" s="85">
        <f>D90+1</f>
        <v>409</v>
      </c>
      <c r="E93" s="86">
        <v>2</v>
      </c>
      <c r="F93" s="87"/>
      <c r="G93" s="88">
        <v>310</v>
      </c>
      <c r="H93" s="89">
        <v>190</v>
      </c>
      <c r="I93" s="80">
        <f>$G93*$H93/100</f>
        <v>589</v>
      </c>
      <c r="J93" s="81">
        <f>I93*W93/1000</f>
        <v>247.82175000000001</v>
      </c>
      <c r="K93" s="90"/>
      <c r="L93" s="91" t="s">
        <v>131</v>
      </c>
      <c r="M93" s="92" t="s">
        <v>45</v>
      </c>
      <c r="N93" s="8" t="s">
        <v>21</v>
      </c>
      <c r="O93" s="9">
        <v>440</v>
      </c>
      <c r="P93" s="9">
        <v>400</v>
      </c>
      <c r="Q93" s="9">
        <v>423</v>
      </c>
      <c r="R93" s="9">
        <v>420</v>
      </c>
      <c r="S93" s="9">
        <v>410</v>
      </c>
      <c r="T93" s="9">
        <v>420</v>
      </c>
      <c r="U93" s="9">
        <v>425</v>
      </c>
      <c r="V93" s="9">
        <v>428</v>
      </c>
      <c r="W93" s="17">
        <f t="shared" si="23"/>
        <v>420.75</v>
      </c>
      <c r="X93" s="10">
        <f t="shared" si="24"/>
        <v>2.6485905036271742</v>
      </c>
      <c r="Y93" s="93" t="s">
        <v>22</v>
      </c>
    </row>
    <row r="94" spans="1:25" ht="14.4" customHeight="1" x14ac:dyDescent="0.3">
      <c r="A94" s="82"/>
      <c r="B94" s="83"/>
      <c r="C94" s="84"/>
      <c r="D94" s="85"/>
      <c r="E94" s="86"/>
      <c r="F94" s="87"/>
      <c r="G94" s="88"/>
      <c r="H94" s="89"/>
      <c r="I94" s="80"/>
      <c r="J94" s="81"/>
      <c r="K94" s="90"/>
      <c r="L94" s="91"/>
      <c r="M94" s="92"/>
      <c r="N94" s="11" t="s">
        <v>23</v>
      </c>
      <c r="O94" s="12">
        <v>3.4</v>
      </c>
      <c r="P94" s="12">
        <v>3.3</v>
      </c>
      <c r="Q94" s="12">
        <v>3.3</v>
      </c>
      <c r="R94" s="12">
        <v>3.4</v>
      </c>
      <c r="S94" s="12">
        <v>3.4</v>
      </c>
      <c r="T94" s="12">
        <v>3.4</v>
      </c>
      <c r="U94" s="12">
        <v>3.3</v>
      </c>
      <c r="V94" s="12">
        <v>3.4</v>
      </c>
      <c r="W94" s="13">
        <f t="shared" si="23"/>
        <v>3.3624999999999998</v>
      </c>
      <c r="X94" s="14">
        <f t="shared" si="24"/>
        <v>1.4397707606719035</v>
      </c>
      <c r="Y94" s="93"/>
    </row>
    <row r="95" spans="1:25" ht="14.4" customHeight="1" x14ac:dyDescent="0.3">
      <c r="A95" s="82"/>
      <c r="B95" s="83"/>
      <c r="C95" s="84"/>
      <c r="D95" s="85"/>
      <c r="E95" s="86"/>
      <c r="F95" s="87"/>
      <c r="G95" s="88"/>
      <c r="H95" s="89"/>
      <c r="I95" s="80"/>
      <c r="J95" s="81"/>
      <c r="K95" s="90"/>
      <c r="L95" s="91"/>
      <c r="M95" s="92"/>
      <c r="N95" s="15" t="s">
        <v>24</v>
      </c>
      <c r="O95" s="16">
        <f t="shared" ref="O95:V95" si="34">O93/O94/1000</f>
        <v>0.12941176470588234</v>
      </c>
      <c r="P95" s="16">
        <f t="shared" si="34"/>
        <v>0.12121212121212122</v>
      </c>
      <c r="Q95" s="16">
        <f t="shared" si="34"/>
        <v>0.12818181818181817</v>
      </c>
      <c r="R95" s="16">
        <f t="shared" si="34"/>
        <v>0.12352941176470589</v>
      </c>
      <c r="S95" s="16">
        <f t="shared" si="34"/>
        <v>0.12058823529411765</v>
      </c>
      <c r="T95" s="16">
        <f t="shared" si="34"/>
        <v>0.12352941176470589</v>
      </c>
      <c r="U95" s="16">
        <f t="shared" si="34"/>
        <v>0.12878787878787878</v>
      </c>
      <c r="V95" s="16">
        <f t="shared" si="34"/>
        <v>0.12588235294117647</v>
      </c>
      <c r="W95" s="16">
        <f t="shared" si="23"/>
        <v>0.12514037433155081</v>
      </c>
      <c r="X95" s="16">
        <f t="shared" si="24"/>
        <v>2.569172695453017</v>
      </c>
      <c r="Y95" s="93"/>
    </row>
    <row r="96" spans="1:25" ht="14.4" customHeight="1" x14ac:dyDescent="0.3">
      <c r="A96" s="82"/>
      <c r="B96" s="83"/>
      <c r="C96" s="84"/>
      <c r="D96" s="85">
        <f>D93+1</f>
        <v>410</v>
      </c>
      <c r="E96" s="86">
        <v>3</v>
      </c>
      <c r="F96" s="87"/>
      <c r="G96" s="88">
        <v>310</v>
      </c>
      <c r="H96" s="89">
        <v>190</v>
      </c>
      <c r="I96" s="80">
        <f>$G96*$H96/100</f>
        <v>589</v>
      </c>
      <c r="J96" s="81">
        <f>I96*W96/1000</f>
        <v>272.33887499999997</v>
      </c>
      <c r="K96" s="90"/>
      <c r="L96" s="91" t="s">
        <v>123</v>
      </c>
      <c r="M96" s="92" t="s">
        <v>33</v>
      </c>
      <c r="N96" s="8" t="s">
        <v>21</v>
      </c>
      <c r="O96" s="9">
        <v>475</v>
      </c>
      <c r="P96" s="9">
        <v>444</v>
      </c>
      <c r="Q96" s="9">
        <v>446</v>
      </c>
      <c r="R96" s="9">
        <v>457</v>
      </c>
      <c r="S96" s="9">
        <v>461</v>
      </c>
      <c r="T96" s="9">
        <v>466</v>
      </c>
      <c r="U96" s="9">
        <v>467</v>
      </c>
      <c r="V96" s="9">
        <v>483</v>
      </c>
      <c r="W96" s="17">
        <f t="shared" si="23"/>
        <v>462.375</v>
      </c>
      <c r="X96" s="10">
        <f t="shared" si="24"/>
        <v>2.7097789814002127</v>
      </c>
      <c r="Y96" s="93" t="s">
        <v>22</v>
      </c>
    </row>
    <row r="97" spans="1:25" ht="14.4" customHeight="1" x14ac:dyDescent="0.3">
      <c r="A97" s="82"/>
      <c r="B97" s="83"/>
      <c r="C97" s="84"/>
      <c r="D97" s="85"/>
      <c r="E97" s="86"/>
      <c r="F97" s="87"/>
      <c r="G97" s="88"/>
      <c r="H97" s="89"/>
      <c r="I97" s="80"/>
      <c r="J97" s="81"/>
      <c r="K97" s="90"/>
      <c r="L97" s="91"/>
      <c r="M97" s="92"/>
      <c r="N97" s="11" t="s">
        <v>23</v>
      </c>
      <c r="O97" s="12">
        <v>3.4</v>
      </c>
      <c r="P97" s="12">
        <v>3.3</v>
      </c>
      <c r="Q97" s="12">
        <v>3.3</v>
      </c>
      <c r="R97" s="12">
        <v>3.4</v>
      </c>
      <c r="S97" s="12">
        <v>3.3</v>
      </c>
      <c r="T97" s="12">
        <v>3.5</v>
      </c>
      <c r="U97" s="12">
        <v>3.4</v>
      </c>
      <c r="V97" s="12">
        <v>3.3</v>
      </c>
      <c r="W97" s="13">
        <f t="shared" si="23"/>
        <v>3.3624999999999998</v>
      </c>
      <c r="X97" s="14">
        <f t="shared" si="24"/>
        <v>2.0698008783754744</v>
      </c>
      <c r="Y97" s="93"/>
    </row>
    <row r="98" spans="1:25" ht="14.4" customHeight="1" x14ac:dyDescent="0.3">
      <c r="A98" s="82"/>
      <c r="B98" s="83"/>
      <c r="C98" s="84"/>
      <c r="D98" s="85"/>
      <c r="E98" s="86"/>
      <c r="F98" s="87"/>
      <c r="G98" s="88"/>
      <c r="H98" s="89"/>
      <c r="I98" s="80"/>
      <c r="J98" s="81"/>
      <c r="K98" s="90"/>
      <c r="L98" s="91"/>
      <c r="M98" s="92"/>
      <c r="N98" s="15" t="s">
        <v>24</v>
      </c>
      <c r="O98" s="16">
        <f t="shared" ref="O98:V98" si="35">O96/O97/1000</f>
        <v>0.13970588235294118</v>
      </c>
      <c r="P98" s="16">
        <f t="shared" si="35"/>
        <v>0.13454545454545455</v>
      </c>
      <c r="Q98" s="16">
        <f t="shared" si="35"/>
        <v>0.13515151515151516</v>
      </c>
      <c r="R98" s="16">
        <f t="shared" si="35"/>
        <v>0.13441176470588234</v>
      </c>
      <c r="S98" s="16">
        <f t="shared" si="35"/>
        <v>0.13969696969696971</v>
      </c>
      <c r="T98" s="16">
        <f t="shared" si="35"/>
        <v>0.13314285714285715</v>
      </c>
      <c r="U98" s="16">
        <f t="shared" si="35"/>
        <v>0.13735294117647057</v>
      </c>
      <c r="V98" s="16">
        <f t="shared" si="35"/>
        <v>0.14636363636363636</v>
      </c>
      <c r="W98" s="16">
        <f t="shared" si="23"/>
        <v>0.13754637764196587</v>
      </c>
      <c r="X98" s="16">
        <f t="shared" si="24"/>
        <v>2.9423027826777561</v>
      </c>
      <c r="Y98" s="93"/>
    </row>
    <row r="99" spans="1:25" ht="14.4" customHeight="1" x14ac:dyDescent="0.3">
      <c r="A99" s="82"/>
      <c r="B99" s="83"/>
      <c r="C99" s="84"/>
      <c r="D99" s="85">
        <f>D96+1</f>
        <v>411</v>
      </c>
      <c r="E99" s="86">
        <v>4</v>
      </c>
      <c r="F99" s="87"/>
      <c r="G99" s="88">
        <v>310</v>
      </c>
      <c r="H99" s="89">
        <v>190</v>
      </c>
      <c r="I99" s="80">
        <f>$G99*$H99/100</f>
        <v>589</v>
      </c>
      <c r="J99" s="81">
        <f>I99*W99/1000</f>
        <v>232.9495</v>
      </c>
      <c r="K99" s="90"/>
      <c r="L99" s="91" t="s">
        <v>123</v>
      </c>
      <c r="M99" s="92" t="s">
        <v>33</v>
      </c>
      <c r="N99" s="8" t="s">
        <v>21</v>
      </c>
      <c r="O99" s="9">
        <v>405</v>
      </c>
      <c r="P99" s="9">
        <v>414</v>
      </c>
      <c r="Q99" s="9">
        <v>402</v>
      </c>
      <c r="R99" s="9">
        <v>393</v>
      </c>
      <c r="S99" s="9">
        <v>384</v>
      </c>
      <c r="T99" s="9">
        <v>383</v>
      </c>
      <c r="U99" s="9">
        <v>393</v>
      </c>
      <c r="V99" s="9">
        <v>390</v>
      </c>
      <c r="W99" s="17">
        <f t="shared" si="23"/>
        <v>395.5</v>
      </c>
      <c r="X99" s="10">
        <f t="shared" si="24"/>
        <v>2.537908963322975</v>
      </c>
      <c r="Y99" s="93" t="s">
        <v>22</v>
      </c>
    </row>
    <row r="100" spans="1:25" ht="14.4" customHeight="1" x14ac:dyDescent="0.3">
      <c r="A100" s="82"/>
      <c r="B100" s="83"/>
      <c r="C100" s="84"/>
      <c r="D100" s="85"/>
      <c r="E100" s="86"/>
      <c r="F100" s="87"/>
      <c r="G100" s="88"/>
      <c r="H100" s="89"/>
      <c r="I100" s="80"/>
      <c r="J100" s="81"/>
      <c r="K100" s="90"/>
      <c r="L100" s="91"/>
      <c r="M100" s="92"/>
      <c r="N100" s="11" t="s">
        <v>23</v>
      </c>
      <c r="O100" s="12">
        <v>3.2</v>
      </c>
      <c r="P100" s="12">
        <v>3.3</v>
      </c>
      <c r="Q100" s="12">
        <v>3.3</v>
      </c>
      <c r="R100" s="12">
        <v>3.3</v>
      </c>
      <c r="S100" s="12">
        <v>3.4</v>
      </c>
      <c r="T100" s="12">
        <v>3.3</v>
      </c>
      <c r="U100" s="36"/>
      <c r="V100" s="12">
        <v>3.3</v>
      </c>
      <c r="W100" s="13">
        <f t="shared" si="23"/>
        <v>3.3000000000000003</v>
      </c>
      <c r="X100" s="14">
        <f t="shared" si="24"/>
        <v>1.6197651024995394</v>
      </c>
      <c r="Y100" s="93"/>
    </row>
    <row r="101" spans="1:25" ht="14.4" customHeight="1" x14ac:dyDescent="0.3">
      <c r="A101" s="82"/>
      <c r="B101" s="83"/>
      <c r="C101" s="84"/>
      <c r="D101" s="85"/>
      <c r="E101" s="86"/>
      <c r="F101" s="87"/>
      <c r="G101" s="88"/>
      <c r="H101" s="89"/>
      <c r="I101" s="80"/>
      <c r="J101" s="81"/>
      <c r="K101" s="90"/>
      <c r="L101" s="91"/>
      <c r="M101" s="92"/>
      <c r="N101" s="15" t="s">
        <v>24</v>
      </c>
      <c r="O101" s="16">
        <f t="shared" ref="O101:V101" si="36">O99/O100/1000</f>
        <v>0.12656249999999999</v>
      </c>
      <c r="P101" s="16">
        <f t="shared" si="36"/>
        <v>0.12545454545454546</v>
      </c>
      <c r="Q101" s="16">
        <f t="shared" si="36"/>
        <v>0.12181818181818183</v>
      </c>
      <c r="R101" s="16">
        <f t="shared" si="36"/>
        <v>0.11909090909090909</v>
      </c>
      <c r="S101" s="16">
        <f t="shared" si="36"/>
        <v>0.11294117647058823</v>
      </c>
      <c r="T101" s="16">
        <f t="shared" si="36"/>
        <v>0.11606060606060606</v>
      </c>
      <c r="U101" s="16" t="e">
        <f t="shared" si="36"/>
        <v>#DIV/0!</v>
      </c>
      <c r="V101" s="16">
        <f t="shared" si="36"/>
        <v>0.11818181818181819</v>
      </c>
      <c r="W101" s="16" t="e">
        <f t="shared" si="23"/>
        <v>#DIV/0!</v>
      </c>
      <c r="X101" s="16" t="e">
        <f t="shared" si="24"/>
        <v>#DIV/0!</v>
      </c>
      <c r="Y101" s="93"/>
    </row>
    <row r="102" spans="1:25" ht="14.4" customHeight="1" x14ac:dyDescent="0.3">
      <c r="A102" s="82"/>
      <c r="B102" s="83"/>
      <c r="C102" s="84"/>
      <c r="D102" s="85">
        <f>D99+1</f>
        <v>412</v>
      </c>
      <c r="E102" s="86">
        <v>5</v>
      </c>
      <c r="F102" s="87"/>
      <c r="G102" s="88">
        <v>385</v>
      </c>
      <c r="H102" s="89">
        <v>190</v>
      </c>
      <c r="I102" s="80">
        <f>$G102*$H102/100</f>
        <v>731.5</v>
      </c>
      <c r="J102" s="81">
        <f>I102*W102/1000</f>
        <v>304.94406249999997</v>
      </c>
      <c r="K102" s="90"/>
      <c r="L102" s="91" t="s">
        <v>123</v>
      </c>
      <c r="M102" s="92" t="s">
        <v>33</v>
      </c>
      <c r="N102" s="8" t="s">
        <v>21</v>
      </c>
      <c r="O102" s="9">
        <v>406</v>
      </c>
      <c r="P102" s="9">
        <v>432</v>
      </c>
      <c r="Q102" s="9">
        <v>420</v>
      </c>
      <c r="R102" s="9">
        <v>419</v>
      </c>
      <c r="S102" s="9">
        <v>420</v>
      </c>
      <c r="T102" s="9">
        <v>418</v>
      </c>
      <c r="U102" s="9">
        <v>412</v>
      </c>
      <c r="V102" s="9">
        <v>408</v>
      </c>
      <c r="W102" s="17">
        <f t="shared" si="23"/>
        <v>416.875</v>
      </c>
      <c r="X102" s="10">
        <f t="shared" si="24"/>
        <v>1.8481567743610168</v>
      </c>
      <c r="Y102" s="93" t="s">
        <v>22</v>
      </c>
    </row>
    <row r="103" spans="1:25" ht="14.4" customHeight="1" x14ac:dyDescent="0.3">
      <c r="A103" s="82"/>
      <c r="B103" s="83"/>
      <c r="C103" s="84"/>
      <c r="D103" s="85"/>
      <c r="E103" s="86"/>
      <c r="F103" s="87"/>
      <c r="G103" s="88"/>
      <c r="H103" s="89"/>
      <c r="I103" s="80"/>
      <c r="J103" s="81"/>
      <c r="K103" s="90"/>
      <c r="L103" s="91"/>
      <c r="M103" s="92"/>
      <c r="N103" s="11" t="s">
        <v>23</v>
      </c>
      <c r="O103" s="12">
        <v>3.3</v>
      </c>
      <c r="P103" s="12">
        <v>3.2</v>
      </c>
      <c r="Q103" s="12">
        <v>3.4</v>
      </c>
      <c r="R103" s="12">
        <v>3.4</v>
      </c>
      <c r="S103" s="12">
        <v>3.3</v>
      </c>
      <c r="T103" s="12">
        <v>3.3</v>
      </c>
      <c r="U103" s="12">
        <v>3.4</v>
      </c>
      <c r="V103" s="12">
        <v>3.4</v>
      </c>
      <c r="W103" s="13">
        <f t="shared" si="23"/>
        <v>3.3374999999999999</v>
      </c>
      <c r="X103" s="14">
        <f t="shared" si="24"/>
        <v>2.0853050048052504</v>
      </c>
      <c r="Y103" s="93"/>
    </row>
    <row r="104" spans="1:25" ht="14.4" customHeight="1" x14ac:dyDescent="0.3">
      <c r="A104" s="82"/>
      <c r="B104" s="83"/>
      <c r="C104" s="84"/>
      <c r="D104" s="85"/>
      <c r="E104" s="86"/>
      <c r="F104" s="87"/>
      <c r="G104" s="88"/>
      <c r="H104" s="89"/>
      <c r="I104" s="80"/>
      <c r="J104" s="81"/>
      <c r="K104" s="90"/>
      <c r="L104" s="91"/>
      <c r="M104" s="92"/>
      <c r="N104" s="15" t="s">
        <v>24</v>
      </c>
      <c r="O104" s="16">
        <f t="shared" ref="O104:V104" si="37">O102/O103/1000</f>
        <v>0.12303030303030303</v>
      </c>
      <c r="P104" s="16">
        <f t="shared" si="37"/>
        <v>0.13500000000000001</v>
      </c>
      <c r="Q104" s="16">
        <f t="shared" si="37"/>
        <v>0.12352941176470589</v>
      </c>
      <c r="R104" s="16">
        <f t="shared" si="37"/>
        <v>0.12323529411764705</v>
      </c>
      <c r="S104" s="16">
        <f t="shared" si="37"/>
        <v>0.12727272727272729</v>
      </c>
      <c r="T104" s="16">
        <f t="shared" si="37"/>
        <v>0.12666666666666668</v>
      </c>
      <c r="U104" s="16">
        <f t="shared" si="37"/>
        <v>0.1211764705882353</v>
      </c>
      <c r="V104" s="16">
        <f t="shared" si="37"/>
        <v>0.12</v>
      </c>
      <c r="W104" s="16">
        <f t="shared" si="23"/>
        <v>0.12498885918003567</v>
      </c>
      <c r="X104" s="16">
        <f t="shared" si="24"/>
        <v>3.5411400787650429</v>
      </c>
      <c r="Y104" s="93"/>
    </row>
    <row r="105" spans="1:25" ht="14.4" customHeight="1" x14ac:dyDescent="0.3">
      <c r="A105" s="82"/>
      <c r="B105" s="83"/>
      <c r="C105" s="84"/>
      <c r="D105" s="85"/>
      <c r="E105" s="86"/>
      <c r="F105" s="87"/>
      <c r="G105" s="88"/>
      <c r="H105" s="89"/>
      <c r="I105" s="80"/>
      <c r="J105" s="81" t="e">
        <f>I105*W105/1000</f>
        <v>#DIV/0!</v>
      </c>
      <c r="K105" s="90"/>
      <c r="L105" s="91"/>
      <c r="M105" s="92"/>
      <c r="N105" s="8" t="s">
        <v>21</v>
      </c>
      <c r="O105" s="9"/>
      <c r="P105" s="9"/>
      <c r="Q105" s="9"/>
      <c r="R105" s="9"/>
      <c r="S105" s="9"/>
      <c r="T105" s="9"/>
      <c r="U105" s="9"/>
      <c r="V105" s="9"/>
      <c r="W105" s="17" t="e">
        <f t="shared" si="23"/>
        <v>#DIV/0!</v>
      </c>
      <c r="X105" s="10" t="e">
        <f t="shared" si="24"/>
        <v>#DIV/0!</v>
      </c>
      <c r="Y105" s="93" t="s">
        <v>22</v>
      </c>
    </row>
    <row r="106" spans="1:25" ht="14.4" customHeight="1" x14ac:dyDescent="0.3">
      <c r="A106" s="82"/>
      <c r="B106" s="83"/>
      <c r="C106" s="84"/>
      <c r="D106" s="85"/>
      <c r="E106" s="86"/>
      <c r="F106" s="87"/>
      <c r="G106" s="88"/>
      <c r="H106" s="89"/>
      <c r="I106" s="80"/>
      <c r="J106" s="81"/>
      <c r="K106" s="90"/>
      <c r="L106" s="91"/>
      <c r="M106" s="92"/>
      <c r="N106" s="11" t="s">
        <v>23</v>
      </c>
      <c r="O106" s="12"/>
      <c r="P106" s="12"/>
      <c r="Q106" s="12"/>
      <c r="R106" s="12"/>
      <c r="S106" s="12"/>
      <c r="T106" s="12"/>
      <c r="U106" s="12"/>
      <c r="V106" s="12"/>
      <c r="W106" s="13" t="e">
        <f t="shared" si="23"/>
        <v>#DIV/0!</v>
      </c>
      <c r="X106" s="14" t="e">
        <f t="shared" si="24"/>
        <v>#DIV/0!</v>
      </c>
      <c r="Y106" s="93"/>
    </row>
    <row r="107" spans="1:25" ht="14.4" customHeight="1" x14ac:dyDescent="0.3">
      <c r="A107" s="82"/>
      <c r="B107" s="83"/>
      <c r="C107" s="84"/>
      <c r="D107" s="85"/>
      <c r="E107" s="86"/>
      <c r="F107" s="87"/>
      <c r="G107" s="88"/>
      <c r="H107" s="89"/>
      <c r="I107" s="80"/>
      <c r="J107" s="81"/>
      <c r="K107" s="90"/>
      <c r="L107" s="91"/>
      <c r="M107" s="92"/>
      <c r="N107" s="15" t="s">
        <v>24</v>
      </c>
      <c r="O107" s="16" t="e">
        <f t="shared" ref="O107:V107" si="38">O105/O106/1000</f>
        <v>#DIV/0!</v>
      </c>
      <c r="P107" s="16" t="e">
        <f t="shared" si="38"/>
        <v>#DIV/0!</v>
      </c>
      <c r="Q107" s="16" t="e">
        <f t="shared" si="38"/>
        <v>#DIV/0!</v>
      </c>
      <c r="R107" s="16" t="e">
        <f t="shared" si="38"/>
        <v>#DIV/0!</v>
      </c>
      <c r="S107" s="16" t="e">
        <f t="shared" si="38"/>
        <v>#DIV/0!</v>
      </c>
      <c r="T107" s="16" t="e">
        <f t="shared" si="38"/>
        <v>#DIV/0!</v>
      </c>
      <c r="U107" s="16" t="e">
        <f t="shared" si="38"/>
        <v>#DIV/0!</v>
      </c>
      <c r="V107" s="16" t="e">
        <f t="shared" si="38"/>
        <v>#DIV/0!</v>
      </c>
      <c r="W107" s="16" t="e">
        <f t="shared" si="23"/>
        <v>#DIV/0!</v>
      </c>
      <c r="X107" s="16" t="e">
        <f t="shared" si="24"/>
        <v>#DIV/0!</v>
      </c>
      <c r="Y107" s="93"/>
    </row>
    <row r="108" spans="1:25" ht="14.4" customHeight="1" x14ac:dyDescent="0.3">
      <c r="A108" s="96"/>
      <c r="B108" s="97">
        <v>21005045</v>
      </c>
      <c r="C108" s="97">
        <v>9943688</v>
      </c>
      <c r="D108" s="97">
        <v>413</v>
      </c>
      <c r="E108" s="97">
        <v>1</v>
      </c>
      <c r="F108" s="97" t="s">
        <v>192</v>
      </c>
      <c r="G108" s="97">
        <v>210</v>
      </c>
      <c r="H108" s="97">
        <v>170</v>
      </c>
      <c r="I108" s="98">
        <f>$G108*$H108/100</f>
        <v>357</v>
      </c>
      <c r="J108" s="98">
        <f>I108*W108/1000</f>
        <v>70.909125000000003</v>
      </c>
      <c r="K108" s="97"/>
      <c r="L108" s="97" t="s">
        <v>51</v>
      </c>
      <c r="M108" s="97" t="s">
        <v>27</v>
      </c>
      <c r="N108" s="2" t="s">
        <v>21</v>
      </c>
      <c r="O108" s="3">
        <v>190</v>
      </c>
      <c r="P108" s="3">
        <v>198</v>
      </c>
      <c r="Q108" s="3">
        <v>230</v>
      </c>
      <c r="R108" s="3">
        <v>190</v>
      </c>
      <c r="S108" s="3">
        <v>205</v>
      </c>
      <c r="T108" s="3">
        <v>190</v>
      </c>
      <c r="U108" s="3">
        <v>195</v>
      </c>
      <c r="V108" s="3">
        <v>191</v>
      </c>
      <c r="W108" s="6">
        <f t="shared" si="23"/>
        <v>198.625</v>
      </c>
      <c r="X108" s="5">
        <f t="shared" si="24"/>
        <v>6.4667712332111229</v>
      </c>
      <c r="Y108" s="120" t="s">
        <v>22</v>
      </c>
    </row>
    <row r="109" spans="1:25" ht="14.4" customHeight="1" x14ac:dyDescent="0.3">
      <c r="A109" s="96"/>
      <c r="B109" s="97"/>
      <c r="C109" s="97"/>
      <c r="D109" s="97"/>
      <c r="E109" s="97"/>
      <c r="F109" s="97"/>
      <c r="G109" s="97"/>
      <c r="H109" s="97"/>
      <c r="I109" s="98"/>
      <c r="J109" s="98"/>
      <c r="K109" s="97"/>
      <c r="L109" s="97"/>
      <c r="M109" s="97"/>
      <c r="N109" s="2" t="s">
        <v>23</v>
      </c>
      <c r="O109" s="3">
        <v>2.4</v>
      </c>
      <c r="P109" s="3">
        <v>2.6</v>
      </c>
      <c r="Q109" s="3">
        <v>2.7</v>
      </c>
      <c r="R109" s="3">
        <v>2.6</v>
      </c>
      <c r="S109" s="3">
        <v>2.5</v>
      </c>
      <c r="T109" s="3">
        <v>2.4</v>
      </c>
      <c r="U109" s="3">
        <v>2.5</v>
      </c>
      <c r="V109" s="3">
        <v>2.5</v>
      </c>
      <c r="W109" s="6">
        <f t="shared" si="23"/>
        <v>2.5250000000000004</v>
      </c>
      <c r="X109" s="5">
        <f t="shared" si="24"/>
        <v>3.8346369764429893</v>
      </c>
      <c r="Y109" s="120"/>
    </row>
    <row r="110" spans="1:25" ht="14.4" customHeight="1" x14ac:dyDescent="0.3">
      <c r="A110" s="96"/>
      <c r="B110" s="97"/>
      <c r="C110" s="97"/>
      <c r="D110" s="97"/>
      <c r="E110" s="97"/>
      <c r="F110" s="97"/>
      <c r="G110" s="97"/>
      <c r="H110" s="97"/>
      <c r="I110" s="98"/>
      <c r="J110" s="98"/>
      <c r="K110" s="97"/>
      <c r="L110" s="97"/>
      <c r="M110" s="97"/>
      <c r="N110" s="2" t="s">
        <v>24</v>
      </c>
      <c r="O110" s="5">
        <f t="shared" ref="O110:V110" si="39">O108/O109/1000</f>
        <v>7.9166666666666677E-2</v>
      </c>
      <c r="P110" s="5">
        <f t="shared" si="39"/>
        <v>7.6153846153846141E-2</v>
      </c>
      <c r="Q110" s="5">
        <f t="shared" si="39"/>
        <v>8.5185185185185169E-2</v>
      </c>
      <c r="R110" s="5">
        <f t="shared" si="39"/>
        <v>7.3076923076923081E-2</v>
      </c>
      <c r="S110" s="5">
        <f t="shared" si="39"/>
        <v>8.2000000000000003E-2</v>
      </c>
      <c r="T110" s="5">
        <f t="shared" si="39"/>
        <v>7.9166666666666677E-2</v>
      </c>
      <c r="U110" s="5">
        <f t="shared" si="39"/>
        <v>7.8E-2</v>
      </c>
      <c r="V110" s="5">
        <f t="shared" si="39"/>
        <v>7.640000000000001E-2</v>
      </c>
      <c r="W110" s="5">
        <f t="shared" si="23"/>
        <v>7.8643660968660975E-2</v>
      </c>
      <c r="X110" s="5">
        <f t="shared" si="24"/>
        <v>4.433156386079645</v>
      </c>
      <c r="Y110" s="120"/>
    </row>
    <row r="111" spans="1:25" ht="14.4" customHeight="1" x14ac:dyDescent="0.3">
      <c r="A111" s="82"/>
      <c r="B111" s="83"/>
      <c r="C111" s="84"/>
      <c r="D111" s="85">
        <f>D108+1</f>
        <v>414</v>
      </c>
      <c r="E111" s="86">
        <v>2</v>
      </c>
      <c r="F111" s="87"/>
      <c r="G111" s="88">
        <v>210</v>
      </c>
      <c r="H111" s="89">
        <v>170</v>
      </c>
      <c r="I111" s="80">
        <f>$G111*$H111/100</f>
        <v>357</v>
      </c>
      <c r="J111" s="81">
        <f>I111*W111/1000</f>
        <v>72.917249999999996</v>
      </c>
      <c r="K111" s="90"/>
      <c r="L111" s="91" t="s">
        <v>51</v>
      </c>
      <c r="M111" s="92" t="s">
        <v>27</v>
      </c>
      <c r="N111" s="8" t="s">
        <v>21</v>
      </c>
      <c r="O111" s="9">
        <v>193</v>
      </c>
      <c r="P111" s="9">
        <v>195</v>
      </c>
      <c r="Q111" s="9">
        <v>211</v>
      </c>
      <c r="R111" s="9">
        <v>215</v>
      </c>
      <c r="S111" s="9">
        <v>196</v>
      </c>
      <c r="T111" s="9">
        <v>214</v>
      </c>
      <c r="U111" s="9">
        <v>209</v>
      </c>
      <c r="V111" s="9">
        <v>201</v>
      </c>
      <c r="W111" s="17">
        <f t="shared" si="23"/>
        <v>204.25</v>
      </c>
      <c r="X111" s="10">
        <f t="shared" si="24"/>
        <v>4.1308536182830373</v>
      </c>
      <c r="Y111" s="120" t="s">
        <v>22</v>
      </c>
    </row>
    <row r="112" spans="1:25" ht="14.4" customHeight="1" x14ac:dyDescent="0.3">
      <c r="A112" s="82"/>
      <c r="B112" s="83"/>
      <c r="C112" s="84"/>
      <c r="D112" s="85"/>
      <c r="E112" s="86"/>
      <c r="F112" s="87"/>
      <c r="G112" s="88"/>
      <c r="H112" s="89"/>
      <c r="I112" s="80"/>
      <c r="J112" s="81"/>
      <c r="K112" s="90"/>
      <c r="L112" s="91"/>
      <c r="M112" s="92"/>
      <c r="N112" s="11" t="s">
        <v>23</v>
      </c>
      <c r="O112" s="12">
        <v>2.4</v>
      </c>
      <c r="P112" s="12">
        <v>2.5</v>
      </c>
      <c r="Q112" s="12">
        <v>2.5</v>
      </c>
      <c r="R112" s="12">
        <v>2.4</v>
      </c>
      <c r="S112" s="12">
        <v>2.5</v>
      </c>
      <c r="T112" s="12">
        <v>2.5</v>
      </c>
      <c r="U112" s="12">
        <v>2.4</v>
      </c>
      <c r="V112" s="12">
        <v>2.6</v>
      </c>
      <c r="W112" s="13">
        <f t="shared" si="23"/>
        <v>2.4750000000000001</v>
      </c>
      <c r="X112" s="14">
        <f t="shared" si="24"/>
        <v>2.672476071782417</v>
      </c>
      <c r="Y112" s="120"/>
    </row>
    <row r="113" spans="1:25" ht="14.4" customHeight="1" x14ac:dyDescent="0.3">
      <c r="A113" s="82"/>
      <c r="B113" s="83"/>
      <c r="C113" s="84"/>
      <c r="D113" s="85"/>
      <c r="E113" s="86"/>
      <c r="F113" s="87"/>
      <c r="G113" s="88"/>
      <c r="H113" s="89"/>
      <c r="I113" s="80"/>
      <c r="J113" s="81"/>
      <c r="K113" s="90"/>
      <c r="L113" s="91"/>
      <c r="M113" s="92"/>
      <c r="N113" s="15" t="s">
        <v>24</v>
      </c>
      <c r="O113" s="16">
        <f t="shared" ref="O113:V113" si="40">O111/O112/1000</f>
        <v>8.0416666666666678E-2</v>
      </c>
      <c r="P113" s="16">
        <f t="shared" si="40"/>
        <v>7.8E-2</v>
      </c>
      <c r="Q113" s="16">
        <f t="shared" si="40"/>
        <v>8.4400000000000003E-2</v>
      </c>
      <c r="R113" s="16">
        <f t="shared" si="40"/>
        <v>8.9583333333333348E-2</v>
      </c>
      <c r="S113" s="16">
        <f t="shared" si="40"/>
        <v>7.8400000000000011E-2</v>
      </c>
      <c r="T113" s="16">
        <f t="shared" si="40"/>
        <v>8.5599999999999996E-2</v>
      </c>
      <c r="U113" s="16">
        <f t="shared" si="40"/>
        <v>8.7083333333333346E-2</v>
      </c>
      <c r="V113" s="16">
        <f t="shared" si="40"/>
        <v>7.7307692307692313E-2</v>
      </c>
      <c r="W113" s="16">
        <f t="shared" si="23"/>
        <v>8.2598878205128207E-2</v>
      </c>
      <c r="X113" s="16">
        <f t="shared" si="24"/>
        <v>5.2890264728736973</v>
      </c>
      <c r="Y113" s="120"/>
    </row>
    <row r="114" spans="1:25" ht="14.4" customHeight="1" x14ac:dyDescent="0.3">
      <c r="A114" s="82"/>
      <c r="B114" s="83"/>
      <c r="C114" s="84"/>
      <c r="D114" s="85">
        <f>D111+1</f>
        <v>415</v>
      </c>
      <c r="E114" s="86">
        <v>3</v>
      </c>
      <c r="F114" s="87"/>
      <c r="G114" s="88">
        <v>210</v>
      </c>
      <c r="H114" s="89">
        <v>170</v>
      </c>
      <c r="I114" s="80">
        <f>$G114*$H114/100</f>
        <v>357</v>
      </c>
      <c r="J114" s="81">
        <f>I114*W114/1000</f>
        <v>72.471000000000004</v>
      </c>
      <c r="K114" s="90"/>
      <c r="L114" s="91" t="s">
        <v>51</v>
      </c>
      <c r="M114" s="92" t="s">
        <v>27</v>
      </c>
      <c r="N114" s="8" t="s">
        <v>21</v>
      </c>
      <c r="O114" s="9">
        <v>199</v>
      </c>
      <c r="P114" s="9">
        <v>196</v>
      </c>
      <c r="Q114" s="9">
        <v>202</v>
      </c>
      <c r="R114" s="9">
        <v>213</v>
      </c>
      <c r="S114" s="9">
        <v>200</v>
      </c>
      <c r="T114" s="9">
        <v>196</v>
      </c>
      <c r="U114" s="9">
        <v>207</v>
      </c>
      <c r="V114" s="9">
        <v>211</v>
      </c>
      <c r="W114" s="17">
        <f t="shared" si="23"/>
        <v>203</v>
      </c>
      <c r="X114" s="10">
        <f t="shared" si="24"/>
        <v>3.0366571443196926</v>
      </c>
      <c r="Y114" s="120" t="s">
        <v>22</v>
      </c>
    </row>
    <row r="115" spans="1:25" ht="14.4" customHeight="1" x14ac:dyDescent="0.3">
      <c r="A115" s="82"/>
      <c r="B115" s="83"/>
      <c r="C115" s="84"/>
      <c r="D115" s="85"/>
      <c r="E115" s="86"/>
      <c r="F115" s="87"/>
      <c r="G115" s="88"/>
      <c r="H115" s="89"/>
      <c r="I115" s="80"/>
      <c r="J115" s="81"/>
      <c r="K115" s="90"/>
      <c r="L115" s="91"/>
      <c r="M115" s="92"/>
      <c r="N115" s="11" t="s">
        <v>23</v>
      </c>
      <c r="O115" s="12">
        <v>2.4</v>
      </c>
      <c r="P115" s="12">
        <v>2.5</v>
      </c>
      <c r="Q115" s="12">
        <v>2.6</v>
      </c>
      <c r="R115" s="12">
        <v>2.5</v>
      </c>
      <c r="S115" s="12">
        <v>2.4</v>
      </c>
      <c r="T115" s="12">
        <v>2.5</v>
      </c>
      <c r="U115" s="12">
        <v>2.5</v>
      </c>
      <c r="V115" s="12">
        <v>2.5</v>
      </c>
      <c r="W115" s="13">
        <f t="shared" si="23"/>
        <v>2.4874999999999998</v>
      </c>
      <c r="X115" s="14">
        <f t="shared" si="24"/>
        <v>2.4099655896043837</v>
      </c>
      <c r="Y115" s="120"/>
    </row>
    <row r="116" spans="1:25" ht="14.4" customHeight="1" x14ac:dyDescent="0.3">
      <c r="A116" s="82"/>
      <c r="B116" s="83"/>
      <c r="C116" s="84"/>
      <c r="D116" s="85"/>
      <c r="E116" s="86"/>
      <c r="F116" s="87"/>
      <c r="G116" s="88"/>
      <c r="H116" s="89"/>
      <c r="I116" s="80"/>
      <c r="J116" s="81"/>
      <c r="K116" s="90"/>
      <c r="L116" s="91"/>
      <c r="M116" s="92"/>
      <c r="N116" s="15" t="s">
        <v>24</v>
      </c>
      <c r="O116" s="16">
        <f t="shared" ref="O116:V116" si="41">O114/O115/1000</f>
        <v>8.2916666666666666E-2</v>
      </c>
      <c r="P116" s="16">
        <f t="shared" si="41"/>
        <v>7.8400000000000011E-2</v>
      </c>
      <c r="Q116" s="16">
        <f t="shared" si="41"/>
        <v>7.7692307692307699E-2</v>
      </c>
      <c r="R116" s="16">
        <f t="shared" si="41"/>
        <v>8.5199999999999998E-2</v>
      </c>
      <c r="S116" s="16">
        <f t="shared" si="41"/>
        <v>8.3333333333333343E-2</v>
      </c>
      <c r="T116" s="16">
        <f t="shared" si="41"/>
        <v>7.8400000000000011E-2</v>
      </c>
      <c r="U116" s="16">
        <f t="shared" si="41"/>
        <v>8.2799999999999999E-2</v>
      </c>
      <c r="V116" s="16">
        <f t="shared" si="41"/>
        <v>8.4400000000000003E-2</v>
      </c>
      <c r="W116" s="16">
        <f t="shared" si="23"/>
        <v>8.1642788461538468E-2</v>
      </c>
      <c r="X116" s="16">
        <f t="shared" si="24"/>
        <v>3.429395594307953</v>
      </c>
      <c r="Y116" s="120"/>
    </row>
    <row r="117" spans="1:25" ht="14.4" customHeight="1" x14ac:dyDescent="0.3">
      <c r="A117" s="82"/>
      <c r="B117" s="83"/>
      <c r="C117" s="84"/>
      <c r="D117" s="85">
        <f>D114+1</f>
        <v>416</v>
      </c>
      <c r="E117" s="86">
        <v>4</v>
      </c>
      <c r="F117" s="87"/>
      <c r="G117" s="88">
        <v>210</v>
      </c>
      <c r="H117" s="89">
        <v>170</v>
      </c>
      <c r="I117" s="80">
        <f>$G117*$H117/100</f>
        <v>357</v>
      </c>
      <c r="J117" s="81">
        <f>I117*W117/1000</f>
        <v>70.373625000000004</v>
      </c>
      <c r="K117" s="90"/>
      <c r="L117" s="91" t="s">
        <v>51</v>
      </c>
      <c r="M117" s="92" t="s">
        <v>27</v>
      </c>
      <c r="N117" s="8" t="s">
        <v>21</v>
      </c>
      <c r="O117" s="9">
        <v>194</v>
      </c>
      <c r="P117" s="9">
        <v>189</v>
      </c>
      <c r="Q117" s="9">
        <v>202</v>
      </c>
      <c r="R117" s="9">
        <v>211</v>
      </c>
      <c r="S117" s="9">
        <v>190</v>
      </c>
      <c r="T117" s="9">
        <v>194</v>
      </c>
      <c r="U117" s="9">
        <v>195</v>
      </c>
      <c r="V117" s="9">
        <v>202</v>
      </c>
      <c r="W117" s="17">
        <f t="shared" si="23"/>
        <v>197.125</v>
      </c>
      <c r="X117" s="10">
        <f t="shared" si="24"/>
        <v>3.5002940824331219</v>
      </c>
      <c r="Y117" s="120" t="s">
        <v>22</v>
      </c>
    </row>
    <row r="118" spans="1:25" ht="14.4" customHeight="1" x14ac:dyDescent="0.3">
      <c r="A118" s="82"/>
      <c r="B118" s="83"/>
      <c r="C118" s="84"/>
      <c r="D118" s="85"/>
      <c r="E118" s="86"/>
      <c r="F118" s="87"/>
      <c r="G118" s="88"/>
      <c r="H118" s="89"/>
      <c r="I118" s="80"/>
      <c r="J118" s="81"/>
      <c r="K118" s="90"/>
      <c r="L118" s="91"/>
      <c r="M118" s="92"/>
      <c r="N118" s="11" t="s">
        <v>23</v>
      </c>
      <c r="O118" s="12">
        <v>2.5</v>
      </c>
      <c r="P118" s="12">
        <v>2.4</v>
      </c>
      <c r="Q118" s="12">
        <v>2.5</v>
      </c>
      <c r="R118" s="12">
        <v>2.6</v>
      </c>
      <c r="S118" s="12">
        <v>2.4</v>
      </c>
      <c r="T118" s="12">
        <v>2.5</v>
      </c>
      <c r="U118" s="12">
        <v>2.5</v>
      </c>
      <c r="V118" s="12">
        <v>2.4</v>
      </c>
      <c r="W118" s="13">
        <f t="shared" si="23"/>
        <v>2.4749999999999996</v>
      </c>
      <c r="X118" s="14">
        <f t="shared" si="24"/>
        <v>2.6724760717824174</v>
      </c>
      <c r="Y118" s="120"/>
    </row>
    <row r="119" spans="1:25" ht="14.4" customHeight="1" x14ac:dyDescent="0.3">
      <c r="A119" s="82"/>
      <c r="B119" s="83"/>
      <c r="C119" s="84"/>
      <c r="D119" s="85"/>
      <c r="E119" s="86"/>
      <c r="F119" s="87"/>
      <c r="G119" s="88"/>
      <c r="H119" s="89"/>
      <c r="I119" s="80"/>
      <c r="J119" s="81"/>
      <c r="K119" s="90"/>
      <c r="L119" s="91"/>
      <c r="M119" s="92"/>
      <c r="N119" s="15" t="s">
        <v>24</v>
      </c>
      <c r="O119" s="16">
        <f t="shared" ref="O119:V119" si="42">O117/O118/1000</f>
        <v>7.7599999999999988E-2</v>
      </c>
      <c r="P119" s="16">
        <f t="shared" si="42"/>
        <v>7.8750000000000001E-2</v>
      </c>
      <c r="Q119" s="16">
        <f t="shared" si="42"/>
        <v>8.0799999999999997E-2</v>
      </c>
      <c r="R119" s="16">
        <f t="shared" si="42"/>
        <v>8.1153846153846146E-2</v>
      </c>
      <c r="S119" s="16">
        <f t="shared" si="42"/>
        <v>7.9166666666666677E-2</v>
      </c>
      <c r="T119" s="16">
        <f t="shared" si="42"/>
        <v>7.7599999999999988E-2</v>
      </c>
      <c r="U119" s="16">
        <f t="shared" si="42"/>
        <v>7.8E-2</v>
      </c>
      <c r="V119" s="16">
        <f t="shared" si="42"/>
        <v>8.4166666666666667E-2</v>
      </c>
      <c r="W119" s="16">
        <f t="shared" si="23"/>
        <v>7.9654647435897424E-2</v>
      </c>
      <c r="X119" s="16">
        <f t="shared" si="24"/>
        <v>2.6688839347586391</v>
      </c>
      <c r="Y119" s="120"/>
    </row>
    <row r="120" spans="1:25" ht="14.4" customHeight="1" x14ac:dyDescent="0.3">
      <c r="A120" s="82"/>
      <c r="B120" s="83"/>
      <c r="C120" s="84"/>
      <c r="D120" s="85">
        <f>D117+1</f>
        <v>417</v>
      </c>
      <c r="E120" s="86">
        <v>5</v>
      </c>
      <c r="F120" s="87"/>
      <c r="G120" s="88">
        <v>210</v>
      </c>
      <c r="H120" s="89">
        <v>170</v>
      </c>
      <c r="I120" s="80">
        <f>$G120*$H120/100</f>
        <v>357</v>
      </c>
      <c r="J120" s="81">
        <f>I120*W120/1000</f>
        <v>71.176874999999995</v>
      </c>
      <c r="K120" s="90"/>
      <c r="L120" s="91" t="s">
        <v>51</v>
      </c>
      <c r="M120" s="92" t="s">
        <v>27</v>
      </c>
      <c r="N120" s="8" t="s">
        <v>21</v>
      </c>
      <c r="O120" s="9">
        <v>198</v>
      </c>
      <c r="P120" s="9">
        <v>202</v>
      </c>
      <c r="Q120" s="9">
        <v>211</v>
      </c>
      <c r="R120" s="9">
        <v>193</v>
      </c>
      <c r="S120" s="9">
        <v>190</v>
      </c>
      <c r="T120" s="9">
        <v>197</v>
      </c>
      <c r="U120" s="9">
        <v>204</v>
      </c>
      <c r="V120" s="9">
        <v>200</v>
      </c>
      <c r="W120" s="17">
        <f t="shared" si="23"/>
        <v>199.375</v>
      </c>
      <c r="X120" s="10">
        <f t="shared" si="24"/>
        <v>3.0708205382466347</v>
      </c>
      <c r="Y120" s="120" t="s">
        <v>22</v>
      </c>
    </row>
    <row r="121" spans="1:25" ht="14.4" customHeight="1" x14ac:dyDescent="0.3">
      <c r="A121" s="82"/>
      <c r="B121" s="83"/>
      <c r="C121" s="84"/>
      <c r="D121" s="85"/>
      <c r="E121" s="86"/>
      <c r="F121" s="87"/>
      <c r="G121" s="88"/>
      <c r="H121" s="89"/>
      <c r="I121" s="80"/>
      <c r="J121" s="81"/>
      <c r="K121" s="90"/>
      <c r="L121" s="91"/>
      <c r="M121" s="92"/>
      <c r="N121" s="11" t="s">
        <v>23</v>
      </c>
      <c r="O121" s="12">
        <v>2.4</v>
      </c>
      <c r="P121" s="12">
        <v>2.2999999999999998</v>
      </c>
      <c r="Q121" s="12">
        <v>2.5</v>
      </c>
      <c r="R121" s="12">
        <v>2.5</v>
      </c>
      <c r="S121" s="12">
        <v>2.4</v>
      </c>
      <c r="T121" s="12">
        <v>2.5</v>
      </c>
      <c r="U121" s="12">
        <v>2.4</v>
      </c>
      <c r="V121" s="12">
        <v>2.2999999999999998</v>
      </c>
      <c r="W121" s="13">
        <f t="shared" si="23"/>
        <v>2.4125000000000001</v>
      </c>
      <c r="X121" s="14">
        <f t="shared" si="24"/>
        <v>3.2357502582375153</v>
      </c>
      <c r="Y121" s="120"/>
    </row>
    <row r="122" spans="1:25" ht="14.4" customHeight="1" x14ac:dyDescent="0.3">
      <c r="A122" s="82"/>
      <c r="B122" s="83"/>
      <c r="C122" s="84"/>
      <c r="D122" s="85"/>
      <c r="E122" s="86"/>
      <c r="F122" s="87"/>
      <c r="G122" s="88"/>
      <c r="H122" s="89"/>
      <c r="I122" s="80"/>
      <c r="J122" s="81"/>
      <c r="K122" s="90"/>
      <c r="L122" s="91"/>
      <c r="M122" s="92"/>
      <c r="N122" s="15" t="s">
        <v>24</v>
      </c>
      <c r="O122" s="16">
        <f t="shared" ref="O122:V122" si="43">O120/O121/1000</f>
        <v>8.2500000000000004E-2</v>
      </c>
      <c r="P122" s="16">
        <f t="shared" si="43"/>
        <v>8.7826086956521748E-2</v>
      </c>
      <c r="Q122" s="16">
        <f t="shared" si="43"/>
        <v>8.4400000000000003E-2</v>
      </c>
      <c r="R122" s="16">
        <f t="shared" si="43"/>
        <v>7.7200000000000005E-2</v>
      </c>
      <c r="S122" s="16">
        <f t="shared" si="43"/>
        <v>7.9166666666666677E-2</v>
      </c>
      <c r="T122" s="16">
        <f t="shared" si="43"/>
        <v>7.8799999999999995E-2</v>
      </c>
      <c r="U122" s="16">
        <f t="shared" si="43"/>
        <v>8.5000000000000006E-2</v>
      </c>
      <c r="V122" s="16">
        <f t="shared" si="43"/>
        <v>8.6956521739130432E-2</v>
      </c>
      <c r="W122" s="16">
        <f t="shared" si="23"/>
        <v>8.2731159420289857E-2</v>
      </c>
      <c r="X122" s="16">
        <f t="shared" si="24"/>
        <v>4.4933273826997917</v>
      </c>
      <c r="Y122" s="120"/>
    </row>
    <row r="123" spans="1:25" ht="14.4" customHeight="1" x14ac:dyDescent="0.3">
      <c r="A123" s="82"/>
      <c r="B123" s="83"/>
      <c r="C123" s="84"/>
      <c r="D123" s="85">
        <f>D120+1</f>
        <v>418</v>
      </c>
      <c r="E123" s="86">
        <v>6</v>
      </c>
      <c r="F123" s="87"/>
      <c r="G123" s="88">
        <v>210</v>
      </c>
      <c r="H123" s="89">
        <v>170</v>
      </c>
      <c r="I123" s="80">
        <f>$G123*$H123/100</f>
        <v>357</v>
      </c>
      <c r="J123" s="81">
        <v>76</v>
      </c>
      <c r="K123" s="90"/>
      <c r="L123" s="91" t="s">
        <v>51</v>
      </c>
      <c r="M123" s="92" t="s">
        <v>77</v>
      </c>
      <c r="N123" s="8" t="s">
        <v>21</v>
      </c>
      <c r="O123" s="9">
        <v>214</v>
      </c>
      <c r="P123" s="9">
        <v>220</v>
      </c>
      <c r="Q123" s="9">
        <v>210</v>
      </c>
      <c r="R123" s="9">
        <v>204</v>
      </c>
      <c r="S123" s="9">
        <v>208</v>
      </c>
      <c r="T123" s="9">
        <v>215</v>
      </c>
      <c r="U123" s="9">
        <v>220</v>
      </c>
      <c r="V123" s="9">
        <v>222</v>
      </c>
      <c r="W123" s="17">
        <f t="shared" si="23"/>
        <v>214.125</v>
      </c>
      <c r="X123" s="10">
        <f t="shared" si="24"/>
        <v>2.806355012661276</v>
      </c>
      <c r="Y123" s="120" t="s">
        <v>22</v>
      </c>
    </row>
    <row r="124" spans="1:25" ht="14.4" customHeight="1" x14ac:dyDescent="0.3">
      <c r="A124" s="82"/>
      <c r="B124" s="83"/>
      <c r="C124" s="84"/>
      <c r="D124" s="85"/>
      <c r="E124" s="86"/>
      <c r="F124" s="87"/>
      <c r="G124" s="88"/>
      <c r="H124" s="89"/>
      <c r="I124" s="80"/>
      <c r="J124" s="81"/>
      <c r="K124" s="90"/>
      <c r="L124" s="91"/>
      <c r="M124" s="92"/>
      <c r="N124" s="11" t="s">
        <v>23</v>
      </c>
      <c r="O124" s="12">
        <v>2.4</v>
      </c>
      <c r="P124" s="12">
        <v>2.4</v>
      </c>
      <c r="Q124" s="12">
        <v>2.4</v>
      </c>
      <c r="R124" s="12">
        <v>2.6</v>
      </c>
      <c r="S124" s="12">
        <v>2.6</v>
      </c>
      <c r="T124" s="12">
        <v>2.5</v>
      </c>
      <c r="U124" s="12">
        <v>2.8</v>
      </c>
      <c r="V124" s="12">
        <v>2.7</v>
      </c>
      <c r="W124" s="13">
        <f t="shared" si="23"/>
        <v>2.5499999999999998</v>
      </c>
      <c r="X124" s="14">
        <f t="shared" si="24"/>
        <v>5.5459355387180214</v>
      </c>
      <c r="Y124" s="120"/>
    </row>
    <row r="125" spans="1:25" ht="14.4" customHeight="1" x14ac:dyDescent="0.3">
      <c r="A125" s="82"/>
      <c r="B125" s="83"/>
      <c r="C125" s="84"/>
      <c r="D125" s="85"/>
      <c r="E125" s="86"/>
      <c r="F125" s="87"/>
      <c r="G125" s="88"/>
      <c r="H125" s="89"/>
      <c r="I125" s="80"/>
      <c r="J125" s="81"/>
      <c r="K125" s="90"/>
      <c r="L125" s="91"/>
      <c r="M125" s="92"/>
      <c r="N125" s="15" t="s">
        <v>24</v>
      </c>
      <c r="O125" s="16">
        <f t="shared" ref="O125:V125" si="44">O123/O124/1000</f>
        <v>8.9166666666666672E-2</v>
      </c>
      <c r="P125" s="16">
        <f t="shared" si="44"/>
        <v>9.1666666666666674E-2</v>
      </c>
      <c r="Q125" s="16">
        <f t="shared" si="44"/>
        <v>8.7499999999999994E-2</v>
      </c>
      <c r="R125" s="16">
        <f t="shared" si="44"/>
        <v>7.8461538461538458E-2</v>
      </c>
      <c r="S125" s="16">
        <f t="shared" si="44"/>
        <v>0.08</v>
      </c>
      <c r="T125" s="16">
        <f t="shared" si="44"/>
        <v>8.5999999999999993E-2</v>
      </c>
      <c r="U125" s="16">
        <f t="shared" si="44"/>
        <v>7.857142857142857E-2</v>
      </c>
      <c r="V125" s="16">
        <f t="shared" si="44"/>
        <v>8.222222222222221E-2</v>
      </c>
      <c r="W125" s="16">
        <f t="shared" si="23"/>
        <v>8.4198565323565316E-2</v>
      </c>
      <c r="X125" s="16">
        <f t="shared" si="24"/>
        <v>5.6447263330060133</v>
      </c>
      <c r="Y125" s="120"/>
    </row>
    <row r="126" spans="1:25" ht="14.4" customHeight="1" x14ac:dyDescent="0.3">
      <c r="A126" s="82"/>
      <c r="B126" s="83"/>
      <c r="C126" s="84"/>
      <c r="D126" s="85">
        <f>D123+1</f>
        <v>419</v>
      </c>
      <c r="E126" s="86">
        <v>7</v>
      </c>
      <c r="F126" s="87"/>
      <c r="G126" s="88">
        <v>210</v>
      </c>
      <c r="H126" s="89">
        <v>170</v>
      </c>
      <c r="I126" s="80">
        <f>$G126*$H126/100</f>
        <v>357</v>
      </c>
      <c r="J126" s="81">
        <f>I126*W126/1000</f>
        <v>76.040999999999997</v>
      </c>
      <c r="K126" s="90"/>
      <c r="L126" s="91" t="s">
        <v>193</v>
      </c>
      <c r="M126" s="92" t="s">
        <v>45</v>
      </c>
      <c r="N126" s="8" t="s">
        <v>21</v>
      </c>
      <c r="O126" s="9">
        <v>206</v>
      </c>
      <c r="P126" s="9">
        <v>220</v>
      </c>
      <c r="Q126" s="9">
        <v>216</v>
      </c>
      <c r="R126" s="9">
        <v>230</v>
      </c>
      <c r="S126" s="9">
        <v>220</v>
      </c>
      <c r="T126" s="9">
        <v>198</v>
      </c>
      <c r="U126" s="9">
        <v>208</v>
      </c>
      <c r="V126" s="9">
        <v>206</v>
      </c>
      <c r="W126" s="17">
        <f t="shared" si="23"/>
        <v>213</v>
      </c>
      <c r="X126" s="10">
        <f t="shared" si="24"/>
        <v>4.5275355685412935</v>
      </c>
      <c r="Y126" s="120" t="s">
        <v>22</v>
      </c>
    </row>
    <row r="127" spans="1:25" ht="14.4" customHeight="1" x14ac:dyDescent="0.3">
      <c r="A127" s="82"/>
      <c r="B127" s="83"/>
      <c r="C127" s="84"/>
      <c r="D127" s="85"/>
      <c r="E127" s="86"/>
      <c r="F127" s="87"/>
      <c r="G127" s="88"/>
      <c r="H127" s="89"/>
      <c r="I127" s="80"/>
      <c r="J127" s="81"/>
      <c r="K127" s="90"/>
      <c r="L127" s="91"/>
      <c r="M127" s="92"/>
      <c r="N127" s="11" t="s">
        <v>23</v>
      </c>
      <c r="O127" s="12">
        <v>2.5</v>
      </c>
      <c r="P127" s="12">
        <v>2.6</v>
      </c>
      <c r="Q127" s="12">
        <v>2.7</v>
      </c>
      <c r="R127" s="12">
        <v>2.4</v>
      </c>
      <c r="S127" s="12">
        <v>2.6</v>
      </c>
      <c r="T127" s="12">
        <v>2.5</v>
      </c>
      <c r="U127" s="12">
        <v>2.5</v>
      </c>
      <c r="V127" s="12">
        <v>2.6</v>
      </c>
      <c r="W127" s="13">
        <f t="shared" si="23"/>
        <v>2.5499999999999998</v>
      </c>
      <c r="X127" s="14">
        <f t="shared" si="24"/>
        <v>3.3961780540566258</v>
      </c>
      <c r="Y127" s="120"/>
    </row>
    <row r="128" spans="1:25" ht="14.4" customHeight="1" x14ac:dyDescent="0.3">
      <c r="A128" s="82"/>
      <c r="B128" s="83"/>
      <c r="C128" s="84"/>
      <c r="D128" s="85"/>
      <c r="E128" s="86"/>
      <c r="F128" s="87"/>
      <c r="G128" s="88"/>
      <c r="H128" s="89"/>
      <c r="I128" s="80"/>
      <c r="J128" s="81"/>
      <c r="K128" s="90"/>
      <c r="L128" s="91"/>
      <c r="M128" s="92"/>
      <c r="N128" s="15" t="s">
        <v>24</v>
      </c>
      <c r="O128" s="16">
        <f t="shared" ref="O128:V128" si="45">O126/O127/1000</f>
        <v>8.2400000000000001E-2</v>
      </c>
      <c r="P128" s="16">
        <f t="shared" si="45"/>
        <v>8.461538461538462E-2</v>
      </c>
      <c r="Q128" s="16">
        <f t="shared" si="45"/>
        <v>0.08</v>
      </c>
      <c r="R128" s="16">
        <f t="shared" si="45"/>
        <v>9.583333333333334E-2</v>
      </c>
      <c r="S128" s="16">
        <f t="shared" si="45"/>
        <v>8.461538461538462E-2</v>
      </c>
      <c r="T128" s="16">
        <f t="shared" si="45"/>
        <v>7.9200000000000007E-2</v>
      </c>
      <c r="U128" s="16">
        <f t="shared" si="45"/>
        <v>8.3199999999999996E-2</v>
      </c>
      <c r="V128" s="16">
        <f t="shared" si="45"/>
        <v>7.923076923076923E-2</v>
      </c>
      <c r="W128" s="16">
        <f t="shared" si="23"/>
        <v>8.3636858974358991E-2</v>
      </c>
      <c r="X128" s="16">
        <f t="shared" si="24"/>
        <v>6.0482946006840423</v>
      </c>
      <c r="Y128" s="120"/>
    </row>
    <row r="129" spans="1:25" ht="14.4" customHeight="1" x14ac:dyDescent="0.3">
      <c r="A129" s="82"/>
      <c r="B129" s="83"/>
      <c r="C129" s="84"/>
      <c r="D129" s="85">
        <f>D126+1</f>
        <v>420</v>
      </c>
      <c r="E129" s="86">
        <v>8</v>
      </c>
      <c r="F129" s="87"/>
      <c r="G129" s="88">
        <v>210</v>
      </c>
      <c r="H129" s="89">
        <v>170</v>
      </c>
      <c r="I129" s="80">
        <f>$G129*$H129/100</f>
        <v>357</v>
      </c>
      <c r="J129" s="81">
        <f>I129*W129/1000</f>
        <v>74.702250000000006</v>
      </c>
      <c r="K129" s="90"/>
      <c r="L129" s="91" t="s">
        <v>193</v>
      </c>
      <c r="M129" s="92" t="s">
        <v>45</v>
      </c>
      <c r="N129" s="8" t="s">
        <v>21</v>
      </c>
      <c r="O129" s="9">
        <v>220</v>
      </c>
      <c r="P129" s="9">
        <v>228</v>
      </c>
      <c r="Q129" s="9">
        <v>210</v>
      </c>
      <c r="R129" s="9">
        <v>200</v>
      </c>
      <c r="S129" s="9">
        <v>195</v>
      </c>
      <c r="T129" s="9">
        <v>211</v>
      </c>
      <c r="U129" s="9">
        <v>202</v>
      </c>
      <c r="V129" s="9">
        <v>208</v>
      </c>
      <c r="W129" s="17">
        <f t="shared" si="23"/>
        <v>209.25</v>
      </c>
      <c r="X129" s="10">
        <f t="shared" si="24"/>
        <v>4.8191264110152225</v>
      </c>
      <c r="Y129" s="120" t="s">
        <v>22</v>
      </c>
    </row>
    <row r="130" spans="1:25" ht="14.4" customHeight="1" x14ac:dyDescent="0.3">
      <c r="A130" s="82"/>
      <c r="B130" s="83"/>
      <c r="C130" s="84"/>
      <c r="D130" s="85"/>
      <c r="E130" s="86"/>
      <c r="F130" s="87"/>
      <c r="G130" s="88"/>
      <c r="H130" s="89"/>
      <c r="I130" s="80"/>
      <c r="J130" s="81"/>
      <c r="K130" s="90"/>
      <c r="L130" s="91"/>
      <c r="M130" s="92"/>
      <c r="N130" s="11" t="s">
        <v>23</v>
      </c>
      <c r="O130" s="12">
        <v>2.5</v>
      </c>
      <c r="P130" s="12">
        <v>2.4</v>
      </c>
      <c r="Q130" s="12">
        <v>2.6</v>
      </c>
      <c r="R130" s="12">
        <v>2.5</v>
      </c>
      <c r="S130" s="12">
        <v>2.6</v>
      </c>
      <c r="T130" s="12">
        <v>2.4</v>
      </c>
      <c r="U130" s="12">
        <v>2.6</v>
      </c>
      <c r="V130" s="12">
        <v>2.7</v>
      </c>
      <c r="W130" s="13">
        <f t="shared" si="23"/>
        <v>2.5375000000000001</v>
      </c>
      <c r="X130" s="14">
        <f t="shared" si="24"/>
        <v>3.9099773069920087</v>
      </c>
      <c r="Y130" s="120"/>
    </row>
    <row r="131" spans="1:25" ht="14.4" customHeight="1" x14ac:dyDescent="0.3">
      <c r="A131" s="82"/>
      <c r="B131" s="83"/>
      <c r="C131" s="84"/>
      <c r="D131" s="85"/>
      <c r="E131" s="86"/>
      <c r="F131" s="87"/>
      <c r="G131" s="88"/>
      <c r="H131" s="89"/>
      <c r="I131" s="80"/>
      <c r="J131" s="81"/>
      <c r="K131" s="90"/>
      <c r="L131" s="91"/>
      <c r="M131" s="92"/>
      <c r="N131" s="15" t="s">
        <v>24</v>
      </c>
      <c r="O131" s="16">
        <f t="shared" ref="O131:V131" si="46">O129/O130/1000</f>
        <v>8.7999999999999995E-2</v>
      </c>
      <c r="P131" s="16">
        <f t="shared" si="46"/>
        <v>9.5000000000000001E-2</v>
      </c>
      <c r="Q131" s="16">
        <f t="shared" si="46"/>
        <v>8.076923076923076E-2</v>
      </c>
      <c r="R131" s="16">
        <f t="shared" si="46"/>
        <v>0.08</v>
      </c>
      <c r="S131" s="16">
        <f t="shared" si="46"/>
        <v>7.4999999999999997E-2</v>
      </c>
      <c r="T131" s="16">
        <f t="shared" si="46"/>
        <v>8.7916666666666671E-2</v>
      </c>
      <c r="U131" s="16">
        <f t="shared" si="46"/>
        <v>7.7692307692307699E-2</v>
      </c>
      <c r="V131" s="16">
        <f t="shared" si="46"/>
        <v>7.7037037037037043E-2</v>
      </c>
      <c r="W131" s="16">
        <f t="shared" ref="W131:W194" si="47">AVERAGE(O131:V131)</f>
        <v>8.2676905270655271E-2</v>
      </c>
      <c r="X131" s="16">
        <f t="shared" ref="X131:X194" si="48">_xlfn.STDEV.P(O131:V131)/W131*100</f>
        <v>7.8157778541062468</v>
      </c>
      <c r="Y131" s="120"/>
    </row>
    <row r="132" spans="1:25" ht="14.4" customHeight="1" x14ac:dyDescent="0.3">
      <c r="A132" s="82"/>
      <c r="B132" s="83"/>
      <c r="C132" s="84"/>
      <c r="D132" s="85">
        <f>D129+1</f>
        <v>421</v>
      </c>
      <c r="E132" s="86">
        <v>9</v>
      </c>
      <c r="F132" s="87"/>
      <c r="G132" s="88">
        <v>210</v>
      </c>
      <c r="H132" s="89">
        <v>165</v>
      </c>
      <c r="I132" s="80">
        <f>$G132*$H132/100</f>
        <v>346.5</v>
      </c>
      <c r="J132" s="81">
        <f>I132*W132/1000</f>
        <v>72.548437500000006</v>
      </c>
      <c r="K132" s="90"/>
      <c r="L132" s="91" t="s">
        <v>193</v>
      </c>
      <c r="M132" s="92" t="s">
        <v>45</v>
      </c>
      <c r="N132" s="8" t="s">
        <v>21</v>
      </c>
      <c r="O132" s="9">
        <v>220</v>
      </c>
      <c r="P132" s="9">
        <v>228</v>
      </c>
      <c r="Q132" s="9">
        <v>210</v>
      </c>
      <c r="R132" s="9">
        <v>205</v>
      </c>
      <c r="S132" s="9">
        <v>200</v>
      </c>
      <c r="T132" s="9">
        <v>195</v>
      </c>
      <c r="U132" s="9">
        <v>203</v>
      </c>
      <c r="V132" s="9">
        <v>214</v>
      </c>
      <c r="W132" s="17">
        <f t="shared" si="47"/>
        <v>209.375</v>
      </c>
      <c r="X132" s="10">
        <f t="shared" si="48"/>
        <v>4.8820345685154658</v>
      </c>
      <c r="Y132" s="120" t="s">
        <v>22</v>
      </c>
    </row>
    <row r="133" spans="1:25" ht="14.4" customHeight="1" x14ac:dyDescent="0.3">
      <c r="A133" s="82"/>
      <c r="B133" s="83"/>
      <c r="C133" s="84"/>
      <c r="D133" s="85"/>
      <c r="E133" s="86"/>
      <c r="F133" s="87"/>
      <c r="G133" s="88"/>
      <c r="H133" s="89"/>
      <c r="I133" s="80"/>
      <c r="J133" s="81"/>
      <c r="K133" s="90"/>
      <c r="L133" s="91"/>
      <c r="M133" s="92"/>
      <c r="N133" s="11" t="s">
        <v>23</v>
      </c>
      <c r="O133" s="12">
        <v>2.6</v>
      </c>
      <c r="P133" s="12">
        <v>2.5</v>
      </c>
      <c r="Q133" s="12">
        <v>2.5</v>
      </c>
      <c r="R133" s="12">
        <v>2.4</v>
      </c>
      <c r="S133" s="12">
        <v>2.6</v>
      </c>
      <c r="T133" s="12">
        <v>2.4</v>
      </c>
      <c r="U133" s="12">
        <v>2.5</v>
      </c>
      <c r="V133" s="12">
        <v>2.6</v>
      </c>
      <c r="W133" s="13">
        <f t="shared" si="47"/>
        <v>2.5125000000000002</v>
      </c>
      <c r="X133" s="14">
        <f t="shared" si="48"/>
        <v>3.1069641783076634</v>
      </c>
      <c r="Y133" s="120"/>
    </row>
    <row r="134" spans="1:25" ht="14.4" customHeight="1" x14ac:dyDescent="0.3">
      <c r="A134" s="82"/>
      <c r="B134" s="83"/>
      <c r="C134" s="84"/>
      <c r="D134" s="85"/>
      <c r="E134" s="86"/>
      <c r="F134" s="87"/>
      <c r="G134" s="88"/>
      <c r="H134" s="89"/>
      <c r="I134" s="80"/>
      <c r="J134" s="81"/>
      <c r="K134" s="90"/>
      <c r="L134" s="91"/>
      <c r="M134" s="92"/>
      <c r="N134" s="15" t="s">
        <v>24</v>
      </c>
      <c r="O134" s="16">
        <f t="shared" ref="O134:V134" si="49">O132/O133/1000</f>
        <v>8.461538461538462E-2</v>
      </c>
      <c r="P134" s="16">
        <f t="shared" si="49"/>
        <v>9.1200000000000003E-2</v>
      </c>
      <c r="Q134" s="16">
        <f t="shared" si="49"/>
        <v>8.4000000000000005E-2</v>
      </c>
      <c r="R134" s="16">
        <f t="shared" si="49"/>
        <v>8.5416666666666669E-2</v>
      </c>
      <c r="S134" s="16">
        <f t="shared" si="49"/>
        <v>7.6923076923076913E-2</v>
      </c>
      <c r="T134" s="16">
        <f t="shared" si="49"/>
        <v>8.1250000000000003E-2</v>
      </c>
      <c r="U134" s="16">
        <f t="shared" si="49"/>
        <v>8.1200000000000008E-2</v>
      </c>
      <c r="V134" s="16">
        <f t="shared" si="49"/>
        <v>8.2307692307692304E-2</v>
      </c>
      <c r="W134" s="16">
        <f t="shared" si="47"/>
        <v>8.3364102564102566E-2</v>
      </c>
      <c r="X134" s="16">
        <f t="shared" si="48"/>
        <v>4.6330701740086582</v>
      </c>
      <c r="Y134" s="120"/>
    </row>
    <row r="135" spans="1:25" ht="14.4" customHeight="1" x14ac:dyDescent="0.3">
      <c r="A135" s="82"/>
      <c r="B135" s="83"/>
      <c r="C135" s="84"/>
      <c r="D135" s="85">
        <f>D132+1</f>
        <v>422</v>
      </c>
      <c r="E135" s="86">
        <v>10</v>
      </c>
      <c r="F135" s="87"/>
      <c r="G135" s="88">
        <v>210</v>
      </c>
      <c r="H135" s="89">
        <v>165</v>
      </c>
      <c r="I135" s="80">
        <f>$G135*$H135/100</f>
        <v>346.5</v>
      </c>
      <c r="J135" s="81">
        <f>I135*W135/1000</f>
        <v>72.288562499999998</v>
      </c>
      <c r="K135" s="90"/>
      <c r="L135" s="91" t="s">
        <v>193</v>
      </c>
      <c r="M135" s="92" t="s">
        <v>45</v>
      </c>
      <c r="N135" s="8" t="s">
        <v>21</v>
      </c>
      <c r="O135" s="9">
        <v>205</v>
      </c>
      <c r="P135" s="9">
        <v>228</v>
      </c>
      <c r="Q135" s="9">
        <v>210</v>
      </c>
      <c r="R135" s="9">
        <v>211</v>
      </c>
      <c r="S135" s="9">
        <v>203</v>
      </c>
      <c r="T135" s="9">
        <v>212</v>
      </c>
      <c r="U135" s="9">
        <v>204</v>
      </c>
      <c r="V135" s="9">
        <v>196</v>
      </c>
      <c r="W135" s="17">
        <f t="shared" si="47"/>
        <v>208.625</v>
      </c>
      <c r="X135" s="10">
        <f t="shared" si="48"/>
        <v>4.2193030297083896</v>
      </c>
      <c r="Y135" s="120" t="s">
        <v>22</v>
      </c>
    </row>
    <row r="136" spans="1:25" ht="14.4" customHeight="1" x14ac:dyDescent="0.3">
      <c r="A136" s="82"/>
      <c r="B136" s="83"/>
      <c r="C136" s="84"/>
      <c r="D136" s="85"/>
      <c r="E136" s="86"/>
      <c r="F136" s="87"/>
      <c r="G136" s="88"/>
      <c r="H136" s="89"/>
      <c r="I136" s="80"/>
      <c r="J136" s="81"/>
      <c r="K136" s="90"/>
      <c r="L136" s="91"/>
      <c r="M136" s="92"/>
      <c r="N136" s="11" t="s">
        <v>23</v>
      </c>
      <c r="O136" s="12">
        <v>2.6</v>
      </c>
      <c r="P136" s="12">
        <v>2.6</v>
      </c>
      <c r="Q136" s="12">
        <v>2.4</v>
      </c>
      <c r="R136" s="12">
        <v>2.5</v>
      </c>
      <c r="S136" s="12">
        <v>2.6</v>
      </c>
      <c r="T136" s="12">
        <v>2.6</v>
      </c>
      <c r="U136" s="12">
        <v>2.5</v>
      </c>
      <c r="V136" s="12">
        <v>2.5</v>
      </c>
      <c r="W136" s="13">
        <f t="shared" si="47"/>
        <v>2.5374999999999996</v>
      </c>
      <c r="X136" s="14">
        <f t="shared" si="48"/>
        <v>2.7427410654335111</v>
      </c>
      <c r="Y136" s="120"/>
    </row>
    <row r="137" spans="1:25" ht="14.4" customHeight="1" x14ac:dyDescent="0.3">
      <c r="A137" s="82"/>
      <c r="B137" s="83"/>
      <c r="C137" s="84"/>
      <c r="D137" s="85"/>
      <c r="E137" s="86"/>
      <c r="F137" s="87"/>
      <c r="G137" s="88"/>
      <c r="H137" s="89"/>
      <c r="I137" s="80"/>
      <c r="J137" s="81"/>
      <c r="K137" s="90"/>
      <c r="L137" s="91"/>
      <c r="M137" s="92"/>
      <c r="N137" s="15" t="s">
        <v>24</v>
      </c>
      <c r="O137" s="16">
        <f t="shared" ref="O137:V137" si="50">O135/O136/1000</f>
        <v>7.8846153846153844E-2</v>
      </c>
      <c r="P137" s="16">
        <f t="shared" si="50"/>
        <v>8.7692307692307694E-2</v>
      </c>
      <c r="Q137" s="16">
        <f t="shared" si="50"/>
        <v>8.7499999999999994E-2</v>
      </c>
      <c r="R137" s="16">
        <f t="shared" si="50"/>
        <v>8.4400000000000003E-2</v>
      </c>
      <c r="S137" s="16">
        <f t="shared" si="50"/>
        <v>7.8076923076923085E-2</v>
      </c>
      <c r="T137" s="16">
        <f t="shared" si="50"/>
        <v>8.1538461538461532E-2</v>
      </c>
      <c r="U137" s="16">
        <f t="shared" si="50"/>
        <v>8.1599999999999992E-2</v>
      </c>
      <c r="V137" s="16">
        <f t="shared" si="50"/>
        <v>7.8400000000000011E-2</v>
      </c>
      <c r="W137" s="16">
        <f t="shared" si="47"/>
        <v>8.2256730769230776E-2</v>
      </c>
      <c r="X137" s="16">
        <f t="shared" si="48"/>
        <v>4.43681425039982</v>
      </c>
      <c r="Y137" s="120"/>
    </row>
    <row r="138" spans="1:25" ht="14.4" customHeight="1" x14ac:dyDescent="0.3">
      <c r="A138" s="82"/>
      <c r="B138" s="83"/>
      <c r="C138" s="84"/>
      <c r="D138" s="85">
        <f>D135+1</f>
        <v>423</v>
      </c>
      <c r="E138" s="86">
        <v>11</v>
      </c>
      <c r="F138" s="87"/>
      <c r="G138" s="88">
        <v>210</v>
      </c>
      <c r="H138" s="89">
        <v>165</v>
      </c>
      <c r="I138" s="80">
        <f>$G138*$H138/100</f>
        <v>346.5</v>
      </c>
      <c r="J138" s="81">
        <f>I138*W138/1000</f>
        <v>70.512749999999997</v>
      </c>
      <c r="K138" s="90"/>
      <c r="L138" s="91" t="s">
        <v>193</v>
      </c>
      <c r="M138" s="92" t="s">
        <v>45</v>
      </c>
      <c r="N138" s="8" t="s">
        <v>21</v>
      </c>
      <c r="O138" s="9">
        <v>200</v>
      </c>
      <c r="P138" s="9">
        <v>228</v>
      </c>
      <c r="Q138" s="9">
        <v>217</v>
      </c>
      <c r="R138" s="9">
        <v>205</v>
      </c>
      <c r="S138" s="9">
        <v>192</v>
      </c>
      <c r="T138" s="9">
        <v>193</v>
      </c>
      <c r="U138" s="9">
        <v>198</v>
      </c>
      <c r="V138" s="9">
        <v>195</v>
      </c>
      <c r="W138" s="17">
        <f t="shared" si="47"/>
        <v>203.5</v>
      </c>
      <c r="X138" s="10">
        <f t="shared" si="48"/>
        <v>5.8711563367805999</v>
      </c>
      <c r="Y138" s="120" t="s">
        <v>22</v>
      </c>
    </row>
    <row r="139" spans="1:25" ht="14.4" customHeight="1" x14ac:dyDescent="0.3">
      <c r="A139" s="82"/>
      <c r="B139" s="83"/>
      <c r="C139" s="84"/>
      <c r="D139" s="85"/>
      <c r="E139" s="86"/>
      <c r="F139" s="87"/>
      <c r="G139" s="88"/>
      <c r="H139" s="89"/>
      <c r="I139" s="80"/>
      <c r="J139" s="81"/>
      <c r="K139" s="90"/>
      <c r="L139" s="91"/>
      <c r="M139" s="92"/>
      <c r="N139" s="11" t="s">
        <v>23</v>
      </c>
      <c r="O139" s="12">
        <v>2.7</v>
      </c>
      <c r="P139" s="12">
        <v>2.5</v>
      </c>
      <c r="Q139" s="12">
        <v>2.6</v>
      </c>
      <c r="R139" s="12">
        <v>2.5</v>
      </c>
      <c r="S139" s="12">
        <v>2.4</v>
      </c>
      <c r="T139" s="12">
        <v>2.6</v>
      </c>
      <c r="U139" s="12">
        <v>2.5</v>
      </c>
      <c r="V139" s="12">
        <v>2.6</v>
      </c>
      <c r="W139" s="13">
        <f t="shared" si="47"/>
        <v>2.5500000000000003</v>
      </c>
      <c r="X139" s="14">
        <f t="shared" si="48"/>
        <v>3.3961780540566249</v>
      </c>
      <c r="Y139" s="120"/>
    </row>
    <row r="140" spans="1:25" ht="14.4" customHeight="1" x14ac:dyDescent="0.3">
      <c r="A140" s="82"/>
      <c r="B140" s="83"/>
      <c r="C140" s="84"/>
      <c r="D140" s="85"/>
      <c r="E140" s="86"/>
      <c r="F140" s="87"/>
      <c r="G140" s="88"/>
      <c r="H140" s="89"/>
      <c r="I140" s="80"/>
      <c r="J140" s="81"/>
      <c r="K140" s="90"/>
      <c r="L140" s="91"/>
      <c r="M140" s="92"/>
      <c r="N140" s="15" t="s">
        <v>24</v>
      </c>
      <c r="O140" s="16">
        <f t="shared" ref="O140:V140" si="51">O138/O139/1000</f>
        <v>7.407407407407407E-2</v>
      </c>
      <c r="P140" s="16">
        <f t="shared" si="51"/>
        <v>9.1200000000000003E-2</v>
      </c>
      <c r="Q140" s="16">
        <f t="shared" si="51"/>
        <v>8.3461538461538448E-2</v>
      </c>
      <c r="R140" s="16">
        <f t="shared" si="51"/>
        <v>8.2000000000000003E-2</v>
      </c>
      <c r="S140" s="16">
        <f t="shared" si="51"/>
        <v>0.08</v>
      </c>
      <c r="T140" s="16">
        <f t="shared" si="51"/>
        <v>7.4230769230769225E-2</v>
      </c>
      <c r="U140" s="16">
        <f t="shared" si="51"/>
        <v>7.9200000000000007E-2</v>
      </c>
      <c r="V140" s="16">
        <f t="shared" si="51"/>
        <v>7.4999999999999997E-2</v>
      </c>
      <c r="W140" s="16">
        <f t="shared" si="47"/>
        <v>7.9895797720797718E-2</v>
      </c>
      <c r="X140" s="16">
        <f t="shared" si="48"/>
        <v>6.7890993359418506</v>
      </c>
      <c r="Y140" s="120"/>
    </row>
    <row r="141" spans="1:25" ht="14.4" customHeight="1" x14ac:dyDescent="0.3">
      <c r="A141" s="82"/>
      <c r="B141" s="83"/>
      <c r="C141" s="84"/>
      <c r="D141" s="85">
        <f>D138+1</f>
        <v>424</v>
      </c>
      <c r="E141" s="86">
        <v>12</v>
      </c>
      <c r="F141" s="87"/>
      <c r="G141" s="88">
        <v>210</v>
      </c>
      <c r="H141" s="89">
        <v>165</v>
      </c>
      <c r="I141" s="80">
        <f>$G141*$H141/100</f>
        <v>346.5</v>
      </c>
      <c r="J141" s="81">
        <f>I141*W141/1000</f>
        <v>73.284750000000003</v>
      </c>
      <c r="K141" s="90"/>
      <c r="L141" s="91" t="s">
        <v>193</v>
      </c>
      <c r="M141" s="92" t="s">
        <v>45</v>
      </c>
      <c r="N141" s="8" t="s">
        <v>21</v>
      </c>
      <c r="O141" s="9">
        <v>235</v>
      </c>
      <c r="P141" s="9">
        <v>205</v>
      </c>
      <c r="Q141" s="9">
        <v>216</v>
      </c>
      <c r="R141" s="9">
        <v>210</v>
      </c>
      <c r="S141" s="9">
        <v>220</v>
      </c>
      <c r="T141" s="9">
        <v>198</v>
      </c>
      <c r="U141" s="9">
        <v>195</v>
      </c>
      <c r="V141" s="9">
        <v>213</v>
      </c>
      <c r="W141" s="17">
        <f t="shared" si="47"/>
        <v>211.5</v>
      </c>
      <c r="X141" s="10">
        <f t="shared" si="48"/>
        <v>5.6589641624519267</v>
      </c>
      <c r="Y141" s="93" t="s">
        <v>22</v>
      </c>
    </row>
    <row r="142" spans="1:25" ht="14.4" customHeight="1" x14ac:dyDescent="0.3">
      <c r="A142" s="82"/>
      <c r="B142" s="83"/>
      <c r="C142" s="84"/>
      <c r="D142" s="85"/>
      <c r="E142" s="86"/>
      <c r="F142" s="87"/>
      <c r="G142" s="88"/>
      <c r="H142" s="89"/>
      <c r="I142" s="80"/>
      <c r="J142" s="81"/>
      <c r="K142" s="90"/>
      <c r="L142" s="91"/>
      <c r="M142" s="92"/>
      <c r="N142" s="11" t="s">
        <v>23</v>
      </c>
      <c r="O142" s="12">
        <v>2.7</v>
      </c>
      <c r="P142" s="12">
        <v>2.5</v>
      </c>
      <c r="Q142" s="12">
        <v>2.6</v>
      </c>
      <c r="R142" s="12">
        <v>2.5</v>
      </c>
      <c r="S142" s="12">
        <v>2.6</v>
      </c>
      <c r="T142" s="12">
        <v>2.4</v>
      </c>
      <c r="U142" s="12">
        <v>2.4</v>
      </c>
      <c r="V142" s="12">
        <v>2.5</v>
      </c>
      <c r="W142" s="13">
        <f t="shared" si="47"/>
        <v>2.5249999999999999</v>
      </c>
      <c r="X142" s="14">
        <f t="shared" si="48"/>
        <v>3.8346369764429906</v>
      </c>
      <c r="Y142" s="93"/>
    </row>
    <row r="143" spans="1:25" ht="14.4" customHeight="1" x14ac:dyDescent="0.3">
      <c r="A143" s="82"/>
      <c r="B143" s="83"/>
      <c r="C143" s="84"/>
      <c r="D143" s="85"/>
      <c r="E143" s="86"/>
      <c r="F143" s="87"/>
      <c r="G143" s="88"/>
      <c r="H143" s="89"/>
      <c r="I143" s="80"/>
      <c r="J143" s="81"/>
      <c r="K143" s="90"/>
      <c r="L143" s="91"/>
      <c r="M143" s="92"/>
      <c r="N143" s="15" t="s">
        <v>24</v>
      </c>
      <c r="O143" s="16">
        <f t="shared" ref="O143:V143" si="52">O141/O142/1000</f>
        <v>8.7037037037037038E-2</v>
      </c>
      <c r="P143" s="16">
        <f t="shared" si="52"/>
        <v>8.2000000000000003E-2</v>
      </c>
      <c r="Q143" s="16">
        <f t="shared" si="52"/>
        <v>8.3076923076923076E-2</v>
      </c>
      <c r="R143" s="16">
        <f t="shared" si="52"/>
        <v>8.4000000000000005E-2</v>
      </c>
      <c r="S143" s="16">
        <f t="shared" si="52"/>
        <v>8.461538461538462E-2</v>
      </c>
      <c r="T143" s="16">
        <f t="shared" si="52"/>
        <v>8.2500000000000004E-2</v>
      </c>
      <c r="U143" s="16">
        <f t="shared" si="52"/>
        <v>8.1250000000000003E-2</v>
      </c>
      <c r="V143" s="16">
        <f t="shared" si="52"/>
        <v>8.5199999999999998E-2</v>
      </c>
      <c r="W143" s="16">
        <f t="shared" si="47"/>
        <v>8.3709918091168095E-2</v>
      </c>
      <c r="X143" s="16">
        <f t="shared" si="48"/>
        <v>2.1131993308810562</v>
      </c>
      <c r="Y143" s="93"/>
    </row>
    <row r="144" spans="1:25" ht="14.4" customHeight="1" x14ac:dyDescent="0.3">
      <c r="A144" s="82"/>
      <c r="B144" s="83"/>
      <c r="C144" s="84"/>
      <c r="D144" s="85">
        <f>D141+1</f>
        <v>425</v>
      </c>
      <c r="E144" s="86">
        <v>13</v>
      </c>
      <c r="F144" s="87"/>
      <c r="G144" s="88">
        <v>210</v>
      </c>
      <c r="H144" s="89">
        <v>165</v>
      </c>
      <c r="I144" s="80">
        <f>$G144*$H144/100</f>
        <v>346.5</v>
      </c>
      <c r="J144" s="81">
        <f>I144*W144/1000</f>
        <v>72.115312500000002</v>
      </c>
      <c r="K144" s="90"/>
      <c r="L144" s="91" t="s">
        <v>193</v>
      </c>
      <c r="M144" s="92" t="s">
        <v>45</v>
      </c>
      <c r="N144" s="8" t="s">
        <v>21</v>
      </c>
      <c r="O144" s="9">
        <v>223</v>
      </c>
      <c r="P144" s="9">
        <v>230</v>
      </c>
      <c r="Q144" s="9">
        <v>200</v>
      </c>
      <c r="R144" s="9">
        <v>205</v>
      </c>
      <c r="S144" s="9">
        <v>206</v>
      </c>
      <c r="T144" s="9">
        <v>195</v>
      </c>
      <c r="U144" s="9">
        <v>207</v>
      </c>
      <c r="V144" s="9">
        <v>199</v>
      </c>
      <c r="W144" s="17">
        <f t="shared" si="47"/>
        <v>208.125</v>
      </c>
      <c r="X144" s="10">
        <f t="shared" si="48"/>
        <v>5.4700835190696573</v>
      </c>
      <c r="Y144" s="93" t="s">
        <v>22</v>
      </c>
    </row>
    <row r="145" spans="1:25" ht="14.4" customHeight="1" x14ac:dyDescent="0.3">
      <c r="A145" s="82"/>
      <c r="B145" s="83"/>
      <c r="C145" s="84"/>
      <c r="D145" s="85"/>
      <c r="E145" s="86"/>
      <c r="F145" s="87"/>
      <c r="G145" s="88"/>
      <c r="H145" s="89"/>
      <c r="I145" s="80"/>
      <c r="J145" s="81"/>
      <c r="K145" s="90"/>
      <c r="L145" s="91"/>
      <c r="M145" s="92"/>
      <c r="N145" s="11" t="s">
        <v>23</v>
      </c>
      <c r="O145" s="12">
        <v>2.5</v>
      </c>
      <c r="P145" s="12">
        <v>2.7</v>
      </c>
      <c r="Q145" s="12">
        <v>2.5</v>
      </c>
      <c r="R145" s="12">
        <v>2.6</v>
      </c>
      <c r="S145" s="12">
        <v>2.5</v>
      </c>
      <c r="T145" s="12">
        <v>2.4</v>
      </c>
      <c r="U145" s="12">
        <v>2.6</v>
      </c>
      <c r="V145" s="12">
        <v>2.5</v>
      </c>
      <c r="W145" s="13">
        <f t="shared" si="47"/>
        <v>2.5375000000000001</v>
      </c>
      <c r="X145" s="14">
        <f t="shared" si="48"/>
        <v>3.3771697538921424</v>
      </c>
      <c r="Y145" s="93"/>
    </row>
    <row r="146" spans="1:25" ht="14.4" customHeight="1" x14ac:dyDescent="0.3">
      <c r="A146" s="82"/>
      <c r="B146" s="83"/>
      <c r="C146" s="84"/>
      <c r="D146" s="85"/>
      <c r="E146" s="86"/>
      <c r="F146" s="87"/>
      <c r="G146" s="88"/>
      <c r="H146" s="89"/>
      <c r="I146" s="80"/>
      <c r="J146" s="81"/>
      <c r="K146" s="90"/>
      <c r="L146" s="91"/>
      <c r="M146" s="92"/>
      <c r="N146" s="15" t="s">
        <v>24</v>
      </c>
      <c r="O146" s="16">
        <f t="shared" ref="O146:V146" si="53">O144/O145/1000</f>
        <v>8.9200000000000002E-2</v>
      </c>
      <c r="P146" s="16">
        <f t="shared" si="53"/>
        <v>8.5185185185185169E-2</v>
      </c>
      <c r="Q146" s="16">
        <f t="shared" si="53"/>
        <v>0.08</v>
      </c>
      <c r="R146" s="16">
        <f t="shared" si="53"/>
        <v>7.8846153846153844E-2</v>
      </c>
      <c r="S146" s="16">
        <f t="shared" si="53"/>
        <v>8.2400000000000001E-2</v>
      </c>
      <c r="T146" s="16">
        <f t="shared" si="53"/>
        <v>8.1250000000000003E-2</v>
      </c>
      <c r="U146" s="16">
        <f t="shared" si="53"/>
        <v>7.9615384615384616E-2</v>
      </c>
      <c r="V146" s="16">
        <f t="shared" si="53"/>
        <v>7.959999999999999E-2</v>
      </c>
      <c r="W146" s="16">
        <f t="shared" si="47"/>
        <v>8.2012090455840445E-2</v>
      </c>
      <c r="X146" s="16">
        <f t="shared" si="48"/>
        <v>4.0463622611503025</v>
      </c>
      <c r="Y146" s="93"/>
    </row>
    <row r="147" spans="1:25" ht="14.4" customHeight="1" x14ac:dyDescent="0.3">
      <c r="A147" s="82"/>
      <c r="B147" s="83"/>
      <c r="C147" s="84"/>
      <c r="D147" s="85">
        <f>D144+1</f>
        <v>426</v>
      </c>
      <c r="E147" s="86">
        <v>14</v>
      </c>
      <c r="F147" s="87"/>
      <c r="G147" s="88">
        <v>210</v>
      </c>
      <c r="H147" s="89">
        <v>165</v>
      </c>
      <c r="I147" s="80">
        <f>$G147*$H147/100</f>
        <v>346.5</v>
      </c>
      <c r="J147" s="81">
        <f>I147*W147/1000</f>
        <v>69.343312499999996</v>
      </c>
      <c r="K147" s="90"/>
      <c r="L147" s="91" t="s">
        <v>193</v>
      </c>
      <c r="M147" s="92" t="s">
        <v>45</v>
      </c>
      <c r="N147" s="8" t="s">
        <v>21</v>
      </c>
      <c r="O147" s="9">
        <v>220</v>
      </c>
      <c r="P147" s="9">
        <v>216</v>
      </c>
      <c r="Q147" s="9">
        <v>190</v>
      </c>
      <c r="R147" s="9">
        <v>195</v>
      </c>
      <c r="S147" s="9">
        <v>198</v>
      </c>
      <c r="T147" s="9">
        <v>188</v>
      </c>
      <c r="U147" s="9">
        <v>195</v>
      </c>
      <c r="V147" s="9">
        <v>199</v>
      </c>
      <c r="W147" s="17">
        <f t="shared" si="47"/>
        <v>200.125</v>
      </c>
      <c r="X147" s="10">
        <f t="shared" si="48"/>
        <v>5.459173828040436</v>
      </c>
      <c r="Y147" s="93" t="s">
        <v>22</v>
      </c>
    </row>
    <row r="148" spans="1:25" ht="14.4" customHeight="1" x14ac:dyDescent="0.3">
      <c r="A148" s="82"/>
      <c r="B148" s="83"/>
      <c r="C148" s="84"/>
      <c r="D148" s="85"/>
      <c r="E148" s="86"/>
      <c r="F148" s="87"/>
      <c r="G148" s="88"/>
      <c r="H148" s="89"/>
      <c r="I148" s="80"/>
      <c r="J148" s="81"/>
      <c r="K148" s="90"/>
      <c r="L148" s="91"/>
      <c r="M148" s="92"/>
      <c r="N148" s="11" t="s">
        <v>23</v>
      </c>
      <c r="O148" s="12">
        <v>2.5</v>
      </c>
      <c r="P148" s="12">
        <v>2.7</v>
      </c>
      <c r="Q148" s="12">
        <v>2.6</v>
      </c>
      <c r="R148" s="12">
        <v>2.5</v>
      </c>
      <c r="S148" s="12">
        <v>2.4</v>
      </c>
      <c r="T148" s="12">
        <v>2.5</v>
      </c>
      <c r="U148" s="12">
        <v>2.6</v>
      </c>
      <c r="V148" s="12">
        <v>2.6</v>
      </c>
      <c r="W148" s="13">
        <f t="shared" si="47"/>
        <v>2.5500000000000003</v>
      </c>
      <c r="X148" s="14">
        <f t="shared" si="48"/>
        <v>3.3961780540566249</v>
      </c>
      <c r="Y148" s="93"/>
    </row>
    <row r="149" spans="1:25" ht="14.4" customHeight="1" x14ac:dyDescent="0.3">
      <c r="A149" s="82"/>
      <c r="B149" s="83"/>
      <c r="C149" s="84"/>
      <c r="D149" s="85"/>
      <c r="E149" s="86"/>
      <c r="F149" s="87"/>
      <c r="G149" s="88"/>
      <c r="H149" s="89"/>
      <c r="I149" s="80"/>
      <c r="J149" s="81"/>
      <c r="K149" s="90"/>
      <c r="L149" s="91"/>
      <c r="M149" s="92"/>
      <c r="N149" s="15" t="s">
        <v>24</v>
      </c>
      <c r="O149" s="16">
        <f t="shared" ref="O149:V149" si="54">O147/O148/1000</f>
        <v>8.7999999999999995E-2</v>
      </c>
      <c r="P149" s="16">
        <f t="shared" si="54"/>
        <v>0.08</v>
      </c>
      <c r="Q149" s="16">
        <f t="shared" si="54"/>
        <v>7.3076923076923081E-2</v>
      </c>
      <c r="R149" s="16">
        <f t="shared" si="54"/>
        <v>7.8E-2</v>
      </c>
      <c r="S149" s="16">
        <f t="shared" si="54"/>
        <v>8.2500000000000004E-2</v>
      </c>
      <c r="T149" s="16">
        <f t="shared" si="54"/>
        <v>7.5200000000000003E-2</v>
      </c>
      <c r="U149" s="16">
        <f t="shared" si="54"/>
        <v>7.4999999999999997E-2</v>
      </c>
      <c r="V149" s="16">
        <f t="shared" si="54"/>
        <v>7.6538461538461527E-2</v>
      </c>
      <c r="W149" s="16">
        <f t="shared" si="47"/>
        <v>7.8539423076923076E-2</v>
      </c>
      <c r="X149" s="16">
        <f t="shared" si="48"/>
        <v>5.7847795933538801</v>
      </c>
      <c r="Y149" s="93"/>
    </row>
    <row r="150" spans="1:25" ht="14.4" customHeight="1" x14ac:dyDescent="0.3">
      <c r="A150" s="82"/>
      <c r="B150" s="83"/>
      <c r="C150" s="84"/>
      <c r="D150" s="85">
        <f>D147+1</f>
        <v>427</v>
      </c>
      <c r="E150" s="86">
        <v>15</v>
      </c>
      <c r="F150" s="87"/>
      <c r="G150" s="88">
        <v>190</v>
      </c>
      <c r="H150" s="89">
        <v>165</v>
      </c>
      <c r="I150" s="80">
        <f>$G150*$H150/100</f>
        <v>313.5</v>
      </c>
      <c r="J150" s="81">
        <f>I150*W150/1000</f>
        <v>65.403937499999998</v>
      </c>
      <c r="K150" s="90"/>
      <c r="L150" s="91" t="s">
        <v>193</v>
      </c>
      <c r="M150" s="92" t="s">
        <v>45</v>
      </c>
      <c r="N150" s="8" t="s">
        <v>21</v>
      </c>
      <c r="O150" s="9">
        <v>220</v>
      </c>
      <c r="P150" s="9">
        <v>218</v>
      </c>
      <c r="Q150" s="9">
        <v>217</v>
      </c>
      <c r="R150" s="9">
        <v>199</v>
      </c>
      <c r="S150" s="9">
        <v>200</v>
      </c>
      <c r="T150" s="9">
        <v>205</v>
      </c>
      <c r="U150" s="9">
        <v>198</v>
      </c>
      <c r="V150" s="9">
        <v>212</v>
      </c>
      <c r="W150" s="17">
        <f t="shared" si="47"/>
        <v>208.625</v>
      </c>
      <c r="X150" s="10">
        <f t="shared" si="48"/>
        <v>4.1229081051740621</v>
      </c>
      <c r="Y150" s="93" t="s">
        <v>22</v>
      </c>
    </row>
    <row r="151" spans="1:25" ht="14.4" customHeight="1" x14ac:dyDescent="0.3">
      <c r="A151" s="82"/>
      <c r="B151" s="83"/>
      <c r="C151" s="84"/>
      <c r="D151" s="85"/>
      <c r="E151" s="86"/>
      <c r="F151" s="87"/>
      <c r="G151" s="88"/>
      <c r="H151" s="89"/>
      <c r="I151" s="80"/>
      <c r="J151" s="81"/>
      <c r="K151" s="90"/>
      <c r="L151" s="91"/>
      <c r="M151" s="92"/>
      <c r="N151" s="11" t="s">
        <v>23</v>
      </c>
      <c r="O151" s="12">
        <v>2.6</v>
      </c>
      <c r="P151" s="12">
        <v>2.4</v>
      </c>
      <c r="Q151" s="12">
        <v>2.5</v>
      </c>
      <c r="R151" s="12">
        <v>2.5</v>
      </c>
      <c r="S151" s="12">
        <v>2.6</v>
      </c>
      <c r="T151" s="12">
        <v>2.4</v>
      </c>
      <c r="U151" s="12">
        <v>2.5</v>
      </c>
      <c r="V151" s="12">
        <v>2.5</v>
      </c>
      <c r="W151" s="13">
        <f t="shared" si="47"/>
        <v>2.5</v>
      </c>
      <c r="X151" s="14">
        <f t="shared" si="48"/>
        <v>2.828427124746193</v>
      </c>
      <c r="Y151" s="93"/>
    </row>
    <row r="152" spans="1:25" ht="14.4" customHeight="1" x14ac:dyDescent="0.3">
      <c r="A152" s="82"/>
      <c r="B152" s="83"/>
      <c r="C152" s="84"/>
      <c r="D152" s="85"/>
      <c r="E152" s="86"/>
      <c r="F152" s="87"/>
      <c r="G152" s="88"/>
      <c r="H152" s="89"/>
      <c r="I152" s="80"/>
      <c r="J152" s="81"/>
      <c r="K152" s="90"/>
      <c r="L152" s="91"/>
      <c r="M152" s="92"/>
      <c r="N152" s="15" t="s">
        <v>24</v>
      </c>
      <c r="O152" s="16">
        <f t="shared" ref="O152:V152" si="55">O150/O151/1000</f>
        <v>8.461538461538462E-2</v>
      </c>
      <c r="P152" s="16">
        <f t="shared" si="55"/>
        <v>9.0833333333333349E-2</v>
      </c>
      <c r="Q152" s="16">
        <f t="shared" si="55"/>
        <v>8.6800000000000002E-2</v>
      </c>
      <c r="R152" s="16">
        <f t="shared" si="55"/>
        <v>7.959999999999999E-2</v>
      </c>
      <c r="S152" s="16">
        <f t="shared" si="55"/>
        <v>7.6923076923076913E-2</v>
      </c>
      <c r="T152" s="16">
        <f t="shared" si="55"/>
        <v>8.5416666666666669E-2</v>
      </c>
      <c r="U152" s="16">
        <f t="shared" si="55"/>
        <v>7.9200000000000007E-2</v>
      </c>
      <c r="V152" s="16">
        <f t="shared" si="55"/>
        <v>8.48E-2</v>
      </c>
      <c r="W152" s="16">
        <f t="shared" si="47"/>
        <v>8.3523557692307696E-2</v>
      </c>
      <c r="X152" s="16">
        <f t="shared" si="48"/>
        <v>5.1535869368098668</v>
      </c>
      <c r="Y152" s="93"/>
    </row>
    <row r="153" spans="1:25" ht="14.4" customHeight="1" x14ac:dyDescent="0.3">
      <c r="A153" s="96"/>
      <c r="B153" s="97">
        <v>21005121</v>
      </c>
      <c r="C153" s="97">
        <v>9945881</v>
      </c>
      <c r="D153" s="97">
        <f>D150+1</f>
        <v>428</v>
      </c>
      <c r="E153" s="97">
        <v>1</v>
      </c>
      <c r="F153" s="97" t="s">
        <v>194</v>
      </c>
      <c r="G153" s="97">
        <v>230</v>
      </c>
      <c r="H153" s="97">
        <v>163</v>
      </c>
      <c r="I153" s="98">
        <f>$G153*$H153/100</f>
        <v>374.9</v>
      </c>
      <c r="J153" s="98">
        <f>I153*W153/1000</f>
        <v>88.7107125</v>
      </c>
      <c r="K153" s="97"/>
      <c r="L153" s="97" t="s">
        <v>123</v>
      </c>
      <c r="M153" s="97" t="s">
        <v>105</v>
      </c>
      <c r="N153" s="2" t="s">
        <v>21</v>
      </c>
      <c r="O153" s="3">
        <v>259</v>
      </c>
      <c r="P153" s="3">
        <v>247</v>
      </c>
      <c r="Q153" s="3">
        <v>212</v>
      </c>
      <c r="R153" s="3">
        <v>220</v>
      </c>
      <c r="S153" s="3">
        <v>226</v>
      </c>
      <c r="T153" s="3">
        <v>242</v>
      </c>
      <c r="U153" s="3">
        <v>246</v>
      </c>
      <c r="V153" s="3">
        <v>241</v>
      </c>
      <c r="W153" s="6">
        <f t="shared" si="47"/>
        <v>236.625</v>
      </c>
      <c r="X153" s="5">
        <f t="shared" si="48"/>
        <v>6.2323725122561537</v>
      </c>
      <c r="Y153" s="121" t="s">
        <v>22</v>
      </c>
    </row>
    <row r="154" spans="1:25" ht="14.4" customHeight="1" x14ac:dyDescent="0.3">
      <c r="A154" s="96"/>
      <c r="B154" s="97"/>
      <c r="C154" s="97"/>
      <c r="D154" s="97"/>
      <c r="E154" s="97"/>
      <c r="F154" s="97"/>
      <c r="G154" s="97"/>
      <c r="H154" s="97"/>
      <c r="I154" s="98"/>
      <c r="J154" s="98"/>
      <c r="K154" s="97"/>
      <c r="L154" s="97"/>
      <c r="M154" s="97"/>
      <c r="N154" s="2" t="s">
        <v>23</v>
      </c>
      <c r="O154" s="3">
        <v>1.7</v>
      </c>
      <c r="P154" s="3">
        <v>1.7</v>
      </c>
      <c r="Q154" s="3">
        <v>1.8</v>
      </c>
      <c r="R154" s="3">
        <v>1.6</v>
      </c>
      <c r="S154" s="3">
        <v>1.6</v>
      </c>
      <c r="T154" s="3">
        <v>1.5</v>
      </c>
      <c r="U154" s="3">
        <v>1.7</v>
      </c>
      <c r="V154" s="3">
        <v>1.7</v>
      </c>
      <c r="W154" s="6">
        <f t="shared" si="47"/>
        <v>1.6624999999999999</v>
      </c>
      <c r="X154" s="5">
        <f t="shared" si="48"/>
        <v>5.1546275190985282</v>
      </c>
      <c r="Y154" s="121"/>
    </row>
    <row r="155" spans="1:25" ht="14.4" customHeight="1" x14ac:dyDescent="0.3">
      <c r="A155" s="96"/>
      <c r="B155" s="97"/>
      <c r="C155" s="97"/>
      <c r="D155" s="97"/>
      <c r="E155" s="97"/>
      <c r="F155" s="97"/>
      <c r="G155" s="97"/>
      <c r="H155" s="97"/>
      <c r="I155" s="98"/>
      <c r="J155" s="98"/>
      <c r="K155" s="97"/>
      <c r="L155" s="97"/>
      <c r="M155" s="97"/>
      <c r="N155" s="2" t="s">
        <v>24</v>
      </c>
      <c r="O155" s="5">
        <f t="shared" ref="O155:V155" si="56">O153/O154/1000</f>
        <v>0.15235294117647058</v>
      </c>
      <c r="P155" s="5">
        <f t="shared" si="56"/>
        <v>0.14529411764705885</v>
      </c>
      <c r="Q155" s="5">
        <f t="shared" si="56"/>
        <v>0.11777777777777777</v>
      </c>
      <c r="R155" s="5">
        <f t="shared" si="56"/>
        <v>0.13750000000000001</v>
      </c>
      <c r="S155" s="5">
        <f t="shared" si="56"/>
        <v>0.14124999999999999</v>
      </c>
      <c r="T155" s="5">
        <f t="shared" si="56"/>
        <v>0.16133333333333336</v>
      </c>
      <c r="U155" s="5">
        <f t="shared" si="56"/>
        <v>0.14470588235294118</v>
      </c>
      <c r="V155" s="5">
        <f t="shared" si="56"/>
        <v>0.14176470588235296</v>
      </c>
      <c r="W155" s="5">
        <f t="shared" si="47"/>
        <v>0.14274734477124185</v>
      </c>
      <c r="X155" s="5">
        <f t="shared" si="48"/>
        <v>8.2229377298668851</v>
      </c>
      <c r="Y155" s="121"/>
    </row>
    <row r="156" spans="1:25" ht="14.4" customHeight="1" x14ac:dyDescent="0.3">
      <c r="A156" s="82"/>
      <c r="B156" s="83"/>
      <c r="C156" s="84"/>
      <c r="D156" s="85">
        <f>D153+1</f>
        <v>429</v>
      </c>
      <c r="E156" s="86">
        <v>2</v>
      </c>
      <c r="F156" s="87"/>
      <c r="G156" s="88">
        <v>510</v>
      </c>
      <c r="H156" s="89">
        <v>163</v>
      </c>
      <c r="I156" s="80">
        <f>$G156*$H156/100</f>
        <v>831.3</v>
      </c>
      <c r="J156" s="81">
        <f>I156*W156/1000</f>
        <v>211.358025</v>
      </c>
      <c r="K156" s="90"/>
      <c r="L156" s="91" t="s">
        <v>123</v>
      </c>
      <c r="M156" s="92" t="s">
        <v>105</v>
      </c>
      <c r="N156" s="8" t="s">
        <v>21</v>
      </c>
      <c r="O156" s="9">
        <v>248</v>
      </c>
      <c r="P156" s="9">
        <v>258</v>
      </c>
      <c r="Q156" s="9">
        <v>252</v>
      </c>
      <c r="R156" s="9">
        <v>243</v>
      </c>
      <c r="S156" s="9">
        <v>274</v>
      </c>
      <c r="T156" s="9">
        <v>278</v>
      </c>
      <c r="U156" s="9">
        <v>248</v>
      </c>
      <c r="V156" s="9">
        <v>233</v>
      </c>
      <c r="W156" s="17">
        <f t="shared" si="47"/>
        <v>254.25</v>
      </c>
      <c r="X156" s="10">
        <f t="shared" si="48"/>
        <v>5.6133384370470347</v>
      </c>
      <c r="Y156" s="93" t="s">
        <v>22</v>
      </c>
    </row>
    <row r="157" spans="1:25" ht="14.4" customHeight="1" x14ac:dyDescent="0.3">
      <c r="A157" s="82"/>
      <c r="B157" s="83"/>
      <c r="C157" s="84"/>
      <c r="D157" s="85"/>
      <c r="E157" s="86"/>
      <c r="F157" s="87"/>
      <c r="G157" s="88"/>
      <c r="H157" s="89"/>
      <c r="I157" s="80"/>
      <c r="J157" s="81"/>
      <c r="K157" s="90"/>
      <c r="L157" s="91"/>
      <c r="M157" s="92"/>
      <c r="N157" s="11" t="s">
        <v>23</v>
      </c>
      <c r="O157" s="12">
        <v>1.7</v>
      </c>
      <c r="P157" s="12">
        <v>1.6</v>
      </c>
      <c r="Q157" s="12">
        <v>1.6</v>
      </c>
      <c r="R157" s="12">
        <v>1.7</v>
      </c>
      <c r="S157" s="12">
        <v>1.7</v>
      </c>
      <c r="T157" s="12">
        <v>1.6</v>
      </c>
      <c r="U157" s="12">
        <v>1.7</v>
      </c>
      <c r="V157" s="12">
        <v>1.7</v>
      </c>
      <c r="W157" s="13">
        <f t="shared" si="47"/>
        <v>1.6624999999999999</v>
      </c>
      <c r="X157" s="14">
        <f t="shared" si="48"/>
        <v>2.9120175535394077</v>
      </c>
      <c r="Y157" s="93"/>
    </row>
    <row r="158" spans="1:25" ht="14.4" customHeight="1" x14ac:dyDescent="0.3">
      <c r="A158" s="82"/>
      <c r="B158" s="83"/>
      <c r="C158" s="84"/>
      <c r="D158" s="85"/>
      <c r="E158" s="86"/>
      <c r="F158" s="87"/>
      <c r="G158" s="88"/>
      <c r="H158" s="89"/>
      <c r="I158" s="80"/>
      <c r="J158" s="81"/>
      <c r="K158" s="90"/>
      <c r="L158" s="91"/>
      <c r="M158" s="92"/>
      <c r="N158" s="15" t="s">
        <v>24</v>
      </c>
      <c r="O158" s="16">
        <f t="shared" ref="O158:V158" si="57">O156/O157/1000</f>
        <v>0.14588235294117646</v>
      </c>
      <c r="P158" s="16">
        <f t="shared" si="57"/>
        <v>0.16125</v>
      </c>
      <c r="Q158" s="16">
        <f t="shared" si="57"/>
        <v>0.1575</v>
      </c>
      <c r="R158" s="16">
        <f t="shared" si="57"/>
        <v>0.14294117647058824</v>
      </c>
      <c r="S158" s="16">
        <f t="shared" si="57"/>
        <v>0.16117647058823531</v>
      </c>
      <c r="T158" s="16">
        <f t="shared" si="57"/>
        <v>0.17374999999999999</v>
      </c>
      <c r="U158" s="16">
        <f t="shared" si="57"/>
        <v>0.14588235294117646</v>
      </c>
      <c r="V158" s="16">
        <f t="shared" si="57"/>
        <v>0.13705882352941176</v>
      </c>
      <c r="W158" s="16">
        <f t="shared" si="47"/>
        <v>0.15318014705882352</v>
      </c>
      <c r="X158" s="16">
        <f t="shared" si="48"/>
        <v>7.4508486176264253</v>
      </c>
      <c r="Y158" s="93"/>
    </row>
    <row r="159" spans="1:25" ht="14.4" customHeight="1" x14ac:dyDescent="0.3">
      <c r="A159" s="82"/>
      <c r="B159" s="83"/>
      <c r="C159" s="84"/>
      <c r="D159" s="85">
        <f>D156+1</f>
        <v>430</v>
      </c>
      <c r="E159" s="86">
        <v>3</v>
      </c>
      <c r="F159" s="87"/>
      <c r="G159" s="88">
        <v>510</v>
      </c>
      <c r="H159" s="89">
        <v>165</v>
      </c>
      <c r="I159" s="80">
        <f>$G159*$H159/100</f>
        <v>841.5</v>
      </c>
      <c r="J159" s="81">
        <f>I159*W159/1000</f>
        <v>204.694875</v>
      </c>
      <c r="K159" s="90"/>
      <c r="L159" s="91" t="s">
        <v>50</v>
      </c>
      <c r="M159" s="92" t="s">
        <v>85</v>
      </c>
      <c r="N159" s="8" t="s">
        <v>21</v>
      </c>
      <c r="O159" s="9">
        <v>223</v>
      </c>
      <c r="P159" s="9">
        <v>241</v>
      </c>
      <c r="Q159" s="9">
        <v>271</v>
      </c>
      <c r="R159" s="9">
        <v>246</v>
      </c>
      <c r="S159" s="9">
        <v>247</v>
      </c>
      <c r="T159" s="9">
        <v>248</v>
      </c>
      <c r="U159" s="9">
        <v>250</v>
      </c>
      <c r="V159" s="9">
        <v>220</v>
      </c>
      <c r="W159" s="17">
        <f t="shared" si="47"/>
        <v>243.25</v>
      </c>
      <c r="X159" s="10">
        <f t="shared" si="48"/>
        <v>6.1929886516681725</v>
      </c>
      <c r="Y159" s="93" t="s">
        <v>22</v>
      </c>
    </row>
    <row r="160" spans="1:25" ht="14.4" customHeight="1" x14ac:dyDescent="0.3">
      <c r="A160" s="82"/>
      <c r="B160" s="83"/>
      <c r="C160" s="84"/>
      <c r="D160" s="85"/>
      <c r="E160" s="86"/>
      <c r="F160" s="87"/>
      <c r="G160" s="88"/>
      <c r="H160" s="89"/>
      <c r="I160" s="80"/>
      <c r="J160" s="81"/>
      <c r="K160" s="90"/>
      <c r="L160" s="91"/>
      <c r="M160" s="92"/>
      <c r="N160" s="11" t="s">
        <v>23</v>
      </c>
      <c r="O160" s="12">
        <v>1.5</v>
      </c>
      <c r="P160" s="12">
        <v>1.6</v>
      </c>
      <c r="Q160" s="12">
        <v>1.6</v>
      </c>
      <c r="R160" s="12">
        <v>1.7</v>
      </c>
      <c r="S160" s="12">
        <v>1.5</v>
      </c>
      <c r="T160" s="12">
        <v>1.6</v>
      </c>
      <c r="U160" s="12">
        <v>1.7</v>
      </c>
      <c r="V160" s="12">
        <v>1.5</v>
      </c>
      <c r="W160" s="13">
        <f t="shared" si="47"/>
        <v>1.5874999999999999</v>
      </c>
      <c r="X160" s="14">
        <f t="shared" si="48"/>
        <v>4.9173212585814152</v>
      </c>
      <c r="Y160" s="93"/>
    </row>
    <row r="161" spans="1:25" ht="14.4" customHeight="1" x14ac:dyDescent="0.3">
      <c r="A161" s="82"/>
      <c r="B161" s="83"/>
      <c r="C161" s="84"/>
      <c r="D161" s="85"/>
      <c r="E161" s="86"/>
      <c r="F161" s="87"/>
      <c r="G161" s="88"/>
      <c r="H161" s="89"/>
      <c r="I161" s="80"/>
      <c r="J161" s="81"/>
      <c r="K161" s="90"/>
      <c r="L161" s="91"/>
      <c r="M161" s="92"/>
      <c r="N161" s="15" t="s">
        <v>24</v>
      </c>
      <c r="O161" s="16">
        <f t="shared" ref="O161:V161" si="58">O159/O160/1000</f>
        <v>0.14866666666666667</v>
      </c>
      <c r="P161" s="16">
        <f t="shared" si="58"/>
        <v>0.15062500000000001</v>
      </c>
      <c r="Q161" s="16">
        <f t="shared" si="58"/>
        <v>0.169375</v>
      </c>
      <c r="R161" s="16">
        <f t="shared" si="58"/>
        <v>0.14470588235294118</v>
      </c>
      <c r="S161" s="16">
        <f t="shared" si="58"/>
        <v>0.16466666666666666</v>
      </c>
      <c r="T161" s="16">
        <f t="shared" si="58"/>
        <v>0.155</v>
      </c>
      <c r="U161" s="16">
        <f t="shared" si="58"/>
        <v>0.14705882352941177</v>
      </c>
      <c r="V161" s="16">
        <f t="shared" si="58"/>
        <v>0.14666666666666667</v>
      </c>
      <c r="W161" s="16">
        <f t="shared" si="47"/>
        <v>0.15334558823529412</v>
      </c>
      <c r="X161" s="16">
        <f t="shared" si="48"/>
        <v>5.5330322861116787</v>
      </c>
      <c r="Y161" s="93"/>
    </row>
    <row r="162" spans="1:25" ht="14.4" customHeight="1" x14ac:dyDescent="0.3">
      <c r="A162" s="82"/>
      <c r="B162" s="83"/>
      <c r="C162" s="84"/>
      <c r="D162" s="85">
        <f>D159+1</f>
        <v>431</v>
      </c>
      <c r="E162" s="86">
        <v>4</v>
      </c>
      <c r="F162" s="87"/>
      <c r="G162" s="88">
        <v>510</v>
      </c>
      <c r="H162" s="89">
        <v>165</v>
      </c>
      <c r="I162" s="80">
        <f>$G162*$H162/100</f>
        <v>841.5</v>
      </c>
      <c r="J162" s="81">
        <f>I162*W162/1000</f>
        <v>197.4369375</v>
      </c>
      <c r="K162" s="90"/>
      <c r="L162" s="91" t="s">
        <v>50</v>
      </c>
      <c r="M162" s="92" t="s">
        <v>85</v>
      </c>
      <c r="N162" s="8" t="s">
        <v>21</v>
      </c>
      <c r="O162" s="9">
        <v>237</v>
      </c>
      <c r="P162" s="9">
        <v>235</v>
      </c>
      <c r="Q162" s="9">
        <v>225</v>
      </c>
      <c r="R162" s="9">
        <v>228</v>
      </c>
      <c r="S162" s="9">
        <v>258</v>
      </c>
      <c r="T162" s="9">
        <v>244</v>
      </c>
      <c r="U162" s="9">
        <v>235</v>
      </c>
      <c r="V162" s="9">
        <v>215</v>
      </c>
      <c r="W162" s="17">
        <f t="shared" si="47"/>
        <v>234.625</v>
      </c>
      <c r="X162" s="10">
        <f t="shared" si="48"/>
        <v>5.1364187710305593</v>
      </c>
      <c r="Y162" s="93" t="s">
        <v>22</v>
      </c>
    </row>
    <row r="163" spans="1:25" ht="14.4" customHeight="1" x14ac:dyDescent="0.3">
      <c r="A163" s="82"/>
      <c r="B163" s="83"/>
      <c r="C163" s="84"/>
      <c r="D163" s="85"/>
      <c r="E163" s="86"/>
      <c r="F163" s="87"/>
      <c r="G163" s="88"/>
      <c r="H163" s="89"/>
      <c r="I163" s="80"/>
      <c r="J163" s="81"/>
      <c r="K163" s="90"/>
      <c r="L163" s="91"/>
      <c r="M163" s="92"/>
      <c r="N163" s="11" t="s">
        <v>23</v>
      </c>
      <c r="O163" s="12">
        <v>1.5</v>
      </c>
      <c r="P163" s="12">
        <v>1.6</v>
      </c>
      <c r="Q163" s="12">
        <v>1.5</v>
      </c>
      <c r="R163" s="12">
        <v>1.6</v>
      </c>
      <c r="S163" s="12">
        <v>1.6</v>
      </c>
      <c r="T163" s="12">
        <v>1.6</v>
      </c>
      <c r="U163" s="12">
        <v>1.7</v>
      </c>
      <c r="V163" s="12">
        <v>1.5</v>
      </c>
      <c r="W163" s="13">
        <f t="shared" si="47"/>
        <v>1.5749999999999997</v>
      </c>
      <c r="X163" s="14">
        <f t="shared" si="48"/>
        <v>4.1996052556580814</v>
      </c>
      <c r="Y163" s="93"/>
    </row>
    <row r="164" spans="1:25" ht="14.4" customHeight="1" x14ac:dyDescent="0.3">
      <c r="A164" s="82"/>
      <c r="B164" s="83"/>
      <c r="C164" s="84"/>
      <c r="D164" s="85"/>
      <c r="E164" s="86"/>
      <c r="F164" s="87"/>
      <c r="G164" s="88"/>
      <c r="H164" s="89"/>
      <c r="I164" s="80"/>
      <c r="J164" s="81"/>
      <c r="K164" s="90"/>
      <c r="L164" s="91"/>
      <c r="M164" s="92"/>
      <c r="N164" s="15" t="s">
        <v>24</v>
      </c>
      <c r="O164" s="16">
        <f t="shared" ref="O164:V164" si="59">O162/O163/1000</f>
        <v>0.158</v>
      </c>
      <c r="P164" s="16">
        <f t="shared" si="59"/>
        <v>0.14687500000000001</v>
      </c>
      <c r="Q164" s="16">
        <f t="shared" si="59"/>
        <v>0.15</v>
      </c>
      <c r="R164" s="16">
        <f t="shared" si="59"/>
        <v>0.14249999999999999</v>
      </c>
      <c r="S164" s="16">
        <f t="shared" si="59"/>
        <v>0.16125</v>
      </c>
      <c r="T164" s="16">
        <f t="shared" si="59"/>
        <v>0.1525</v>
      </c>
      <c r="U164" s="16">
        <f t="shared" si="59"/>
        <v>0.13823529411764707</v>
      </c>
      <c r="V164" s="16">
        <f t="shared" si="59"/>
        <v>0.14333333333333334</v>
      </c>
      <c r="W164" s="16">
        <f t="shared" si="47"/>
        <v>0.14908670343137254</v>
      </c>
      <c r="X164" s="16">
        <f t="shared" si="48"/>
        <v>4.9688090405337251</v>
      </c>
      <c r="Y164" s="93"/>
    </row>
    <row r="165" spans="1:25" ht="14.4" customHeight="1" x14ac:dyDescent="0.3">
      <c r="A165" s="82"/>
      <c r="B165" s="83"/>
      <c r="C165" s="84"/>
      <c r="D165" s="85">
        <f>D162+1</f>
        <v>432</v>
      </c>
      <c r="E165" s="86">
        <v>5</v>
      </c>
      <c r="F165" s="87"/>
      <c r="G165" s="88">
        <v>510</v>
      </c>
      <c r="H165" s="89">
        <v>165</v>
      </c>
      <c r="I165" s="80">
        <f>$G165*$H165/100</f>
        <v>841.5</v>
      </c>
      <c r="J165" s="81">
        <f>I165*W165/1000</f>
        <v>208.90237500000001</v>
      </c>
      <c r="K165" s="90"/>
      <c r="L165" s="91" t="s">
        <v>50</v>
      </c>
      <c r="M165" s="92" t="s">
        <v>85</v>
      </c>
      <c r="N165" s="8" t="s">
        <v>21</v>
      </c>
      <c r="O165" s="9">
        <v>234</v>
      </c>
      <c r="P165" s="9">
        <v>240</v>
      </c>
      <c r="Q165" s="9">
        <v>280</v>
      </c>
      <c r="R165" s="9">
        <v>224</v>
      </c>
      <c r="S165" s="9">
        <v>225</v>
      </c>
      <c r="T165" s="9">
        <v>272</v>
      </c>
      <c r="U165" s="9">
        <v>264</v>
      </c>
      <c r="V165" s="9">
        <v>247</v>
      </c>
      <c r="W165" s="17">
        <f t="shared" si="47"/>
        <v>248.25</v>
      </c>
      <c r="X165" s="10">
        <f t="shared" si="48"/>
        <v>8.0834139067595014</v>
      </c>
      <c r="Y165" s="93" t="s">
        <v>22</v>
      </c>
    </row>
    <row r="166" spans="1:25" ht="14.4" customHeight="1" x14ac:dyDescent="0.3">
      <c r="A166" s="82"/>
      <c r="B166" s="83"/>
      <c r="C166" s="84"/>
      <c r="D166" s="85"/>
      <c r="E166" s="86"/>
      <c r="F166" s="87"/>
      <c r="G166" s="88"/>
      <c r="H166" s="89"/>
      <c r="I166" s="80"/>
      <c r="J166" s="81"/>
      <c r="K166" s="90"/>
      <c r="L166" s="91"/>
      <c r="M166" s="92"/>
      <c r="N166" s="11" t="s">
        <v>23</v>
      </c>
      <c r="O166" s="12">
        <v>1.6</v>
      </c>
      <c r="P166" s="12">
        <v>1.5</v>
      </c>
      <c r="Q166" s="12">
        <v>1.7</v>
      </c>
      <c r="R166" s="12">
        <v>1.5</v>
      </c>
      <c r="S166" s="12">
        <v>1.5</v>
      </c>
      <c r="T166" s="12">
        <v>1.7</v>
      </c>
      <c r="U166" s="12">
        <v>1.6</v>
      </c>
      <c r="V166" s="12">
        <v>1.6</v>
      </c>
      <c r="W166" s="13">
        <f t="shared" si="47"/>
        <v>1.5874999999999999</v>
      </c>
      <c r="X166" s="14">
        <f t="shared" si="48"/>
        <v>4.9173212585814152</v>
      </c>
      <c r="Y166" s="93"/>
    </row>
    <row r="167" spans="1:25" ht="14.4" customHeight="1" x14ac:dyDescent="0.3">
      <c r="A167" s="82"/>
      <c r="B167" s="83"/>
      <c r="C167" s="84"/>
      <c r="D167" s="85"/>
      <c r="E167" s="86"/>
      <c r="F167" s="87"/>
      <c r="G167" s="88"/>
      <c r="H167" s="89"/>
      <c r="I167" s="80"/>
      <c r="J167" s="81"/>
      <c r="K167" s="90"/>
      <c r="L167" s="91"/>
      <c r="M167" s="92"/>
      <c r="N167" s="15" t="s">
        <v>24</v>
      </c>
      <c r="O167" s="16">
        <f t="shared" ref="O167:V167" si="60">O165/O166/1000</f>
        <v>0.14624999999999999</v>
      </c>
      <c r="P167" s="16">
        <f t="shared" si="60"/>
        <v>0.16</v>
      </c>
      <c r="Q167" s="16">
        <f t="shared" si="60"/>
        <v>0.1647058823529412</v>
      </c>
      <c r="R167" s="16">
        <f t="shared" si="60"/>
        <v>0.14933333333333335</v>
      </c>
      <c r="S167" s="16">
        <f t="shared" si="60"/>
        <v>0.15</v>
      </c>
      <c r="T167" s="16">
        <f t="shared" si="60"/>
        <v>0.16</v>
      </c>
      <c r="U167" s="16">
        <f t="shared" si="60"/>
        <v>0.16500000000000001</v>
      </c>
      <c r="V167" s="16">
        <f t="shared" si="60"/>
        <v>0.15437500000000001</v>
      </c>
      <c r="W167" s="16">
        <f t="shared" si="47"/>
        <v>0.15620802696078431</v>
      </c>
      <c r="X167" s="16">
        <f t="shared" si="48"/>
        <v>4.3335537833997702</v>
      </c>
      <c r="Y167" s="93"/>
    </row>
    <row r="168" spans="1:25" ht="14.4" customHeight="1" x14ac:dyDescent="0.3">
      <c r="A168" s="82"/>
      <c r="B168" s="83"/>
      <c r="C168" s="84"/>
      <c r="D168" s="85">
        <f>D165+1</f>
        <v>433</v>
      </c>
      <c r="E168" s="86">
        <v>6</v>
      </c>
      <c r="F168" s="87"/>
      <c r="G168" s="88">
        <v>510</v>
      </c>
      <c r="H168" s="89">
        <v>165</v>
      </c>
      <c r="I168" s="80">
        <f>$G168*$H168/100</f>
        <v>841.5</v>
      </c>
      <c r="J168" s="81">
        <f>I168*W168/1000</f>
        <v>204.4845</v>
      </c>
      <c r="K168" s="90"/>
      <c r="L168" s="91" t="s">
        <v>195</v>
      </c>
      <c r="M168" s="92" t="s">
        <v>77</v>
      </c>
      <c r="N168" s="8" t="s">
        <v>21</v>
      </c>
      <c r="O168" s="9">
        <v>266</v>
      </c>
      <c r="P168" s="9">
        <v>250</v>
      </c>
      <c r="Q168" s="9">
        <v>240</v>
      </c>
      <c r="R168" s="9">
        <v>243</v>
      </c>
      <c r="S168" s="9">
        <v>238</v>
      </c>
      <c r="T168" s="9">
        <v>232</v>
      </c>
      <c r="U168" s="9">
        <v>240</v>
      </c>
      <c r="V168" s="9">
        <v>235</v>
      </c>
      <c r="W168" s="17">
        <f t="shared" si="47"/>
        <v>243</v>
      </c>
      <c r="X168" s="10">
        <f t="shared" si="48"/>
        <v>4.1306296090297803</v>
      </c>
      <c r="Y168" s="93" t="s">
        <v>22</v>
      </c>
    </row>
    <row r="169" spans="1:25" ht="14.4" customHeight="1" x14ac:dyDescent="0.3">
      <c r="A169" s="82"/>
      <c r="B169" s="83"/>
      <c r="C169" s="84"/>
      <c r="D169" s="85"/>
      <c r="E169" s="86"/>
      <c r="F169" s="87"/>
      <c r="G169" s="88"/>
      <c r="H169" s="89"/>
      <c r="I169" s="80"/>
      <c r="J169" s="81"/>
      <c r="K169" s="90"/>
      <c r="L169" s="91"/>
      <c r="M169" s="92"/>
      <c r="N169" s="11" t="s">
        <v>23</v>
      </c>
      <c r="O169" s="12">
        <v>1.6</v>
      </c>
      <c r="P169" s="12">
        <v>1.5</v>
      </c>
      <c r="Q169" s="12">
        <v>1.6</v>
      </c>
      <c r="R169" s="12">
        <v>1.5</v>
      </c>
      <c r="S169" s="12">
        <v>1.6</v>
      </c>
      <c r="T169" s="12">
        <v>1.6</v>
      </c>
      <c r="U169" s="12">
        <v>1.5</v>
      </c>
      <c r="V169" s="12">
        <v>1.6</v>
      </c>
      <c r="W169" s="13">
        <f t="shared" si="47"/>
        <v>1.5625</v>
      </c>
      <c r="X169" s="14">
        <f t="shared" si="48"/>
        <v>3.0983866769659363</v>
      </c>
      <c r="Y169" s="93"/>
    </row>
    <row r="170" spans="1:25" ht="14.4" customHeight="1" x14ac:dyDescent="0.3">
      <c r="A170" s="82"/>
      <c r="B170" s="83"/>
      <c r="C170" s="84"/>
      <c r="D170" s="85"/>
      <c r="E170" s="86"/>
      <c r="F170" s="87"/>
      <c r="G170" s="88"/>
      <c r="H170" s="89"/>
      <c r="I170" s="80"/>
      <c r="J170" s="81"/>
      <c r="K170" s="90"/>
      <c r="L170" s="91"/>
      <c r="M170" s="92"/>
      <c r="N170" s="15" t="s">
        <v>24</v>
      </c>
      <c r="O170" s="16">
        <f t="shared" ref="O170:V170" si="61">O168/O169/1000</f>
        <v>0.16625000000000001</v>
      </c>
      <c r="P170" s="16">
        <f t="shared" si="61"/>
        <v>0.16666666666666666</v>
      </c>
      <c r="Q170" s="16">
        <f t="shared" si="61"/>
        <v>0.15</v>
      </c>
      <c r="R170" s="16">
        <f t="shared" si="61"/>
        <v>0.16200000000000001</v>
      </c>
      <c r="S170" s="16">
        <f t="shared" si="61"/>
        <v>0.14874999999999999</v>
      </c>
      <c r="T170" s="16">
        <f t="shared" si="61"/>
        <v>0.14499999999999999</v>
      </c>
      <c r="U170" s="16">
        <f t="shared" si="61"/>
        <v>0.16</v>
      </c>
      <c r="V170" s="16">
        <f t="shared" si="61"/>
        <v>0.14687500000000001</v>
      </c>
      <c r="W170" s="16">
        <f t="shared" si="47"/>
        <v>0.15569270833333335</v>
      </c>
      <c r="X170" s="16">
        <f t="shared" si="48"/>
        <v>5.3877491069894177</v>
      </c>
      <c r="Y170" s="93"/>
    </row>
    <row r="171" spans="1:25" ht="14.4" customHeight="1" x14ac:dyDescent="0.3">
      <c r="A171" s="82"/>
      <c r="B171" s="83"/>
      <c r="C171" s="84"/>
      <c r="D171" s="85">
        <f>D168+1</f>
        <v>434</v>
      </c>
      <c r="E171" s="86">
        <v>7</v>
      </c>
      <c r="F171" s="87"/>
      <c r="G171" s="88">
        <v>510</v>
      </c>
      <c r="H171" s="89">
        <v>165</v>
      </c>
      <c r="I171" s="80">
        <f>$G171*$H171/100</f>
        <v>841.5</v>
      </c>
      <c r="J171" s="81">
        <f>I171*W171/1000</f>
        <v>207.53493750000001</v>
      </c>
      <c r="K171" s="90"/>
      <c r="L171" s="91" t="s">
        <v>193</v>
      </c>
      <c r="M171" s="92" t="s">
        <v>45</v>
      </c>
      <c r="N171" s="8" t="s">
        <v>21</v>
      </c>
      <c r="O171" s="9">
        <v>235</v>
      </c>
      <c r="P171" s="9">
        <v>250</v>
      </c>
      <c r="Q171" s="9">
        <v>239</v>
      </c>
      <c r="R171" s="9">
        <v>246</v>
      </c>
      <c r="S171" s="9">
        <v>257</v>
      </c>
      <c r="T171" s="9">
        <v>251</v>
      </c>
      <c r="U171" s="9">
        <v>260</v>
      </c>
      <c r="V171" s="9">
        <v>235</v>
      </c>
      <c r="W171" s="17">
        <f t="shared" si="47"/>
        <v>246.625</v>
      </c>
      <c r="X171" s="10">
        <f t="shared" si="48"/>
        <v>3.6432766092198574</v>
      </c>
      <c r="Y171" s="93" t="s">
        <v>22</v>
      </c>
    </row>
    <row r="172" spans="1:25" ht="14.4" customHeight="1" x14ac:dyDescent="0.3">
      <c r="A172" s="82"/>
      <c r="B172" s="83"/>
      <c r="C172" s="84"/>
      <c r="D172" s="85"/>
      <c r="E172" s="86"/>
      <c r="F172" s="87"/>
      <c r="G172" s="88"/>
      <c r="H172" s="89"/>
      <c r="I172" s="80"/>
      <c r="J172" s="81"/>
      <c r="K172" s="90"/>
      <c r="L172" s="91"/>
      <c r="M172" s="92"/>
      <c r="N172" s="11" t="s">
        <v>23</v>
      </c>
      <c r="O172" s="12">
        <v>1.5</v>
      </c>
      <c r="P172" s="12">
        <v>1.6</v>
      </c>
      <c r="Q172" s="12">
        <v>1.7</v>
      </c>
      <c r="R172" s="12">
        <v>1.5</v>
      </c>
      <c r="S172" s="12">
        <v>1.6</v>
      </c>
      <c r="T172" s="12">
        <v>1.7</v>
      </c>
      <c r="U172" s="12">
        <v>1.6</v>
      </c>
      <c r="V172" s="12">
        <v>1.5</v>
      </c>
      <c r="W172" s="13">
        <f t="shared" si="47"/>
        <v>1.5874999999999999</v>
      </c>
      <c r="X172" s="14">
        <f t="shared" si="48"/>
        <v>4.9173212585814152</v>
      </c>
      <c r="Y172" s="93"/>
    </row>
    <row r="173" spans="1:25" ht="14.4" customHeight="1" x14ac:dyDescent="0.3">
      <c r="A173" s="82"/>
      <c r="B173" s="83"/>
      <c r="C173" s="84"/>
      <c r="D173" s="85"/>
      <c r="E173" s="86"/>
      <c r="F173" s="87"/>
      <c r="G173" s="88"/>
      <c r="H173" s="89"/>
      <c r="I173" s="80"/>
      <c r="J173" s="81"/>
      <c r="K173" s="90"/>
      <c r="L173" s="91"/>
      <c r="M173" s="92"/>
      <c r="N173" s="15" t="s">
        <v>24</v>
      </c>
      <c r="O173" s="16">
        <f t="shared" ref="O173:V173" si="62">O171/O172/1000</f>
        <v>0.15666666666666665</v>
      </c>
      <c r="P173" s="16">
        <f t="shared" si="62"/>
        <v>0.15625</v>
      </c>
      <c r="Q173" s="16">
        <f t="shared" si="62"/>
        <v>0.14058823529411765</v>
      </c>
      <c r="R173" s="16">
        <f t="shared" si="62"/>
        <v>0.16400000000000001</v>
      </c>
      <c r="S173" s="16">
        <f t="shared" si="62"/>
        <v>0.16062499999999999</v>
      </c>
      <c r="T173" s="16">
        <f t="shared" si="62"/>
        <v>0.14764705882352941</v>
      </c>
      <c r="U173" s="16">
        <f t="shared" si="62"/>
        <v>0.16250000000000001</v>
      </c>
      <c r="V173" s="16">
        <f t="shared" si="62"/>
        <v>0.15666666666666665</v>
      </c>
      <c r="W173" s="16">
        <f t="shared" si="47"/>
        <v>0.15561795343137258</v>
      </c>
      <c r="X173" s="16">
        <f t="shared" si="48"/>
        <v>4.7369559455048238</v>
      </c>
      <c r="Y173" s="93"/>
    </row>
    <row r="174" spans="1:25" ht="14.4" customHeight="1" x14ac:dyDescent="0.3">
      <c r="A174" s="82"/>
      <c r="B174" s="83"/>
      <c r="C174" s="84"/>
      <c r="D174" s="85">
        <f>D171+1</f>
        <v>435</v>
      </c>
      <c r="E174" s="86">
        <v>8</v>
      </c>
      <c r="F174" s="87"/>
      <c r="G174" s="88">
        <v>510</v>
      </c>
      <c r="H174" s="89">
        <v>165</v>
      </c>
      <c r="I174" s="80">
        <f>$G174*$H174/100</f>
        <v>841.5</v>
      </c>
      <c r="J174" s="81">
        <f>I174*W174/1000</f>
        <v>202.38075000000001</v>
      </c>
      <c r="K174" s="90"/>
      <c r="L174" s="91" t="s">
        <v>193</v>
      </c>
      <c r="M174" s="92" t="s">
        <v>45</v>
      </c>
      <c r="N174" s="8" t="s">
        <v>21</v>
      </c>
      <c r="O174" s="9">
        <v>240</v>
      </c>
      <c r="P174" s="9">
        <v>230</v>
      </c>
      <c r="Q174" s="9">
        <v>265</v>
      </c>
      <c r="R174" s="9">
        <v>242</v>
      </c>
      <c r="S174" s="9">
        <v>238</v>
      </c>
      <c r="T174" s="9">
        <v>244</v>
      </c>
      <c r="U174" s="9">
        <v>225</v>
      </c>
      <c r="V174" s="9">
        <v>240</v>
      </c>
      <c r="W174" s="17">
        <f t="shared" si="47"/>
        <v>240.5</v>
      </c>
      <c r="X174" s="10">
        <f t="shared" si="48"/>
        <v>4.5832448409664455</v>
      </c>
      <c r="Y174" s="93" t="s">
        <v>22</v>
      </c>
    </row>
    <row r="175" spans="1:25" ht="14.4" customHeight="1" x14ac:dyDescent="0.3">
      <c r="A175" s="82"/>
      <c r="B175" s="83"/>
      <c r="C175" s="84"/>
      <c r="D175" s="85"/>
      <c r="E175" s="86"/>
      <c r="F175" s="87"/>
      <c r="G175" s="88"/>
      <c r="H175" s="89"/>
      <c r="I175" s="80"/>
      <c r="J175" s="81"/>
      <c r="K175" s="90"/>
      <c r="L175" s="91"/>
      <c r="M175" s="92"/>
      <c r="N175" s="11" t="s">
        <v>23</v>
      </c>
      <c r="O175" s="12">
        <v>1.5</v>
      </c>
      <c r="P175" s="12">
        <v>1.6</v>
      </c>
      <c r="Q175" s="12">
        <v>1.5</v>
      </c>
      <c r="R175" s="12">
        <v>1.6</v>
      </c>
      <c r="S175" s="12">
        <v>1.5</v>
      </c>
      <c r="T175" s="12">
        <v>1.7</v>
      </c>
      <c r="U175" s="12">
        <v>1.6</v>
      </c>
      <c r="V175" s="12">
        <v>1.5</v>
      </c>
      <c r="W175" s="13">
        <f t="shared" si="47"/>
        <v>1.5624999999999998</v>
      </c>
      <c r="X175" s="14">
        <f t="shared" si="48"/>
        <v>4.4542114902640186</v>
      </c>
      <c r="Y175" s="93"/>
    </row>
    <row r="176" spans="1:25" ht="14.4" customHeight="1" x14ac:dyDescent="0.3">
      <c r="A176" s="82"/>
      <c r="B176" s="83"/>
      <c r="C176" s="84"/>
      <c r="D176" s="85"/>
      <c r="E176" s="86"/>
      <c r="F176" s="87"/>
      <c r="G176" s="88"/>
      <c r="H176" s="89"/>
      <c r="I176" s="80"/>
      <c r="J176" s="81"/>
      <c r="K176" s="90"/>
      <c r="L176" s="91"/>
      <c r="M176" s="92"/>
      <c r="N176" s="15" t="s">
        <v>24</v>
      </c>
      <c r="O176" s="16">
        <f t="shared" ref="O176:V176" si="63">O174/O175/1000</f>
        <v>0.16</v>
      </c>
      <c r="P176" s="16">
        <f t="shared" si="63"/>
        <v>0.14374999999999999</v>
      </c>
      <c r="Q176" s="16">
        <f t="shared" si="63"/>
        <v>0.17666666666666667</v>
      </c>
      <c r="R176" s="16">
        <f t="shared" si="63"/>
        <v>0.15125</v>
      </c>
      <c r="S176" s="16">
        <f t="shared" si="63"/>
        <v>0.15866666666666665</v>
      </c>
      <c r="T176" s="16">
        <f t="shared" si="63"/>
        <v>0.14352941176470588</v>
      </c>
      <c r="U176" s="16">
        <f t="shared" si="63"/>
        <v>0.140625</v>
      </c>
      <c r="V176" s="16">
        <f t="shared" si="63"/>
        <v>0.16</v>
      </c>
      <c r="W176" s="16">
        <f t="shared" si="47"/>
        <v>0.15431096813725489</v>
      </c>
      <c r="X176" s="16">
        <f t="shared" si="48"/>
        <v>7.2740045162247702</v>
      </c>
      <c r="Y176" s="93"/>
    </row>
    <row r="177" spans="1:25" ht="14.4" customHeight="1" x14ac:dyDescent="0.3">
      <c r="A177" s="82"/>
      <c r="B177" s="83"/>
      <c r="C177" s="84"/>
      <c r="D177" s="85">
        <f>D174+1</f>
        <v>436</v>
      </c>
      <c r="E177" s="86">
        <v>9</v>
      </c>
      <c r="F177" s="87"/>
      <c r="G177" s="88">
        <v>510</v>
      </c>
      <c r="H177" s="89">
        <v>165</v>
      </c>
      <c r="I177" s="80">
        <f>$G177*$H177/100</f>
        <v>841.5</v>
      </c>
      <c r="J177" s="81">
        <f>I177*W177/1000</f>
        <v>206.37787499999999</v>
      </c>
      <c r="K177" s="90"/>
      <c r="L177" s="91" t="s">
        <v>196</v>
      </c>
      <c r="M177" s="92" t="s">
        <v>54</v>
      </c>
      <c r="N177" s="8" t="s">
        <v>21</v>
      </c>
      <c r="O177" s="9">
        <v>265</v>
      </c>
      <c r="P177" s="9">
        <v>266</v>
      </c>
      <c r="Q177" s="9">
        <v>245</v>
      </c>
      <c r="R177" s="9">
        <v>224</v>
      </c>
      <c r="S177" s="9">
        <v>240</v>
      </c>
      <c r="T177" s="9">
        <v>250</v>
      </c>
      <c r="U177" s="9">
        <v>236</v>
      </c>
      <c r="V177" s="9">
        <v>236</v>
      </c>
      <c r="W177" s="17">
        <f t="shared" si="47"/>
        <v>245.25</v>
      </c>
      <c r="X177" s="10">
        <f t="shared" si="48"/>
        <v>5.5711981333087497</v>
      </c>
      <c r="Y177" s="93" t="s">
        <v>22</v>
      </c>
    </row>
    <row r="178" spans="1:25" ht="14.4" customHeight="1" x14ac:dyDescent="0.3">
      <c r="A178" s="82"/>
      <c r="B178" s="83"/>
      <c r="C178" s="84"/>
      <c r="D178" s="85"/>
      <c r="E178" s="86"/>
      <c r="F178" s="87"/>
      <c r="G178" s="88"/>
      <c r="H178" s="89"/>
      <c r="I178" s="80"/>
      <c r="J178" s="81"/>
      <c r="K178" s="90"/>
      <c r="L178" s="91"/>
      <c r="M178" s="92"/>
      <c r="N178" s="11" t="s">
        <v>23</v>
      </c>
      <c r="O178" s="12">
        <v>1.7</v>
      </c>
      <c r="P178" s="12">
        <v>1.7</v>
      </c>
      <c r="Q178" s="12">
        <v>1.6</v>
      </c>
      <c r="R178" s="12">
        <v>1.6</v>
      </c>
      <c r="S178" s="12">
        <v>1.7</v>
      </c>
      <c r="T178" s="12">
        <v>1.7</v>
      </c>
      <c r="U178" s="12">
        <v>1.6</v>
      </c>
      <c r="V178" s="12">
        <v>1.6</v>
      </c>
      <c r="W178" s="13">
        <f t="shared" si="47"/>
        <v>1.6499999999999997</v>
      </c>
      <c r="X178" s="14">
        <f t="shared" si="48"/>
        <v>3.0303030303030267</v>
      </c>
      <c r="Y178" s="93"/>
    </row>
    <row r="179" spans="1:25" ht="14.4" customHeight="1" x14ac:dyDescent="0.3">
      <c r="A179" s="82"/>
      <c r="B179" s="83"/>
      <c r="C179" s="84"/>
      <c r="D179" s="85"/>
      <c r="E179" s="86"/>
      <c r="F179" s="87"/>
      <c r="G179" s="88"/>
      <c r="H179" s="89"/>
      <c r="I179" s="80"/>
      <c r="J179" s="81"/>
      <c r="K179" s="90"/>
      <c r="L179" s="91"/>
      <c r="M179" s="92"/>
      <c r="N179" s="15" t="s">
        <v>24</v>
      </c>
      <c r="O179" s="16">
        <f t="shared" ref="O179:V179" si="64">O177/O178/1000</f>
        <v>0.15588235294117647</v>
      </c>
      <c r="P179" s="16">
        <f t="shared" si="64"/>
        <v>0.15647058823529411</v>
      </c>
      <c r="Q179" s="16">
        <f t="shared" si="64"/>
        <v>0.15312500000000001</v>
      </c>
      <c r="R179" s="16">
        <f t="shared" si="64"/>
        <v>0.14000000000000001</v>
      </c>
      <c r="S179" s="16">
        <f t="shared" si="64"/>
        <v>0.14117647058823529</v>
      </c>
      <c r="T179" s="16">
        <f t="shared" si="64"/>
        <v>0.14705882352941177</v>
      </c>
      <c r="U179" s="16">
        <f t="shared" si="64"/>
        <v>0.14749999999999999</v>
      </c>
      <c r="V179" s="16">
        <f t="shared" si="64"/>
        <v>0.14749999999999999</v>
      </c>
      <c r="W179" s="16">
        <f t="shared" si="47"/>
        <v>0.14858915441176471</v>
      </c>
      <c r="X179" s="16">
        <f t="shared" si="48"/>
        <v>3.904812632828119</v>
      </c>
      <c r="Y179" s="93"/>
    </row>
    <row r="180" spans="1:25" ht="14.4" customHeight="1" x14ac:dyDescent="0.3">
      <c r="A180" s="82"/>
      <c r="B180" s="83"/>
      <c r="C180" s="84"/>
      <c r="D180" s="85">
        <f>D177+1</f>
        <v>437</v>
      </c>
      <c r="E180" s="86">
        <v>10</v>
      </c>
      <c r="F180" s="87"/>
      <c r="G180" s="88">
        <v>510</v>
      </c>
      <c r="H180" s="89">
        <v>165</v>
      </c>
      <c r="I180" s="80">
        <f>$G180*$H180/100</f>
        <v>841.5</v>
      </c>
      <c r="J180" s="81">
        <f>I180*W180/1000</f>
        <v>211.2165</v>
      </c>
      <c r="K180" s="90"/>
      <c r="L180" s="91" t="s">
        <v>197</v>
      </c>
      <c r="M180" s="92" t="s">
        <v>20</v>
      </c>
      <c r="N180" s="8" t="s">
        <v>21</v>
      </c>
      <c r="O180" s="9">
        <v>247</v>
      </c>
      <c r="P180" s="9">
        <v>261</v>
      </c>
      <c r="Q180" s="9">
        <v>242</v>
      </c>
      <c r="R180" s="9">
        <v>240</v>
      </c>
      <c r="S180" s="9">
        <v>238</v>
      </c>
      <c r="T180" s="9">
        <v>248</v>
      </c>
      <c r="U180" s="9">
        <v>263</v>
      </c>
      <c r="V180" s="9">
        <v>269</v>
      </c>
      <c r="W180" s="17">
        <f t="shared" si="47"/>
        <v>251</v>
      </c>
      <c r="X180" s="10">
        <f t="shared" si="48"/>
        <v>4.3734060557968428</v>
      </c>
      <c r="Y180" s="93" t="s">
        <v>22</v>
      </c>
    </row>
    <row r="181" spans="1:25" ht="14.4" customHeight="1" x14ac:dyDescent="0.3">
      <c r="A181" s="82"/>
      <c r="B181" s="83"/>
      <c r="C181" s="84"/>
      <c r="D181" s="85"/>
      <c r="E181" s="86"/>
      <c r="F181" s="87"/>
      <c r="G181" s="88"/>
      <c r="H181" s="89"/>
      <c r="I181" s="80"/>
      <c r="J181" s="81"/>
      <c r="K181" s="90"/>
      <c r="L181" s="91"/>
      <c r="M181" s="92"/>
      <c r="N181" s="11" t="s">
        <v>23</v>
      </c>
      <c r="O181" s="12">
        <v>1.5</v>
      </c>
      <c r="P181" s="12">
        <v>1.7</v>
      </c>
      <c r="Q181" s="12">
        <v>1.6</v>
      </c>
      <c r="R181" s="12">
        <v>1.6</v>
      </c>
      <c r="S181" s="12">
        <v>1.7</v>
      </c>
      <c r="T181" s="12">
        <v>1.8</v>
      </c>
      <c r="U181" s="12">
        <v>1.8</v>
      </c>
      <c r="V181" s="12">
        <v>1.8</v>
      </c>
      <c r="W181" s="13">
        <f t="shared" si="47"/>
        <v>1.6875000000000002</v>
      </c>
      <c r="X181" s="14">
        <f t="shared" si="48"/>
        <v>6.2415924245750789</v>
      </c>
      <c r="Y181" s="93"/>
    </row>
    <row r="182" spans="1:25" ht="14.4" customHeight="1" x14ac:dyDescent="0.3">
      <c r="A182" s="82"/>
      <c r="B182" s="83"/>
      <c r="C182" s="84"/>
      <c r="D182" s="85"/>
      <c r="E182" s="86"/>
      <c r="F182" s="87"/>
      <c r="G182" s="88"/>
      <c r="H182" s="89"/>
      <c r="I182" s="80"/>
      <c r="J182" s="81"/>
      <c r="K182" s="90"/>
      <c r="L182" s="91"/>
      <c r="M182" s="92"/>
      <c r="N182" s="15" t="s">
        <v>24</v>
      </c>
      <c r="O182" s="16">
        <f t="shared" ref="O182:V182" si="65">O180/O181/1000</f>
        <v>0.16466666666666666</v>
      </c>
      <c r="P182" s="16">
        <f t="shared" si="65"/>
        <v>0.15352941176470589</v>
      </c>
      <c r="Q182" s="16">
        <f t="shared" si="65"/>
        <v>0.15125</v>
      </c>
      <c r="R182" s="16">
        <f t="shared" si="65"/>
        <v>0.15</v>
      </c>
      <c r="S182" s="16">
        <f t="shared" si="65"/>
        <v>0.14000000000000001</v>
      </c>
      <c r="T182" s="16">
        <f t="shared" si="65"/>
        <v>0.13777777777777778</v>
      </c>
      <c r="U182" s="16">
        <f t="shared" si="65"/>
        <v>0.14611111111111111</v>
      </c>
      <c r="V182" s="16">
        <f t="shared" si="65"/>
        <v>0.14944444444444444</v>
      </c>
      <c r="W182" s="16">
        <f t="shared" si="47"/>
        <v>0.14909742647058824</v>
      </c>
      <c r="X182" s="16">
        <f t="shared" si="48"/>
        <v>5.2352825214665</v>
      </c>
      <c r="Y182" s="93"/>
    </row>
    <row r="183" spans="1:25" ht="14.4" customHeight="1" x14ac:dyDescent="0.3">
      <c r="A183" s="82"/>
      <c r="B183" s="83"/>
      <c r="C183" s="84"/>
      <c r="D183" s="85">
        <f>D180+1</f>
        <v>438</v>
      </c>
      <c r="E183" s="86">
        <v>11</v>
      </c>
      <c r="F183" s="87"/>
      <c r="G183" s="88">
        <v>510</v>
      </c>
      <c r="H183" s="89">
        <v>165</v>
      </c>
      <c r="I183" s="80">
        <f>$G183*$H183/100</f>
        <v>841.5</v>
      </c>
      <c r="J183" s="81">
        <f>I183*W183/1000</f>
        <v>212.47874999999999</v>
      </c>
      <c r="K183" s="90"/>
      <c r="L183" s="91" t="s">
        <v>197</v>
      </c>
      <c r="M183" s="92" t="s">
        <v>20</v>
      </c>
      <c r="N183" s="8" t="s">
        <v>21</v>
      </c>
      <c r="O183" s="9">
        <v>245</v>
      </c>
      <c r="P183" s="9">
        <v>243</v>
      </c>
      <c r="Q183" s="9">
        <v>250</v>
      </c>
      <c r="R183" s="9">
        <v>248</v>
      </c>
      <c r="S183" s="9">
        <v>246</v>
      </c>
      <c r="T183" s="9">
        <v>275</v>
      </c>
      <c r="U183" s="9">
        <v>255</v>
      </c>
      <c r="V183" s="9">
        <v>258</v>
      </c>
      <c r="W183" s="17">
        <f t="shared" si="47"/>
        <v>252.5</v>
      </c>
      <c r="X183" s="10">
        <f t="shared" si="48"/>
        <v>3.8550341255310463</v>
      </c>
      <c r="Y183" s="93" t="s">
        <v>22</v>
      </c>
    </row>
    <row r="184" spans="1:25" ht="14.4" customHeight="1" x14ac:dyDescent="0.3">
      <c r="A184" s="82"/>
      <c r="B184" s="83"/>
      <c r="C184" s="84"/>
      <c r="D184" s="85"/>
      <c r="E184" s="86"/>
      <c r="F184" s="87"/>
      <c r="G184" s="88"/>
      <c r="H184" s="89"/>
      <c r="I184" s="80"/>
      <c r="J184" s="81"/>
      <c r="K184" s="90"/>
      <c r="L184" s="91"/>
      <c r="M184" s="92"/>
      <c r="N184" s="11" t="s">
        <v>23</v>
      </c>
      <c r="O184" s="12">
        <v>1.6</v>
      </c>
      <c r="P184" s="12">
        <v>1.6</v>
      </c>
      <c r="Q184" s="12">
        <v>1.7</v>
      </c>
      <c r="R184" s="12">
        <v>1.7</v>
      </c>
      <c r="S184" s="12">
        <v>1.7</v>
      </c>
      <c r="T184" s="12">
        <v>1.8</v>
      </c>
      <c r="U184" s="12">
        <v>1.6</v>
      </c>
      <c r="V184" s="12">
        <v>1.7</v>
      </c>
      <c r="W184" s="13">
        <f t="shared" si="47"/>
        <v>1.675</v>
      </c>
      <c r="X184" s="14">
        <f t="shared" si="48"/>
        <v>3.9488825538277448</v>
      </c>
      <c r="Y184" s="93"/>
    </row>
    <row r="185" spans="1:25" ht="14.4" customHeight="1" x14ac:dyDescent="0.3">
      <c r="A185" s="82"/>
      <c r="B185" s="83"/>
      <c r="C185" s="84"/>
      <c r="D185" s="85"/>
      <c r="E185" s="86"/>
      <c r="F185" s="87"/>
      <c r="G185" s="88"/>
      <c r="H185" s="89"/>
      <c r="I185" s="80"/>
      <c r="J185" s="81"/>
      <c r="K185" s="90"/>
      <c r="L185" s="91"/>
      <c r="M185" s="92"/>
      <c r="N185" s="15" t="s">
        <v>24</v>
      </c>
      <c r="O185" s="16">
        <f t="shared" ref="O185:V185" si="66">O183/O184/1000</f>
        <v>0.15312500000000001</v>
      </c>
      <c r="P185" s="16">
        <f t="shared" si="66"/>
        <v>0.15187500000000001</v>
      </c>
      <c r="Q185" s="16">
        <f t="shared" si="66"/>
        <v>0.14705882352941177</v>
      </c>
      <c r="R185" s="16">
        <f t="shared" si="66"/>
        <v>0.14588235294117646</v>
      </c>
      <c r="S185" s="16">
        <f t="shared" si="66"/>
        <v>0.14470588235294118</v>
      </c>
      <c r="T185" s="16">
        <f t="shared" si="66"/>
        <v>0.15277777777777776</v>
      </c>
      <c r="U185" s="16">
        <f t="shared" si="66"/>
        <v>0.15937499999999999</v>
      </c>
      <c r="V185" s="16">
        <f t="shared" si="66"/>
        <v>0.15176470588235297</v>
      </c>
      <c r="W185" s="16">
        <f t="shared" si="47"/>
        <v>0.15082056781045752</v>
      </c>
      <c r="X185" s="16">
        <f t="shared" si="48"/>
        <v>2.9675063799414216</v>
      </c>
      <c r="Y185" s="93"/>
    </row>
    <row r="186" spans="1:25" ht="14.4" customHeight="1" x14ac:dyDescent="0.3">
      <c r="A186" s="82"/>
      <c r="B186" s="83"/>
      <c r="C186" s="84"/>
      <c r="D186" s="85">
        <f>D183+1</f>
        <v>439</v>
      </c>
      <c r="E186" s="86">
        <v>12</v>
      </c>
      <c r="F186" s="87"/>
      <c r="G186" s="88">
        <v>510</v>
      </c>
      <c r="H186" s="89">
        <v>165</v>
      </c>
      <c r="I186" s="80">
        <f>$G186*$H186/100</f>
        <v>841.5</v>
      </c>
      <c r="J186" s="81">
        <f>I186*W186/1000</f>
        <v>220.68337500000001</v>
      </c>
      <c r="K186" s="90"/>
      <c r="L186" s="91" t="s">
        <v>198</v>
      </c>
      <c r="M186" s="92" t="s">
        <v>57</v>
      </c>
      <c r="N186" s="8" t="s">
        <v>21</v>
      </c>
      <c r="O186" s="9">
        <v>268</v>
      </c>
      <c r="P186" s="9">
        <v>281</v>
      </c>
      <c r="Q186" s="9">
        <v>247</v>
      </c>
      <c r="R186" s="9">
        <v>257</v>
      </c>
      <c r="S186" s="9">
        <v>260</v>
      </c>
      <c r="T186" s="9">
        <v>264</v>
      </c>
      <c r="U186" s="9">
        <v>251</v>
      </c>
      <c r="V186" s="9">
        <v>270</v>
      </c>
      <c r="W186" s="17">
        <f t="shared" si="47"/>
        <v>262.25</v>
      </c>
      <c r="X186" s="10">
        <f t="shared" si="48"/>
        <v>3.9061584839938761</v>
      </c>
      <c r="Y186" s="93" t="s">
        <v>22</v>
      </c>
    </row>
    <row r="187" spans="1:25" ht="14.4" customHeight="1" x14ac:dyDescent="0.3">
      <c r="A187" s="82"/>
      <c r="B187" s="83"/>
      <c r="C187" s="84"/>
      <c r="D187" s="85"/>
      <c r="E187" s="86"/>
      <c r="F187" s="87"/>
      <c r="G187" s="88"/>
      <c r="H187" s="89"/>
      <c r="I187" s="80"/>
      <c r="J187" s="81"/>
      <c r="K187" s="90"/>
      <c r="L187" s="91"/>
      <c r="M187" s="92"/>
      <c r="N187" s="11" t="s">
        <v>23</v>
      </c>
      <c r="O187" s="12">
        <v>1.6</v>
      </c>
      <c r="P187" s="12">
        <v>1.7</v>
      </c>
      <c r="Q187" s="12">
        <v>1.7</v>
      </c>
      <c r="R187" s="12">
        <v>1.6</v>
      </c>
      <c r="S187" s="12">
        <v>1.6</v>
      </c>
      <c r="T187" s="12">
        <v>1.6</v>
      </c>
      <c r="U187" s="12">
        <v>1.7</v>
      </c>
      <c r="V187" s="12">
        <v>1.6</v>
      </c>
      <c r="W187" s="13">
        <f t="shared" si="47"/>
        <v>1.6374999999999997</v>
      </c>
      <c r="X187" s="14">
        <f t="shared" si="48"/>
        <v>2.9564758367995516</v>
      </c>
      <c r="Y187" s="93"/>
    </row>
    <row r="188" spans="1:25" ht="14.4" customHeight="1" x14ac:dyDescent="0.3">
      <c r="A188" s="82"/>
      <c r="B188" s="83"/>
      <c r="C188" s="84"/>
      <c r="D188" s="85"/>
      <c r="E188" s="86"/>
      <c r="F188" s="87"/>
      <c r="G188" s="88"/>
      <c r="H188" s="89"/>
      <c r="I188" s="80"/>
      <c r="J188" s="81"/>
      <c r="K188" s="90"/>
      <c r="L188" s="91"/>
      <c r="M188" s="92"/>
      <c r="N188" s="15" t="s">
        <v>24</v>
      </c>
      <c r="O188" s="16">
        <f t="shared" ref="O188:V188" si="67">O186/O187/1000</f>
        <v>0.16750000000000001</v>
      </c>
      <c r="P188" s="16">
        <f t="shared" si="67"/>
        <v>0.16529411764705884</v>
      </c>
      <c r="Q188" s="16">
        <f t="shared" si="67"/>
        <v>0.14529411764705885</v>
      </c>
      <c r="R188" s="16">
        <f t="shared" si="67"/>
        <v>0.16062499999999999</v>
      </c>
      <c r="S188" s="16">
        <f t="shared" si="67"/>
        <v>0.16250000000000001</v>
      </c>
      <c r="T188" s="16">
        <f t="shared" si="67"/>
        <v>0.16500000000000001</v>
      </c>
      <c r="U188" s="16">
        <f t="shared" si="67"/>
        <v>0.14764705882352941</v>
      </c>
      <c r="V188" s="16">
        <f t="shared" si="67"/>
        <v>0.16875000000000001</v>
      </c>
      <c r="W188" s="16">
        <f t="shared" si="47"/>
        <v>0.16032628676470589</v>
      </c>
      <c r="X188" s="16">
        <f t="shared" si="48"/>
        <v>5.2207528571598401</v>
      </c>
      <c r="Y188" s="93"/>
    </row>
    <row r="189" spans="1:25" ht="14.4" customHeight="1" x14ac:dyDescent="0.3">
      <c r="A189" s="96"/>
      <c r="B189" s="97">
        <v>21005136</v>
      </c>
      <c r="C189" s="97">
        <v>9946808</v>
      </c>
      <c r="D189" s="97">
        <f>D186+1</f>
        <v>440</v>
      </c>
      <c r="E189" s="97">
        <v>1</v>
      </c>
      <c r="F189" s="97" t="s">
        <v>199</v>
      </c>
      <c r="G189" s="97">
        <v>310</v>
      </c>
      <c r="H189" s="97">
        <v>235</v>
      </c>
      <c r="I189" s="98">
        <f>$G189*$H189/100</f>
        <v>728.5</v>
      </c>
      <c r="J189" s="98">
        <f>I189*W189/1000</f>
        <v>102.0810625</v>
      </c>
      <c r="K189" s="97"/>
      <c r="L189" s="97" t="s">
        <v>172</v>
      </c>
      <c r="M189" s="97" t="s">
        <v>33</v>
      </c>
      <c r="N189" s="2" t="s">
        <v>21</v>
      </c>
      <c r="O189" s="3">
        <v>128</v>
      </c>
      <c r="P189" s="3">
        <v>146</v>
      </c>
      <c r="Q189" s="3">
        <v>140</v>
      </c>
      <c r="R189" s="3">
        <v>144</v>
      </c>
      <c r="S189" s="3">
        <v>151</v>
      </c>
      <c r="T189" s="3">
        <v>136</v>
      </c>
      <c r="U189" s="3">
        <v>125</v>
      </c>
      <c r="V189" s="3">
        <v>151</v>
      </c>
      <c r="W189" s="6">
        <f t="shared" si="47"/>
        <v>140.125</v>
      </c>
      <c r="X189" s="5">
        <f t="shared" si="48"/>
        <v>6.574069465795791</v>
      </c>
      <c r="Y189" s="93" t="s">
        <v>22</v>
      </c>
    </row>
    <row r="190" spans="1:25" ht="14.4" customHeight="1" x14ac:dyDescent="0.3">
      <c r="A190" s="96"/>
      <c r="B190" s="97"/>
      <c r="C190" s="97"/>
      <c r="D190" s="97"/>
      <c r="E190" s="97"/>
      <c r="F190" s="97"/>
      <c r="G190" s="97"/>
      <c r="H190" s="97"/>
      <c r="I190" s="98"/>
      <c r="J190" s="98"/>
      <c r="K190" s="97"/>
      <c r="L190" s="97"/>
      <c r="M190" s="97"/>
      <c r="N190" s="2" t="s">
        <v>23</v>
      </c>
      <c r="O190" s="3">
        <v>2.5</v>
      </c>
      <c r="P190" s="3">
        <v>2.4</v>
      </c>
      <c r="Q190" s="3">
        <v>2.6</v>
      </c>
      <c r="R190" s="3">
        <v>2.7</v>
      </c>
      <c r="S190" s="3">
        <v>2.8</v>
      </c>
      <c r="T190" s="3">
        <v>2.6</v>
      </c>
      <c r="U190" s="3">
        <v>2.6</v>
      </c>
      <c r="V190" s="3">
        <v>2.5</v>
      </c>
      <c r="W190" s="6">
        <f t="shared" si="47"/>
        <v>2.5874999999999999</v>
      </c>
      <c r="X190" s="5">
        <f t="shared" si="48"/>
        <v>4.5059802188834865</v>
      </c>
      <c r="Y190" s="93"/>
    </row>
    <row r="191" spans="1:25" ht="14.4" customHeight="1" x14ac:dyDescent="0.3">
      <c r="A191" s="96"/>
      <c r="B191" s="97"/>
      <c r="C191" s="97"/>
      <c r="D191" s="97"/>
      <c r="E191" s="97"/>
      <c r="F191" s="97"/>
      <c r="G191" s="97"/>
      <c r="H191" s="97"/>
      <c r="I191" s="98"/>
      <c r="J191" s="98"/>
      <c r="K191" s="97"/>
      <c r="L191" s="97"/>
      <c r="M191" s="97"/>
      <c r="N191" s="2" t="s">
        <v>24</v>
      </c>
      <c r="O191" s="5">
        <f t="shared" ref="O191:V191" si="68">O189/O190/1000</f>
        <v>5.1200000000000002E-2</v>
      </c>
      <c r="P191" s="5">
        <f t="shared" si="68"/>
        <v>6.0833333333333336E-2</v>
      </c>
      <c r="Q191" s="5">
        <f t="shared" si="68"/>
        <v>5.3846153846153849E-2</v>
      </c>
      <c r="R191" s="5">
        <f t="shared" si="68"/>
        <v>5.333333333333333E-2</v>
      </c>
      <c r="S191" s="5">
        <f t="shared" si="68"/>
        <v>5.392857142857143E-2</v>
      </c>
      <c r="T191" s="5">
        <f t="shared" si="68"/>
        <v>5.2307692307692305E-2</v>
      </c>
      <c r="U191" s="5">
        <f t="shared" si="68"/>
        <v>4.8076923076923073E-2</v>
      </c>
      <c r="V191" s="5">
        <f t="shared" si="68"/>
        <v>6.0399999999999995E-2</v>
      </c>
      <c r="W191" s="5">
        <f t="shared" si="47"/>
        <v>5.4240750915750917E-2</v>
      </c>
      <c r="X191" s="5">
        <f t="shared" si="48"/>
        <v>7.5299097172569951</v>
      </c>
      <c r="Y191" s="93"/>
    </row>
    <row r="192" spans="1:25" ht="14.4" customHeight="1" x14ac:dyDescent="0.3">
      <c r="A192" s="82"/>
      <c r="B192" s="83"/>
      <c r="C192" s="84"/>
      <c r="D192" s="85">
        <f>D189+1</f>
        <v>441</v>
      </c>
      <c r="E192" s="86">
        <v>2</v>
      </c>
      <c r="F192" s="87"/>
      <c r="G192" s="88">
        <v>310</v>
      </c>
      <c r="H192" s="89">
        <v>235</v>
      </c>
      <c r="I192" s="80">
        <f>$G192*$H192/100</f>
        <v>728.5</v>
      </c>
      <c r="J192" s="81">
        <f>I192*W192/1000</f>
        <v>108.72862499999999</v>
      </c>
      <c r="K192" s="90" t="s">
        <v>200</v>
      </c>
      <c r="L192" s="91" t="s">
        <v>172</v>
      </c>
      <c r="M192" s="92" t="s">
        <v>33</v>
      </c>
      <c r="N192" s="8" t="s">
        <v>21</v>
      </c>
      <c r="O192" s="9">
        <v>154</v>
      </c>
      <c r="P192" s="9">
        <v>144</v>
      </c>
      <c r="Q192" s="9">
        <v>142</v>
      </c>
      <c r="R192" s="9">
        <v>167</v>
      </c>
      <c r="S192" s="9">
        <v>137</v>
      </c>
      <c r="T192" s="9">
        <v>147</v>
      </c>
      <c r="U192" s="9">
        <v>153</v>
      </c>
      <c r="V192" s="9">
        <v>150</v>
      </c>
      <c r="W192" s="17">
        <f t="shared" si="47"/>
        <v>149.25</v>
      </c>
      <c r="X192" s="10">
        <f t="shared" si="48"/>
        <v>5.7417542716926668</v>
      </c>
      <c r="Y192" s="93" t="s">
        <v>22</v>
      </c>
    </row>
    <row r="193" spans="1:25" ht="14.4" customHeight="1" x14ac:dyDescent="0.3">
      <c r="A193" s="82"/>
      <c r="B193" s="83"/>
      <c r="C193" s="84"/>
      <c r="D193" s="85"/>
      <c r="E193" s="86"/>
      <c r="F193" s="87"/>
      <c r="G193" s="88"/>
      <c r="H193" s="89"/>
      <c r="I193" s="80"/>
      <c r="J193" s="81"/>
      <c r="K193" s="90"/>
      <c r="L193" s="91"/>
      <c r="M193" s="92"/>
      <c r="N193" s="11" t="s">
        <v>23</v>
      </c>
      <c r="O193" s="12">
        <v>2.8</v>
      </c>
      <c r="P193" s="12">
        <v>2.7</v>
      </c>
      <c r="Q193" s="12">
        <v>2.5</v>
      </c>
      <c r="R193" s="12">
        <v>2.4</v>
      </c>
      <c r="S193" s="12">
        <v>2.6</v>
      </c>
      <c r="T193" s="12">
        <v>2.5</v>
      </c>
      <c r="U193" s="12">
        <v>2.6</v>
      </c>
      <c r="V193" s="12">
        <v>2.5</v>
      </c>
      <c r="W193" s="13">
        <f t="shared" si="47"/>
        <v>2.5750000000000002</v>
      </c>
      <c r="X193" s="14">
        <f t="shared" si="48"/>
        <v>4.6561471100123493</v>
      </c>
      <c r="Y193" s="93"/>
    </row>
    <row r="194" spans="1:25" ht="14.4" customHeight="1" x14ac:dyDescent="0.3">
      <c r="A194" s="82"/>
      <c r="B194" s="83"/>
      <c r="C194" s="84"/>
      <c r="D194" s="85"/>
      <c r="E194" s="86"/>
      <c r="F194" s="87"/>
      <c r="G194" s="88"/>
      <c r="H194" s="89"/>
      <c r="I194" s="80"/>
      <c r="J194" s="81"/>
      <c r="K194" s="90"/>
      <c r="L194" s="91"/>
      <c r="M194" s="92"/>
      <c r="N194" s="15" t="s">
        <v>24</v>
      </c>
      <c r="O194" s="16">
        <f t="shared" ref="O194:V194" si="69">O192/O193/1000</f>
        <v>5.5E-2</v>
      </c>
      <c r="P194" s="16">
        <f t="shared" si="69"/>
        <v>5.333333333333333E-2</v>
      </c>
      <c r="Q194" s="16">
        <f t="shared" si="69"/>
        <v>5.6799999999999996E-2</v>
      </c>
      <c r="R194" s="16">
        <f t="shared" si="69"/>
        <v>6.9583333333333344E-2</v>
      </c>
      <c r="S194" s="16">
        <f t="shared" si="69"/>
        <v>5.2692307692307691E-2</v>
      </c>
      <c r="T194" s="16">
        <f t="shared" si="69"/>
        <v>5.8799999999999998E-2</v>
      </c>
      <c r="U194" s="16">
        <f t="shared" si="69"/>
        <v>5.8846153846153847E-2</v>
      </c>
      <c r="V194" s="16">
        <f t="shared" si="69"/>
        <v>0.06</v>
      </c>
      <c r="W194" s="16">
        <f t="shared" si="47"/>
        <v>5.8131891025641029E-2</v>
      </c>
      <c r="X194" s="16">
        <f t="shared" si="48"/>
        <v>8.5963946212621192</v>
      </c>
      <c r="Y194" s="93"/>
    </row>
    <row r="195" spans="1:25" ht="14.4" customHeight="1" x14ac:dyDescent="0.3">
      <c r="A195" s="82"/>
      <c r="B195" s="83"/>
      <c r="C195" s="84"/>
      <c r="D195" s="85">
        <f>D192+1</f>
        <v>442</v>
      </c>
      <c r="E195" s="86">
        <v>3</v>
      </c>
      <c r="F195" s="87"/>
      <c r="G195" s="88">
        <v>310</v>
      </c>
      <c r="H195" s="89">
        <v>235</v>
      </c>
      <c r="I195" s="80">
        <f>$G195*$H195/100</f>
        <v>728.5</v>
      </c>
      <c r="J195" s="81">
        <f>I195*W195/1000</f>
        <v>105.99675000000001</v>
      </c>
      <c r="K195" s="90" t="s">
        <v>201</v>
      </c>
      <c r="L195" s="91" t="s">
        <v>172</v>
      </c>
      <c r="M195" s="92" t="s">
        <v>33</v>
      </c>
      <c r="N195" s="8" t="s">
        <v>21</v>
      </c>
      <c r="O195" s="9">
        <v>149</v>
      </c>
      <c r="P195" s="9">
        <v>152</v>
      </c>
      <c r="Q195" s="9">
        <v>138</v>
      </c>
      <c r="R195" s="9">
        <v>147</v>
      </c>
      <c r="S195" s="9">
        <v>152</v>
      </c>
      <c r="T195" s="9">
        <v>142</v>
      </c>
      <c r="U195" s="9">
        <v>139</v>
      </c>
      <c r="V195" s="9">
        <v>145</v>
      </c>
      <c r="W195" s="17">
        <f t="shared" ref="W195:W258" si="70">AVERAGE(O195:V195)</f>
        <v>145.5</v>
      </c>
      <c r="X195" s="10">
        <f t="shared" ref="X195:X258" si="71">_xlfn.STDEV.P(O195:V195)/W195*100</f>
        <v>3.5212889230101712</v>
      </c>
      <c r="Y195" s="93" t="s">
        <v>22</v>
      </c>
    </row>
    <row r="196" spans="1:25" ht="14.4" customHeight="1" x14ac:dyDescent="0.3">
      <c r="A196" s="82"/>
      <c r="B196" s="83"/>
      <c r="C196" s="84"/>
      <c r="D196" s="85"/>
      <c r="E196" s="86"/>
      <c r="F196" s="87"/>
      <c r="G196" s="88"/>
      <c r="H196" s="89"/>
      <c r="I196" s="80"/>
      <c r="J196" s="81"/>
      <c r="K196" s="90"/>
      <c r="L196" s="91"/>
      <c r="M196" s="92"/>
      <c r="N196" s="11" t="s">
        <v>23</v>
      </c>
      <c r="O196" s="12">
        <v>2.7</v>
      </c>
      <c r="P196" s="12">
        <v>2.7</v>
      </c>
      <c r="Q196" s="12">
        <v>2.7</v>
      </c>
      <c r="R196" s="12">
        <v>2.7</v>
      </c>
      <c r="S196" s="12">
        <v>2.7</v>
      </c>
      <c r="T196" s="12">
        <v>2.7</v>
      </c>
      <c r="U196" s="12">
        <v>2.7</v>
      </c>
      <c r="V196" s="12">
        <v>2.7</v>
      </c>
      <c r="W196" s="13">
        <f t="shared" si="70"/>
        <v>2.6999999999999997</v>
      </c>
      <c r="X196" s="14">
        <f t="shared" si="71"/>
        <v>1.6447748512965283E-14</v>
      </c>
      <c r="Y196" s="93"/>
    </row>
    <row r="197" spans="1:25" ht="14.4" customHeight="1" x14ac:dyDescent="0.3">
      <c r="A197" s="82"/>
      <c r="B197" s="83"/>
      <c r="C197" s="84"/>
      <c r="D197" s="85"/>
      <c r="E197" s="86"/>
      <c r="F197" s="87"/>
      <c r="G197" s="88"/>
      <c r="H197" s="89"/>
      <c r="I197" s="80"/>
      <c r="J197" s="81"/>
      <c r="K197" s="90"/>
      <c r="L197" s="91"/>
      <c r="M197" s="92"/>
      <c r="N197" s="15" t="s">
        <v>24</v>
      </c>
      <c r="O197" s="16">
        <f t="shared" ref="O197:V197" si="72">O195/O196/1000</f>
        <v>5.5185185185185184E-2</v>
      </c>
      <c r="P197" s="16">
        <f t="shared" si="72"/>
        <v>5.6296296296296289E-2</v>
      </c>
      <c r="Q197" s="16">
        <f t="shared" si="72"/>
        <v>5.1111111111111107E-2</v>
      </c>
      <c r="R197" s="16">
        <f t="shared" si="72"/>
        <v>5.4444444444444441E-2</v>
      </c>
      <c r="S197" s="16">
        <f t="shared" si="72"/>
        <v>5.6296296296296289E-2</v>
      </c>
      <c r="T197" s="16">
        <f t="shared" si="72"/>
        <v>5.2592592592592587E-2</v>
      </c>
      <c r="U197" s="16">
        <f t="shared" si="72"/>
        <v>5.1481481481481482E-2</v>
      </c>
      <c r="V197" s="16">
        <f t="shared" si="72"/>
        <v>5.3703703703703705E-2</v>
      </c>
      <c r="W197" s="16">
        <f t="shared" si="70"/>
        <v>5.3888888888888882E-2</v>
      </c>
      <c r="X197" s="16">
        <f t="shared" si="71"/>
        <v>3.5212889230101685</v>
      </c>
      <c r="Y197" s="93"/>
    </row>
    <row r="198" spans="1:25" ht="14.4" customHeight="1" x14ac:dyDescent="0.3">
      <c r="A198" s="96"/>
      <c r="B198" s="97">
        <v>21005136</v>
      </c>
      <c r="C198" s="97">
        <v>9946809</v>
      </c>
      <c r="D198" s="97">
        <f>D195+1</f>
        <v>443</v>
      </c>
      <c r="E198" s="97">
        <v>1</v>
      </c>
      <c r="F198" s="97" t="s">
        <v>202</v>
      </c>
      <c r="G198" s="97">
        <v>253</v>
      </c>
      <c r="H198" s="97">
        <v>217</v>
      </c>
      <c r="I198" s="98">
        <f>$G198*$H198/100</f>
        <v>549.01</v>
      </c>
      <c r="J198" s="98">
        <f>I198*W198/1000</f>
        <v>221.04515125</v>
      </c>
      <c r="K198" s="97"/>
      <c r="L198" s="97" t="s">
        <v>51</v>
      </c>
      <c r="M198" s="97" t="s">
        <v>20</v>
      </c>
      <c r="N198" s="2" t="s">
        <v>21</v>
      </c>
      <c r="O198" s="3">
        <v>404</v>
      </c>
      <c r="P198" s="3">
        <v>410</v>
      </c>
      <c r="Q198" s="3">
        <v>408</v>
      </c>
      <c r="R198" s="3">
        <v>387</v>
      </c>
      <c r="S198" s="3">
        <v>397</v>
      </c>
      <c r="T198" s="3">
        <v>405</v>
      </c>
      <c r="U198" s="3">
        <v>418</v>
      </c>
      <c r="V198" s="3">
        <v>392</v>
      </c>
      <c r="W198" s="6">
        <f t="shared" si="70"/>
        <v>402.625</v>
      </c>
      <c r="X198" s="5">
        <f t="shared" si="71"/>
        <v>2.3494860282536529</v>
      </c>
      <c r="Y198" s="93" t="s">
        <v>22</v>
      </c>
    </row>
    <row r="199" spans="1:25" ht="14.4" customHeight="1" x14ac:dyDescent="0.3">
      <c r="A199" s="96"/>
      <c r="B199" s="97"/>
      <c r="C199" s="97"/>
      <c r="D199" s="97"/>
      <c r="E199" s="97"/>
      <c r="F199" s="97"/>
      <c r="G199" s="97"/>
      <c r="H199" s="97"/>
      <c r="I199" s="98"/>
      <c r="J199" s="98"/>
      <c r="K199" s="97"/>
      <c r="L199" s="97"/>
      <c r="M199" s="97"/>
      <c r="N199" s="2" t="s">
        <v>23</v>
      </c>
      <c r="O199" s="3">
        <v>2.2999999999999998</v>
      </c>
      <c r="P199" s="3">
        <v>2.4</v>
      </c>
      <c r="Q199" s="3">
        <v>2.4</v>
      </c>
      <c r="R199" s="3">
        <v>2.5</v>
      </c>
      <c r="S199" s="3">
        <v>2.5</v>
      </c>
      <c r="T199" s="3">
        <v>2.4</v>
      </c>
      <c r="U199" s="3">
        <v>2.2999999999999998</v>
      </c>
      <c r="V199" s="3">
        <v>2.4</v>
      </c>
      <c r="W199" s="6">
        <f t="shared" si="70"/>
        <v>2.4</v>
      </c>
      <c r="X199" s="5">
        <f t="shared" si="71"/>
        <v>2.9462782549439512</v>
      </c>
      <c r="Y199" s="93"/>
    </row>
    <row r="200" spans="1:25" ht="14.4" customHeight="1" x14ac:dyDescent="0.3">
      <c r="A200" s="96"/>
      <c r="B200" s="97"/>
      <c r="C200" s="97"/>
      <c r="D200" s="97"/>
      <c r="E200" s="97"/>
      <c r="F200" s="97"/>
      <c r="G200" s="97"/>
      <c r="H200" s="97"/>
      <c r="I200" s="98"/>
      <c r="J200" s="98"/>
      <c r="K200" s="97"/>
      <c r="L200" s="97"/>
      <c r="M200" s="97"/>
      <c r="N200" s="2" t="s">
        <v>24</v>
      </c>
      <c r="O200" s="5">
        <f t="shared" ref="O200:V200" si="73">O198/O199/1000</f>
        <v>0.1756521739130435</v>
      </c>
      <c r="P200" s="5">
        <f t="shared" si="73"/>
        <v>0.17083333333333334</v>
      </c>
      <c r="Q200" s="5">
        <f t="shared" si="73"/>
        <v>0.17</v>
      </c>
      <c r="R200" s="5">
        <f t="shared" si="73"/>
        <v>0.15480000000000002</v>
      </c>
      <c r="S200" s="5">
        <f t="shared" si="73"/>
        <v>0.15880000000000002</v>
      </c>
      <c r="T200" s="5">
        <f t="shared" si="73"/>
        <v>0.16875000000000001</v>
      </c>
      <c r="U200" s="5">
        <f t="shared" si="73"/>
        <v>0.18173913043478263</v>
      </c>
      <c r="V200" s="5">
        <f t="shared" si="73"/>
        <v>0.16333333333333333</v>
      </c>
      <c r="W200" s="5">
        <f t="shared" si="70"/>
        <v>0.16798849637681162</v>
      </c>
      <c r="X200" s="5">
        <f t="shared" si="71"/>
        <v>4.8932794062030505</v>
      </c>
      <c r="Y200" s="93"/>
    </row>
    <row r="201" spans="1:25" ht="14.4" customHeight="1" x14ac:dyDescent="0.3">
      <c r="A201" s="96"/>
      <c r="B201" s="97">
        <v>21005139</v>
      </c>
      <c r="C201" s="97">
        <v>9946811</v>
      </c>
      <c r="D201" s="97">
        <f>D198+1</f>
        <v>444</v>
      </c>
      <c r="E201" s="97">
        <v>1</v>
      </c>
      <c r="F201" s="97" t="s">
        <v>203</v>
      </c>
      <c r="G201" s="97">
        <v>328</v>
      </c>
      <c r="H201" s="97">
        <v>217</v>
      </c>
      <c r="I201" s="98">
        <f>$G201*$H201/100</f>
        <v>711.76</v>
      </c>
      <c r="J201" s="98">
        <f>I201*W201/1000</f>
        <v>282.74665999999996</v>
      </c>
      <c r="K201" s="97"/>
      <c r="L201" s="97" t="s">
        <v>51</v>
      </c>
      <c r="M201" s="97" t="s">
        <v>20</v>
      </c>
      <c r="N201" s="2" t="s">
        <v>21</v>
      </c>
      <c r="O201" s="3">
        <v>391</v>
      </c>
      <c r="P201" s="3">
        <v>410</v>
      </c>
      <c r="Q201" s="3">
        <v>392</v>
      </c>
      <c r="R201" s="3">
        <v>401</v>
      </c>
      <c r="S201" s="3">
        <v>385</v>
      </c>
      <c r="T201" s="3">
        <v>397</v>
      </c>
      <c r="U201" s="3">
        <v>399</v>
      </c>
      <c r="V201" s="3">
        <v>403</v>
      </c>
      <c r="W201" s="6">
        <f t="shared" si="70"/>
        <v>397.25</v>
      </c>
      <c r="X201" s="5">
        <f t="shared" si="71"/>
        <v>1.8444746242608994</v>
      </c>
      <c r="Y201" s="93" t="s">
        <v>22</v>
      </c>
    </row>
    <row r="202" spans="1:25" ht="14.4" customHeight="1" x14ac:dyDescent="0.3">
      <c r="A202" s="96"/>
      <c r="B202" s="97"/>
      <c r="C202" s="97"/>
      <c r="D202" s="97"/>
      <c r="E202" s="97"/>
      <c r="F202" s="97"/>
      <c r="G202" s="97"/>
      <c r="H202" s="97"/>
      <c r="I202" s="98"/>
      <c r="J202" s="98"/>
      <c r="K202" s="97"/>
      <c r="L202" s="97"/>
      <c r="M202" s="97"/>
      <c r="N202" s="2" t="s">
        <v>23</v>
      </c>
      <c r="O202" s="3">
        <v>2.4</v>
      </c>
      <c r="P202" s="3">
        <v>2.5</v>
      </c>
      <c r="Q202" s="3">
        <v>2.4</v>
      </c>
      <c r="R202" s="3">
        <v>2.5</v>
      </c>
      <c r="S202" s="3">
        <v>2.4</v>
      </c>
      <c r="T202" s="3">
        <v>2.5</v>
      </c>
      <c r="U202" s="3">
        <v>2.5</v>
      </c>
      <c r="V202" s="3">
        <v>2.2999999999999998</v>
      </c>
      <c r="W202" s="6">
        <f t="shared" si="70"/>
        <v>2.4375000000000004</v>
      </c>
      <c r="X202" s="5">
        <f t="shared" si="71"/>
        <v>2.8552637758102692</v>
      </c>
      <c r="Y202" s="93"/>
    </row>
    <row r="203" spans="1:25" ht="14.4" customHeight="1" x14ac:dyDescent="0.3">
      <c r="A203" s="96"/>
      <c r="B203" s="97"/>
      <c r="C203" s="97"/>
      <c r="D203" s="97"/>
      <c r="E203" s="97"/>
      <c r="F203" s="97"/>
      <c r="G203" s="97"/>
      <c r="H203" s="97"/>
      <c r="I203" s="98"/>
      <c r="J203" s="98"/>
      <c r="K203" s="97"/>
      <c r="L203" s="97"/>
      <c r="M203" s="97"/>
      <c r="N203" s="2" t="s">
        <v>24</v>
      </c>
      <c r="O203" s="5">
        <f t="shared" ref="O203:V203" si="74">O201/O202/1000</f>
        <v>0.16291666666666668</v>
      </c>
      <c r="P203" s="5">
        <f t="shared" si="74"/>
        <v>0.16400000000000001</v>
      </c>
      <c r="Q203" s="5">
        <f t="shared" si="74"/>
        <v>0.16333333333333333</v>
      </c>
      <c r="R203" s="5">
        <f t="shared" si="74"/>
        <v>0.16040000000000001</v>
      </c>
      <c r="S203" s="5">
        <f t="shared" si="74"/>
        <v>0.16041666666666668</v>
      </c>
      <c r="T203" s="5">
        <f t="shared" si="74"/>
        <v>0.15880000000000002</v>
      </c>
      <c r="U203" s="5">
        <f t="shared" si="74"/>
        <v>0.15959999999999999</v>
      </c>
      <c r="V203" s="5">
        <f t="shared" si="74"/>
        <v>0.17521739130434785</v>
      </c>
      <c r="W203" s="5">
        <f t="shared" si="70"/>
        <v>0.16308550724637683</v>
      </c>
      <c r="X203" s="5">
        <f t="shared" si="71"/>
        <v>3.0114165675550053</v>
      </c>
      <c r="Y203" s="93"/>
    </row>
    <row r="204" spans="1:25" ht="14.4" customHeight="1" x14ac:dyDescent="0.3">
      <c r="A204" s="82"/>
      <c r="B204" s="83"/>
      <c r="C204" s="84"/>
      <c r="D204" s="85">
        <f>D201+1</f>
        <v>445</v>
      </c>
      <c r="E204" s="86">
        <v>2</v>
      </c>
      <c r="F204" s="87"/>
      <c r="G204" s="88">
        <v>319</v>
      </c>
      <c r="H204" s="89">
        <v>217</v>
      </c>
      <c r="I204" s="80">
        <f>$G204*$H204/100</f>
        <v>692.23</v>
      </c>
      <c r="J204" s="81">
        <f>I204*W204/1000</f>
        <v>286.23710499999999</v>
      </c>
      <c r="K204" s="90" t="s">
        <v>204</v>
      </c>
      <c r="L204" s="91" t="s">
        <v>51</v>
      </c>
      <c r="M204" s="92" t="s">
        <v>20</v>
      </c>
      <c r="N204" s="8" t="s">
        <v>21</v>
      </c>
      <c r="O204" s="9">
        <v>411</v>
      </c>
      <c r="P204" s="9">
        <v>382</v>
      </c>
      <c r="Q204" s="9">
        <v>412</v>
      </c>
      <c r="R204" s="9">
        <v>417</v>
      </c>
      <c r="S204" s="9">
        <v>430</v>
      </c>
      <c r="T204" s="9">
        <v>409</v>
      </c>
      <c r="U204" s="9">
        <v>430</v>
      </c>
      <c r="V204" s="9">
        <v>417</v>
      </c>
      <c r="W204" s="17">
        <f t="shared" si="70"/>
        <v>413.5</v>
      </c>
      <c r="X204" s="10">
        <f t="shared" si="71"/>
        <v>3.409400769013708</v>
      </c>
      <c r="Y204" s="93" t="s">
        <v>22</v>
      </c>
    </row>
    <row r="205" spans="1:25" ht="14.4" customHeight="1" x14ac:dyDescent="0.3">
      <c r="A205" s="82"/>
      <c r="B205" s="83"/>
      <c r="C205" s="84"/>
      <c r="D205" s="85"/>
      <c r="E205" s="86"/>
      <c r="F205" s="87"/>
      <c r="G205" s="88"/>
      <c r="H205" s="89"/>
      <c r="I205" s="80"/>
      <c r="J205" s="81"/>
      <c r="K205" s="90"/>
      <c r="L205" s="91"/>
      <c r="M205" s="92"/>
      <c r="N205" s="11" t="s">
        <v>23</v>
      </c>
      <c r="O205" s="12">
        <v>2.4</v>
      </c>
      <c r="P205" s="12">
        <v>2.2999999999999998</v>
      </c>
      <c r="Q205" s="12">
        <v>2.4</v>
      </c>
      <c r="R205" s="12">
        <v>2.5</v>
      </c>
      <c r="S205" s="12">
        <v>2.5</v>
      </c>
      <c r="T205" s="12">
        <v>2.4</v>
      </c>
      <c r="U205" s="12">
        <v>2.5</v>
      </c>
      <c r="V205" s="12">
        <v>2.4</v>
      </c>
      <c r="W205" s="13">
        <f t="shared" si="70"/>
        <v>2.4249999999999998</v>
      </c>
      <c r="X205" s="14">
        <f t="shared" si="71"/>
        <v>2.7275786712006118</v>
      </c>
      <c r="Y205" s="93"/>
    </row>
    <row r="206" spans="1:25" ht="14.4" customHeight="1" x14ac:dyDescent="0.3">
      <c r="A206" s="82"/>
      <c r="B206" s="83"/>
      <c r="C206" s="84"/>
      <c r="D206" s="85"/>
      <c r="E206" s="86"/>
      <c r="F206" s="87"/>
      <c r="G206" s="88"/>
      <c r="H206" s="89"/>
      <c r="I206" s="80"/>
      <c r="J206" s="81"/>
      <c r="K206" s="90"/>
      <c r="L206" s="91"/>
      <c r="M206" s="92"/>
      <c r="N206" s="15" t="s">
        <v>24</v>
      </c>
      <c r="O206" s="16">
        <f t="shared" ref="O206:V206" si="75">O204/O205/1000</f>
        <v>0.17125000000000001</v>
      </c>
      <c r="P206" s="16">
        <f t="shared" si="75"/>
        <v>0.16608695652173916</v>
      </c>
      <c r="Q206" s="16">
        <f t="shared" si="75"/>
        <v>0.17166666666666669</v>
      </c>
      <c r="R206" s="16">
        <f t="shared" si="75"/>
        <v>0.1668</v>
      </c>
      <c r="S206" s="16">
        <f t="shared" si="75"/>
        <v>0.17199999999999999</v>
      </c>
      <c r="T206" s="16">
        <f t="shared" si="75"/>
        <v>0.17041666666666669</v>
      </c>
      <c r="U206" s="16">
        <f t="shared" si="75"/>
        <v>0.17199999999999999</v>
      </c>
      <c r="V206" s="16">
        <f t="shared" si="75"/>
        <v>0.17374999999999999</v>
      </c>
      <c r="W206" s="16">
        <f t="shared" si="70"/>
        <v>0.17049628623188406</v>
      </c>
      <c r="X206" s="16">
        <f t="shared" si="71"/>
        <v>1.4686210431789752</v>
      </c>
      <c r="Y206" s="93"/>
    </row>
    <row r="207" spans="1:25" ht="14.4" customHeight="1" x14ac:dyDescent="0.3">
      <c r="A207" s="96">
        <v>44362</v>
      </c>
      <c r="B207" s="97">
        <v>21005123</v>
      </c>
      <c r="C207" s="97">
        <v>9946808</v>
      </c>
      <c r="D207" s="97">
        <v>446</v>
      </c>
      <c r="E207" s="97">
        <v>1</v>
      </c>
      <c r="F207" s="97" t="s">
        <v>205</v>
      </c>
      <c r="G207" s="97">
        <v>310</v>
      </c>
      <c r="H207" s="97">
        <v>235</v>
      </c>
      <c r="I207" s="98">
        <f>$G207*$H207/100</f>
        <v>728.5</v>
      </c>
      <c r="J207" s="98">
        <f>I207*W207/1000</f>
        <v>119.474</v>
      </c>
      <c r="K207" s="97" t="s">
        <v>95</v>
      </c>
      <c r="L207" s="97" t="s">
        <v>131</v>
      </c>
      <c r="M207" s="97" t="s">
        <v>33</v>
      </c>
      <c r="N207" s="2" t="s">
        <v>21</v>
      </c>
      <c r="O207" s="3">
        <v>179</v>
      </c>
      <c r="P207" s="3">
        <v>156</v>
      </c>
      <c r="Q207" s="3">
        <v>159</v>
      </c>
      <c r="R207" s="3">
        <v>159</v>
      </c>
      <c r="S207" s="3">
        <v>164</v>
      </c>
      <c r="T207" s="3">
        <v>161</v>
      </c>
      <c r="U207" s="3">
        <v>162</v>
      </c>
      <c r="V207" s="3">
        <v>172</v>
      </c>
      <c r="W207" s="6">
        <f t="shared" si="70"/>
        <v>164</v>
      </c>
      <c r="X207" s="5">
        <f t="shared" si="71"/>
        <v>4.39701375056584</v>
      </c>
      <c r="Y207" s="93" t="s">
        <v>22</v>
      </c>
    </row>
    <row r="208" spans="1:25" ht="14.4" customHeight="1" x14ac:dyDescent="0.3">
      <c r="A208" s="96"/>
      <c r="B208" s="97"/>
      <c r="C208" s="97"/>
      <c r="D208" s="97"/>
      <c r="E208" s="97"/>
      <c r="F208" s="97"/>
      <c r="G208" s="97"/>
      <c r="H208" s="97"/>
      <c r="I208" s="98"/>
      <c r="J208" s="98"/>
      <c r="K208" s="97"/>
      <c r="L208" s="97"/>
      <c r="M208" s="97"/>
      <c r="N208" s="2" t="s">
        <v>23</v>
      </c>
      <c r="O208" s="3">
        <v>2.4</v>
      </c>
      <c r="P208" s="3">
        <v>2.2999999999999998</v>
      </c>
      <c r="Q208" s="3">
        <v>2.5</v>
      </c>
      <c r="R208" s="3">
        <v>2.5</v>
      </c>
      <c r="S208" s="3">
        <v>2.5</v>
      </c>
      <c r="T208" s="3">
        <v>2.4</v>
      </c>
      <c r="U208" s="3">
        <v>2.4</v>
      </c>
      <c r="V208" s="3">
        <v>2.6</v>
      </c>
      <c r="W208" s="6">
        <f t="shared" si="70"/>
        <v>2.4500000000000002</v>
      </c>
      <c r="X208" s="5">
        <f t="shared" si="71"/>
        <v>3.5347975664670996</v>
      </c>
      <c r="Y208" s="93"/>
    </row>
    <row r="209" spans="1:25" ht="14.4" customHeight="1" x14ac:dyDescent="0.3">
      <c r="A209" s="96"/>
      <c r="B209" s="97"/>
      <c r="C209" s="97"/>
      <c r="D209" s="97"/>
      <c r="E209" s="97"/>
      <c r="F209" s="97"/>
      <c r="G209" s="97"/>
      <c r="H209" s="97"/>
      <c r="I209" s="98"/>
      <c r="J209" s="98"/>
      <c r="K209" s="97"/>
      <c r="L209" s="97"/>
      <c r="M209" s="97"/>
      <c r="N209" s="2" t="s">
        <v>24</v>
      </c>
      <c r="O209" s="5">
        <f t="shared" ref="O209:V209" si="76">O207/O208/1000</f>
        <v>7.4583333333333349E-2</v>
      </c>
      <c r="P209" s="5">
        <f t="shared" si="76"/>
        <v>6.7826086956521744E-2</v>
      </c>
      <c r="Q209" s="5">
        <f t="shared" si="76"/>
        <v>6.3600000000000004E-2</v>
      </c>
      <c r="R209" s="5">
        <f t="shared" si="76"/>
        <v>6.3600000000000004E-2</v>
      </c>
      <c r="S209" s="5">
        <f t="shared" si="76"/>
        <v>6.5599999999999992E-2</v>
      </c>
      <c r="T209" s="5">
        <f t="shared" si="76"/>
        <v>6.7083333333333342E-2</v>
      </c>
      <c r="U209" s="5">
        <f t="shared" si="76"/>
        <v>6.7500000000000004E-2</v>
      </c>
      <c r="V209" s="5">
        <f t="shared" si="76"/>
        <v>6.6153846153846146E-2</v>
      </c>
      <c r="W209" s="5">
        <f t="shared" si="70"/>
        <v>6.6993324972129314E-2</v>
      </c>
      <c r="X209" s="5">
        <f t="shared" si="71"/>
        <v>4.8438158450445217</v>
      </c>
      <c r="Y209" s="93"/>
    </row>
    <row r="210" spans="1:25" ht="14.4" customHeight="1" x14ac:dyDescent="0.3">
      <c r="A210" s="82"/>
      <c r="B210" s="83"/>
      <c r="C210" s="84"/>
      <c r="D210" s="85">
        <f>D207+1</f>
        <v>447</v>
      </c>
      <c r="E210" s="86">
        <v>2</v>
      </c>
      <c r="F210" s="87"/>
      <c r="G210" s="88">
        <v>310</v>
      </c>
      <c r="H210" s="89">
        <v>235</v>
      </c>
      <c r="I210" s="80">
        <f>$G210*$H210/100</f>
        <v>728.5</v>
      </c>
      <c r="J210" s="81">
        <f>I210*W210/1000</f>
        <v>117.834875</v>
      </c>
      <c r="K210" s="90"/>
      <c r="L210" s="91" t="s">
        <v>123</v>
      </c>
      <c r="M210" s="92" t="s">
        <v>33</v>
      </c>
      <c r="N210" s="8" t="s">
        <v>21</v>
      </c>
      <c r="O210" s="9">
        <v>165</v>
      </c>
      <c r="P210" s="9">
        <v>171</v>
      </c>
      <c r="Q210" s="9">
        <v>163</v>
      </c>
      <c r="R210" s="9">
        <v>157</v>
      </c>
      <c r="S210" s="9">
        <v>156</v>
      </c>
      <c r="T210" s="9">
        <v>163</v>
      </c>
      <c r="U210" s="9">
        <v>160</v>
      </c>
      <c r="V210" s="9">
        <v>159</v>
      </c>
      <c r="W210" s="17">
        <f t="shared" si="70"/>
        <v>161.75</v>
      </c>
      <c r="X210" s="10">
        <f t="shared" si="71"/>
        <v>2.8119637401329602</v>
      </c>
      <c r="Y210" s="93" t="s">
        <v>22</v>
      </c>
    </row>
    <row r="211" spans="1:25" ht="14.4" customHeight="1" x14ac:dyDescent="0.3">
      <c r="A211" s="82"/>
      <c r="B211" s="83"/>
      <c r="C211" s="84"/>
      <c r="D211" s="85"/>
      <c r="E211" s="86"/>
      <c r="F211" s="87"/>
      <c r="G211" s="88"/>
      <c r="H211" s="89"/>
      <c r="I211" s="80"/>
      <c r="J211" s="81"/>
      <c r="K211" s="90"/>
      <c r="L211" s="91"/>
      <c r="M211" s="92"/>
      <c r="N211" s="11" t="s">
        <v>23</v>
      </c>
      <c r="O211" s="12">
        <v>2.4</v>
      </c>
      <c r="P211" s="12">
        <v>2.4</v>
      </c>
      <c r="Q211" s="12">
        <v>2.4</v>
      </c>
      <c r="R211" s="12">
        <v>2.4</v>
      </c>
      <c r="S211" s="12">
        <v>2.4</v>
      </c>
      <c r="T211" s="12">
        <v>2.4</v>
      </c>
      <c r="U211" s="12">
        <v>2.4</v>
      </c>
      <c r="V211" s="12">
        <v>2.4</v>
      </c>
      <c r="W211" s="13">
        <f t="shared" si="70"/>
        <v>2.4</v>
      </c>
      <c r="X211" s="14">
        <f t="shared" si="71"/>
        <v>0</v>
      </c>
      <c r="Y211" s="93"/>
    </row>
    <row r="212" spans="1:25" ht="14.4" customHeight="1" x14ac:dyDescent="0.3">
      <c r="A212" s="82"/>
      <c r="B212" s="83"/>
      <c r="C212" s="84"/>
      <c r="D212" s="85"/>
      <c r="E212" s="86"/>
      <c r="F212" s="87"/>
      <c r="G212" s="88"/>
      <c r="H212" s="89"/>
      <c r="I212" s="80"/>
      <c r="J212" s="81"/>
      <c r="K212" s="90"/>
      <c r="L212" s="91"/>
      <c r="M212" s="92"/>
      <c r="N212" s="15" t="s">
        <v>24</v>
      </c>
      <c r="O212" s="16">
        <f t="shared" ref="O212:V212" si="77">O210/O211/1000</f>
        <v>6.8750000000000006E-2</v>
      </c>
      <c r="P212" s="16">
        <f t="shared" si="77"/>
        <v>7.1249999999999994E-2</v>
      </c>
      <c r="Q212" s="16">
        <f t="shared" si="77"/>
        <v>6.7916666666666667E-2</v>
      </c>
      <c r="R212" s="16">
        <f t="shared" si="77"/>
        <v>6.5416666666666665E-2</v>
      </c>
      <c r="S212" s="16">
        <f t="shared" si="77"/>
        <v>6.5000000000000002E-2</v>
      </c>
      <c r="T212" s="16">
        <f t="shared" si="77"/>
        <v>6.7916666666666667E-2</v>
      </c>
      <c r="U212" s="16">
        <f t="shared" si="77"/>
        <v>6.6666666666666666E-2</v>
      </c>
      <c r="V212" s="16">
        <f t="shared" si="77"/>
        <v>6.6250000000000003E-2</v>
      </c>
      <c r="W212" s="16">
        <f t="shared" si="70"/>
        <v>6.7395833333333335E-2</v>
      </c>
      <c r="X212" s="16">
        <f t="shared" si="71"/>
        <v>2.811963740132958</v>
      </c>
      <c r="Y212" s="93"/>
    </row>
    <row r="213" spans="1:25" ht="14.4" customHeight="1" x14ac:dyDescent="0.3">
      <c r="A213" s="96"/>
      <c r="B213" s="97">
        <v>21005236</v>
      </c>
      <c r="C213" s="97">
        <v>9946062</v>
      </c>
      <c r="D213" s="97">
        <f>D210+1</f>
        <v>448</v>
      </c>
      <c r="E213" s="97">
        <v>1</v>
      </c>
      <c r="F213" s="97" t="s">
        <v>206</v>
      </c>
      <c r="G213" s="97">
        <v>210</v>
      </c>
      <c r="H213" s="97">
        <v>166</v>
      </c>
      <c r="I213" s="98">
        <f>$G213*$H213/100</f>
        <v>348.6</v>
      </c>
      <c r="J213" s="98">
        <f>I213*W213/1000</f>
        <v>323.71867500000002</v>
      </c>
      <c r="K213" s="97" t="s">
        <v>207</v>
      </c>
      <c r="L213" s="97" t="s">
        <v>208</v>
      </c>
      <c r="M213" s="97" t="s">
        <v>57</v>
      </c>
      <c r="N213" s="2" t="s">
        <v>21</v>
      </c>
      <c r="O213" s="3">
        <v>940</v>
      </c>
      <c r="P213" s="3">
        <v>950</v>
      </c>
      <c r="Q213" s="3">
        <v>935</v>
      </c>
      <c r="R213" s="3">
        <v>922</v>
      </c>
      <c r="S213" s="3">
        <v>893</v>
      </c>
      <c r="T213" s="3">
        <v>944</v>
      </c>
      <c r="U213" s="3">
        <v>933</v>
      </c>
      <c r="V213" s="3">
        <v>912</v>
      </c>
      <c r="W213" s="6">
        <f t="shared" si="70"/>
        <v>928.625</v>
      </c>
      <c r="X213" s="5">
        <f t="shared" si="71"/>
        <v>1.8929009436566471</v>
      </c>
      <c r="Y213" s="120" t="s">
        <v>22</v>
      </c>
    </row>
    <row r="214" spans="1:25" ht="14.4" customHeight="1" x14ac:dyDescent="0.3">
      <c r="A214" s="96"/>
      <c r="B214" s="97"/>
      <c r="C214" s="97"/>
      <c r="D214" s="97"/>
      <c r="E214" s="97"/>
      <c r="F214" s="97"/>
      <c r="G214" s="97"/>
      <c r="H214" s="97"/>
      <c r="I214" s="98"/>
      <c r="J214" s="98"/>
      <c r="K214" s="97"/>
      <c r="L214" s="97"/>
      <c r="M214" s="97"/>
      <c r="N214" s="2" t="s">
        <v>23</v>
      </c>
      <c r="O214" s="3">
        <v>4.2</v>
      </c>
      <c r="P214" s="3">
        <v>4.5</v>
      </c>
      <c r="Q214" s="3">
        <v>4.5</v>
      </c>
      <c r="R214" s="3">
        <v>4.5</v>
      </c>
      <c r="S214" s="3">
        <v>4.3</v>
      </c>
      <c r="T214" s="3">
        <v>4.5</v>
      </c>
      <c r="U214" s="3">
        <v>4.45</v>
      </c>
      <c r="V214" s="3">
        <v>4.4000000000000004</v>
      </c>
      <c r="W214" s="6">
        <f t="shared" si="70"/>
        <v>4.4187500000000002</v>
      </c>
      <c r="X214" s="5">
        <f t="shared" si="71"/>
        <v>2.3961915623900163</v>
      </c>
      <c r="Y214" s="120"/>
    </row>
    <row r="215" spans="1:25" ht="14.4" customHeight="1" x14ac:dyDescent="0.3">
      <c r="A215" s="96"/>
      <c r="B215" s="97"/>
      <c r="C215" s="97"/>
      <c r="D215" s="97"/>
      <c r="E215" s="97"/>
      <c r="F215" s="97"/>
      <c r="G215" s="97"/>
      <c r="H215" s="97"/>
      <c r="I215" s="98"/>
      <c r="J215" s="98"/>
      <c r="K215" s="97"/>
      <c r="L215" s="97"/>
      <c r="M215" s="97"/>
      <c r="N215" s="2" t="s">
        <v>24</v>
      </c>
      <c r="O215" s="5">
        <f t="shared" ref="O215:V215" si="78">O213/O214/1000</f>
        <v>0.22380952380952379</v>
      </c>
      <c r="P215" s="5">
        <f t="shared" si="78"/>
        <v>0.21111111111111111</v>
      </c>
      <c r="Q215" s="5">
        <f t="shared" si="78"/>
        <v>0.20777777777777778</v>
      </c>
      <c r="R215" s="5">
        <f t="shared" si="78"/>
        <v>0.2048888888888889</v>
      </c>
      <c r="S215" s="5">
        <f t="shared" si="78"/>
        <v>0.20767441860465119</v>
      </c>
      <c r="T215" s="5">
        <f t="shared" si="78"/>
        <v>0.20977777777777779</v>
      </c>
      <c r="U215" s="5">
        <f t="shared" si="78"/>
        <v>0.2096629213483146</v>
      </c>
      <c r="V215" s="5">
        <f t="shared" si="78"/>
        <v>0.20727272727272725</v>
      </c>
      <c r="W215" s="5">
        <f t="shared" si="70"/>
        <v>0.21024689332384658</v>
      </c>
      <c r="X215" s="5">
        <f t="shared" si="71"/>
        <v>2.580715829554225</v>
      </c>
      <c r="Y215" s="120"/>
    </row>
    <row r="216" spans="1:25" ht="14.4" customHeight="1" x14ac:dyDescent="0.3">
      <c r="A216" s="82"/>
      <c r="B216" s="83"/>
      <c r="C216" s="84"/>
      <c r="D216" s="85">
        <f>D213+1</f>
        <v>449</v>
      </c>
      <c r="E216" s="86">
        <v>2</v>
      </c>
      <c r="F216" s="87"/>
      <c r="G216" s="88">
        <v>210</v>
      </c>
      <c r="H216" s="89">
        <v>166</v>
      </c>
      <c r="I216" s="80">
        <f>$G216*$H216/100</f>
        <v>348.6</v>
      </c>
      <c r="J216" s="81">
        <f>I216*W216/1000</f>
        <v>322.934325</v>
      </c>
      <c r="K216" s="90" t="s">
        <v>207</v>
      </c>
      <c r="L216" s="91" t="s">
        <v>208</v>
      </c>
      <c r="M216" s="92" t="s">
        <v>57</v>
      </c>
      <c r="N216" s="8" t="s">
        <v>21</v>
      </c>
      <c r="O216" s="9">
        <v>954</v>
      </c>
      <c r="P216" s="9">
        <v>932</v>
      </c>
      <c r="Q216" s="9">
        <v>928</v>
      </c>
      <c r="R216" s="9">
        <v>915</v>
      </c>
      <c r="S216" s="9">
        <v>950</v>
      </c>
      <c r="T216" s="9">
        <v>900</v>
      </c>
      <c r="U216" s="9">
        <v>899</v>
      </c>
      <c r="V216" s="9">
        <v>933</v>
      </c>
      <c r="W216" s="17">
        <f t="shared" si="70"/>
        <v>926.375</v>
      </c>
      <c r="X216" s="10">
        <f t="shared" si="71"/>
        <v>2.0812753242442907</v>
      </c>
      <c r="Y216" s="120" t="s">
        <v>22</v>
      </c>
    </row>
    <row r="217" spans="1:25" ht="14.4" customHeight="1" x14ac:dyDescent="0.3">
      <c r="A217" s="82"/>
      <c r="B217" s="83"/>
      <c r="C217" s="84"/>
      <c r="D217" s="85"/>
      <c r="E217" s="86"/>
      <c r="F217" s="87"/>
      <c r="G217" s="88"/>
      <c r="H217" s="89"/>
      <c r="I217" s="80"/>
      <c r="J217" s="81"/>
      <c r="K217" s="90"/>
      <c r="L217" s="91"/>
      <c r="M217" s="92"/>
      <c r="N217" s="11" t="s">
        <v>23</v>
      </c>
      <c r="O217" s="12">
        <v>4.5</v>
      </c>
      <c r="P217" s="12">
        <v>4.3499999999999996</v>
      </c>
      <c r="Q217" s="12">
        <v>4.3</v>
      </c>
      <c r="R217" s="12">
        <v>4.4000000000000004</v>
      </c>
      <c r="S217" s="12">
        <v>4.5</v>
      </c>
      <c r="T217" s="12">
        <v>4.2</v>
      </c>
      <c r="U217" s="12">
        <v>4.3</v>
      </c>
      <c r="V217" s="12">
        <v>4.5</v>
      </c>
      <c r="W217" s="13">
        <f t="shared" si="70"/>
        <v>4.3812499999999996</v>
      </c>
      <c r="X217" s="14">
        <f t="shared" si="71"/>
        <v>2.4167010479454238</v>
      </c>
      <c r="Y217" s="120"/>
    </row>
    <row r="218" spans="1:25" ht="14.4" customHeight="1" x14ac:dyDescent="0.3">
      <c r="A218" s="82"/>
      <c r="B218" s="83"/>
      <c r="C218" s="84"/>
      <c r="D218" s="85"/>
      <c r="E218" s="86"/>
      <c r="F218" s="87"/>
      <c r="G218" s="88"/>
      <c r="H218" s="89"/>
      <c r="I218" s="80"/>
      <c r="J218" s="81"/>
      <c r="K218" s="90"/>
      <c r="L218" s="91"/>
      <c r="M218" s="92"/>
      <c r="N218" s="15" t="s">
        <v>24</v>
      </c>
      <c r="O218" s="16">
        <f t="shared" ref="O218:V218" si="79">O216/O217/1000</f>
        <v>0.21199999999999999</v>
      </c>
      <c r="P218" s="16">
        <f t="shared" si="79"/>
        <v>0.2142528735632184</v>
      </c>
      <c r="Q218" s="16">
        <f t="shared" si="79"/>
        <v>0.2158139534883721</v>
      </c>
      <c r="R218" s="16">
        <f t="shared" si="79"/>
        <v>0.20795454545454545</v>
      </c>
      <c r="S218" s="16">
        <f t="shared" si="79"/>
        <v>0.21111111111111111</v>
      </c>
      <c r="T218" s="16">
        <f t="shared" si="79"/>
        <v>0.21428571428571427</v>
      </c>
      <c r="U218" s="16">
        <f t="shared" si="79"/>
        <v>0.20906976744186048</v>
      </c>
      <c r="V218" s="16">
        <f t="shared" si="79"/>
        <v>0.20733333333333334</v>
      </c>
      <c r="W218" s="16">
        <f t="shared" si="70"/>
        <v>0.21147766233476936</v>
      </c>
      <c r="X218" s="16">
        <f t="shared" si="71"/>
        <v>1.4005787512823489</v>
      </c>
      <c r="Y218" s="120"/>
    </row>
    <row r="219" spans="1:25" ht="14.4" customHeight="1" x14ac:dyDescent="0.3">
      <c r="A219" s="82"/>
      <c r="B219" s="83"/>
      <c r="C219" s="84"/>
      <c r="D219" s="85">
        <f>D216+1</f>
        <v>450</v>
      </c>
      <c r="E219" s="86">
        <v>3</v>
      </c>
      <c r="F219" s="87"/>
      <c r="G219" s="88">
        <v>210</v>
      </c>
      <c r="H219" s="89">
        <v>166</v>
      </c>
      <c r="I219" s="80">
        <f>$G219*$H219/100</f>
        <v>348.6</v>
      </c>
      <c r="J219" s="81">
        <f>I219*W219/1000</f>
        <v>330.080625</v>
      </c>
      <c r="K219" s="90" t="s">
        <v>207</v>
      </c>
      <c r="L219" s="91" t="s">
        <v>47</v>
      </c>
      <c r="M219" s="92" t="s">
        <v>27</v>
      </c>
      <c r="N219" s="8" t="s">
        <v>21</v>
      </c>
      <c r="O219" s="9">
        <v>965</v>
      </c>
      <c r="P219" s="9">
        <v>935</v>
      </c>
      <c r="Q219" s="9">
        <v>945</v>
      </c>
      <c r="R219" s="9">
        <v>955</v>
      </c>
      <c r="S219" s="9">
        <v>968</v>
      </c>
      <c r="T219" s="9">
        <v>923</v>
      </c>
      <c r="U219" s="9">
        <v>939</v>
      </c>
      <c r="V219" s="9">
        <v>945</v>
      </c>
      <c r="W219" s="17">
        <f t="shared" si="70"/>
        <v>946.875</v>
      </c>
      <c r="X219" s="10">
        <f t="shared" si="71"/>
        <v>1.5032704420050775</v>
      </c>
      <c r="Y219" s="120" t="s">
        <v>22</v>
      </c>
    </row>
    <row r="220" spans="1:25" ht="14.4" customHeight="1" x14ac:dyDescent="0.3">
      <c r="A220" s="82"/>
      <c r="B220" s="83"/>
      <c r="C220" s="84"/>
      <c r="D220" s="85"/>
      <c r="E220" s="86"/>
      <c r="F220" s="87"/>
      <c r="G220" s="88"/>
      <c r="H220" s="89"/>
      <c r="I220" s="80"/>
      <c r="J220" s="81"/>
      <c r="K220" s="90"/>
      <c r="L220" s="91"/>
      <c r="M220" s="92"/>
      <c r="N220" s="11" t="s">
        <v>23</v>
      </c>
      <c r="O220" s="12">
        <v>4.5</v>
      </c>
      <c r="P220" s="12">
        <v>4.5</v>
      </c>
      <c r="Q220" s="12">
        <v>4.5</v>
      </c>
      <c r="R220" s="12">
        <v>4.5</v>
      </c>
      <c r="S220" s="12">
        <v>4.5999999999999996</v>
      </c>
      <c r="T220" s="12">
        <v>4.2</v>
      </c>
      <c r="U220" s="12">
        <v>4.3</v>
      </c>
      <c r="V220" s="12">
        <v>4.3</v>
      </c>
      <c r="W220" s="13">
        <f t="shared" si="70"/>
        <v>4.4249999999999998</v>
      </c>
      <c r="X220" s="14">
        <f t="shared" si="71"/>
        <v>2.935679334862503</v>
      </c>
      <c r="Y220" s="120"/>
    </row>
    <row r="221" spans="1:25" ht="14.4" customHeight="1" x14ac:dyDescent="0.3">
      <c r="A221" s="82"/>
      <c r="B221" s="83"/>
      <c r="C221" s="84"/>
      <c r="D221" s="85"/>
      <c r="E221" s="86"/>
      <c r="F221" s="87"/>
      <c r="G221" s="88"/>
      <c r="H221" s="89"/>
      <c r="I221" s="80"/>
      <c r="J221" s="81"/>
      <c r="K221" s="90"/>
      <c r="L221" s="91"/>
      <c r="M221" s="92"/>
      <c r="N221" s="15" t="s">
        <v>24</v>
      </c>
      <c r="O221" s="16">
        <f t="shared" ref="O221:V221" si="80">O219/O220/1000</f>
        <v>0.21444444444444447</v>
      </c>
      <c r="P221" s="16">
        <f t="shared" si="80"/>
        <v>0.20777777777777778</v>
      </c>
      <c r="Q221" s="16">
        <f t="shared" si="80"/>
        <v>0.21</v>
      </c>
      <c r="R221" s="16">
        <f t="shared" si="80"/>
        <v>0.21222222222222223</v>
      </c>
      <c r="S221" s="16">
        <f t="shared" si="80"/>
        <v>0.21043478260869566</v>
      </c>
      <c r="T221" s="16">
        <f t="shared" si="80"/>
        <v>0.21976190476190477</v>
      </c>
      <c r="U221" s="16">
        <f t="shared" si="80"/>
        <v>0.2183720930232558</v>
      </c>
      <c r="V221" s="16">
        <f t="shared" si="80"/>
        <v>0.21976744186046512</v>
      </c>
      <c r="W221" s="16">
        <f t="shared" si="70"/>
        <v>0.21409758333734574</v>
      </c>
      <c r="X221" s="16">
        <f t="shared" si="71"/>
        <v>2.064450094739267</v>
      </c>
      <c r="Y221" s="120"/>
    </row>
    <row r="222" spans="1:25" ht="14.4" customHeight="1" x14ac:dyDescent="0.3">
      <c r="A222" s="82"/>
      <c r="B222" s="83"/>
      <c r="C222" s="84"/>
      <c r="D222" s="85">
        <f>D219+1</f>
        <v>451</v>
      </c>
      <c r="E222" s="86">
        <v>4</v>
      </c>
      <c r="F222" s="87"/>
      <c r="G222" s="88">
        <v>210</v>
      </c>
      <c r="H222" s="89">
        <v>166</v>
      </c>
      <c r="I222" s="80">
        <f>$G222*$H222/100</f>
        <v>348.6</v>
      </c>
      <c r="J222" s="81">
        <f>I222*W222/1000</f>
        <v>332.12865000000005</v>
      </c>
      <c r="K222" s="90" t="s">
        <v>207</v>
      </c>
      <c r="L222" s="91" t="s">
        <v>47</v>
      </c>
      <c r="M222" s="92" t="s">
        <v>27</v>
      </c>
      <c r="N222" s="8" t="s">
        <v>21</v>
      </c>
      <c r="O222" s="9">
        <v>948</v>
      </c>
      <c r="P222" s="9">
        <v>968</v>
      </c>
      <c r="Q222" s="9">
        <v>975</v>
      </c>
      <c r="R222" s="9">
        <v>955</v>
      </c>
      <c r="S222" s="9">
        <v>945</v>
      </c>
      <c r="T222" s="9">
        <v>928</v>
      </c>
      <c r="U222" s="9">
        <v>952</v>
      </c>
      <c r="V222" s="9">
        <v>951</v>
      </c>
      <c r="W222" s="17">
        <f t="shared" si="70"/>
        <v>952.75</v>
      </c>
      <c r="X222" s="10">
        <f t="shared" si="71"/>
        <v>1.4040149274911307</v>
      </c>
      <c r="Y222" s="120" t="s">
        <v>22</v>
      </c>
    </row>
    <row r="223" spans="1:25" ht="14.4" customHeight="1" x14ac:dyDescent="0.3">
      <c r="A223" s="82"/>
      <c r="B223" s="83"/>
      <c r="C223" s="84"/>
      <c r="D223" s="85"/>
      <c r="E223" s="86"/>
      <c r="F223" s="87"/>
      <c r="G223" s="88"/>
      <c r="H223" s="89"/>
      <c r="I223" s="80"/>
      <c r="J223" s="81"/>
      <c r="K223" s="90"/>
      <c r="L223" s="91"/>
      <c r="M223" s="92"/>
      <c r="N223" s="11" t="s">
        <v>23</v>
      </c>
      <c r="O223" s="12">
        <v>4.5</v>
      </c>
      <c r="P223" s="12">
        <v>4.5999999999999996</v>
      </c>
      <c r="Q223" s="12">
        <v>4.5999999999999996</v>
      </c>
      <c r="R223" s="12">
        <v>4.5</v>
      </c>
      <c r="S223" s="12">
        <v>4.5</v>
      </c>
      <c r="T223" s="12">
        <v>4.4000000000000004</v>
      </c>
      <c r="U223" s="12">
        <v>4.5</v>
      </c>
      <c r="V223" s="12">
        <v>4.5</v>
      </c>
      <c r="W223" s="13">
        <f t="shared" si="70"/>
        <v>4.5125000000000002</v>
      </c>
      <c r="X223" s="14">
        <f t="shared" si="71"/>
        <v>1.3284851865132139</v>
      </c>
      <c r="Y223" s="120"/>
    </row>
    <row r="224" spans="1:25" ht="14.4" customHeight="1" x14ac:dyDescent="0.3">
      <c r="A224" s="82"/>
      <c r="B224" s="83"/>
      <c r="C224" s="84"/>
      <c r="D224" s="85"/>
      <c r="E224" s="86"/>
      <c r="F224" s="87"/>
      <c r="G224" s="88"/>
      <c r="H224" s="89"/>
      <c r="I224" s="80"/>
      <c r="J224" s="81"/>
      <c r="K224" s="90"/>
      <c r="L224" s="91"/>
      <c r="M224" s="92"/>
      <c r="N224" s="15" t="s">
        <v>24</v>
      </c>
      <c r="O224" s="16">
        <f t="shared" ref="O224:V224" si="81">O222/O223/1000</f>
        <v>0.21066666666666667</v>
      </c>
      <c r="P224" s="16">
        <f t="shared" si="81"/>
        <v>0.21043478260869566</v>
      </c>
      <c r="Q224" s="16">
        <f t="shared" si="81"/>
        <v>0.21195652173913043</v>
      </c>
      <c r="R224" s="16">
        <f t="shared" si="81"/>
        <v>0.21222222222222223</v>
      </c>
      <c r="S224" s="16">
        <f t="shared" si="81"/>
        <v>0.21</v>
      </c>
      <c r="T224" s="16">
        <f t="shared" si="81"/>
        <v>0.21090909090909088</v>
      </c>
      <c r="U224" s="16">
        <f t="shared" si="81"/>
        <v>0.21155555555555555</v>
      </c>
      <c r="V224" s="16">
        <f t="shared" si="81"/>
        <v>0.21133333333333335</v>
      </c>
      <c r="W224" s="16">
        <f t="shared" si="70"/>
        <v>0.21113477162933686</v>
      </c>
      <c r="X224" s="16">
        <f t="shared" si="71"/>
        <v>0.33997896001395334</v>
      </c>
      <c r="Y224" s="120"/>
    </row>
    <row r="225" spans="1:25" ht="14.4" customHeight="1" x14ac:dyDescent="0.3">
      <c r="A225" s="96"/>
      <c r="B225" s="97">
        <v>21005157</v>
      </c>
      <c r="C225" s="97">
        <v>9946062</v>
      </c>
      <c r="D225" s="97">
        <f>D222+1</f>
        <v>452</v>
      </c>
      <c r="E225" s="97">
        <v>1</v>
      </c>
      <c r="F225" s="97" t="s">
        <v>206</v>
      </c>
      <c r="G225" s="97">
        <v>210</v>
      </c>
      <c r="H225" s="97">
        <v>166</v>
      </c>
      <c r="I225" s="98">
        <f>$G225*$H225/100</f>
        <v>348.6</v>
      </c>
      <c r="J225" s="98">
        <f>I225*W225/1000</f>
        <v>330.55995000000001</v>
      </c>
      <c r="K225" s="97" t="s">
        <v>209</v>
      </c>
      <c r="L225" s="97" t="s">
        <v>210</v>
      </c>
      <c r="M225" s="97" t="s">
        <v>77</v>
      </c>
      <c r="N225" s="2" t="s">
        <v>21</v>
      </c>
      <c r="O225" s="3">
        <v>968</v>
      </c>
      <c r="P225" s="3">
        <v>950</v>
      </c>
      <c r="Q225" s="3">
        <v>917</v>
      </c>
      <c r="R225" s="3">
        <v>891</v>
      </c>
      <c r="S225" s="3">
        <v>973</v>
      </c>
      <c r="T225" s="3">
        <v>975</v>
      </c>
      <c r="U225" s="3">
        <v>958</v>
      </c>
      <c r="V225" s="3">
        <v>954</v>
      </c>
      <c r="W225" s="6">
        <f t="shared" si="70"/>
        <v>948.25</v>
      </c>
      <c r="X225" s="5">
        <f t="shared" si="71"/>
        <v>2.9128735338505485</v>
      </c>
      <c r="Y225" s="120" t="s">
        <v>22</v>
      </c>
    </row>
    <row r="226" spans="1:25" ht="14.4" customHeight="1" x14ac:dyDescent="0.3">
      <c r="A226" s="96"/>
      <c r="B226" s="97"/>
      <c r="C226" s="97"/>
      <c r="D226" s="97"/>
      <c r="E226" s="97"/>
      <c r="F226" s="97"/>
      <c r="G226" s="97"/>
      <c r="H226" s="97"/>
      <c r="I226" s="98"/>
      <c r="J226" s="98"/>
      <c r="K226" s="97"/>
      <c r="L226" s="97"/>
      <c r="M226" s="97"/>
      <c r="N226" s="2" t="s">
        <v>23</v>
      </c>
      <c r="O226" s="3">
        <v>4.4000000000000004</v>
      </c>
      <c r="P226" s="3">
        <v>4.5999999999999996</v>
      </c>
      <c r="Q226" s="3">
        <v>4.5999999999999996</v>
      </c>
      <c r="R226" s="3">
        <v>4.5999999999999996</v>
      </c>
      <c r="S226" s="3">
        <v>4.5</v>
      </c>
      <c r="T226" s="3">
        <v>4.5</v>
      </c>
      <c r="U226" s="3">
        <v>4.5999999999999996</v>
      </c>
      <c r="V226" s="3">
        <v>4.5999999999999996</v>
      </c>
      <c r="W226" s="6">
        <f t="shared" si="70"/>
        <v>4.55</v>
      </c>
      <c r="X226" s="5">
        <f t="shared" si="71"/>
        <v>1.5540808377726265</v>
      </c>
      <c r="Y226" s="120"/>
    </row>
    <row r="227" spans="1:25" ht="14.4" customHeight="1" x14ac:dyDescent="0.3">
      <c r="A227" s="96"/>
      <c r="B227" s="97"/>
      <c r="C227" s="97"/>
      <c r="D227" s="97"/>
      <c r="E227" s="97"/>
      <c r="F227" s="97"/>
      <c r="G227" s="97"/>
      <c r="H227" s="97"/>
      <c r="I227" s="98"/>
      <c r="J227" s="98"/>
      <c r="K227" s="97"/>
      <c r="L227" s="97"/>
      <c r="M227" s="97"/>
      <c r="N227" s="2" t="s">
        <v>24</v>
      </c>
      <c r="O227" s="5">
        <f t="shared" ref="O227:V227" si="82">O225/O226/1000</f>
        <v>0.21999999999999997</v>
      </c>
      <c r="P227" s="5">
        <f t="shared" si="82"/>
        <v>0.20652173913043481</v>
      </c>
      <c r="Q227" s="5">
        <f t="shared" si="82"/>
        <v>0.19934782608695653</v>
      </c>
      <c r="R227" s="5">
        <f t="shared" si="82"/>
        <v>0.19369565217391307</v>
      </c>
      <c r="S227" s="5">
        <f t="shared" si="82"/>
        <v>0.21622222222222223</v>
      </c>
      <c r="T227" s="5">
        <f t="shared" si="82"/>
        <v>0.21666666666666665</v>
      </c>
      <c r="U227" s="5">
        <f t="shared" si="82"/>
        <v>0.20826086956521742</v>
      </c>
      <c r="V227" s="5">
        <f t="shared" si="82"/>
        <v>0.2073913043478261</v>
      </c>
      <c r="W227" s="5">
        <f t="shared" si="70"/>
        <v>0.20851328502415462</v>
      </c>
      <c r="X227" s="5">
        <f t="shared" si="71"/>
        <v>4.0364579521293491</v>
      </c>
      <c r="Y227" s="120"/>
    </row>
    <row r="228" spans="1:25" ht="14.4" customHeight="1" x14ac:dyDescent="0.3">
      <c r="A228" s="82"/>
      <c r="B228" s="83"/>
      <c r="C228" s="84"/>
      <c r="D228" s="85">
        <f>D225+1</f>
        <v>453</v>
      </c>
      <c r="E228" s="86">
        <v>2</v>
      </c>
      <c r="F228" s="87"/>
      <c r="G228" s="88">
        <v>210</v>
      </c>
      <c r="H228" s="89">
        <v>166</v>
      </c>
      <c r="I228" s="80">
        <f>$G228*$H228/100</f>
        <v>348.6</v>
      </c>
      <c r="J228" s="81">
        <f>I228*W228/1000</f>
        <v>331.82362499999999</v>
      </c>
      <c r="K228" s="90" t="s">
        <v>209</v>
      </c>
      <c r="L228" s="91" t="s">
        <v>210</v>
      </c>
      <c r="M228" s="92" t="s">
        <v>77</v>
      </c>
      <c r="N228" s="8" t="s">
        <v>21</v>
      </c>
      <c r="O228" s="9">
        <v>895</v>
      </c>
      <c r="P228" s="9">
        <v>940</v>
      </c>
      <c r="Q228" s="9">
        <v>968</v>
      </c>
      <c r="R228" s="9">
        <v>958</v>
      </c>
      <c r="S228" s="9">
        <v>940</v>
      </c>
      <c r="T228" s="9">
        <v>948</v>
      </c>
      <c r="U228" s="9">
        <v>981</v>
      </c>
      <c r="V228" s="9">
        <v>985</v>
      </c>
      <c r="W228" s="17">
        <f t="shared" si="70"/>
        <v>951.875</v>
      </c>
      <c r="X228" s="10">
        <f t="shared" si="71"/>
        <v>2.8225807797627436</v>
      </c>
      <c r="Y228" s="120" t="s">
        <v>22</v>
      </c>
    </row>
    <row r="229" spans="1:25" ht="14.4" customHeight="1" x14ac:dyDescent="0.3">
      <c r="A229" s="82"/>
      <c r="B229" s="83"/>
      <c r="C229" s="84"/>
      <c r="D229" s="85"/>
      <c r="E229" s="86"/>
      <c r="F229" s="87"/>
      <c r="G229" s="88"/>
      <c r="H229" s="89"/>
      <c r="I229" s="80"/>
      <c r="J229" s="81"/>
      <c r="K229" s="90"/>
      <c r="L229" s="91"/>
      <c r="M229" s="92"/>
      <c r="N229" s="11" t="s">
        <v>23</v>
      </c>
      <c r="O229" s="12">
        <v>4.4000000000000004</v>
      </c>
      <c r="P229" s="12">
        <v>4.5999999999999996</v>
      </c>
      <c r="Q229" s="12">
        <v>4.5999999999999996</v>
      </c>
      <c r="R229" s="12">
        <v>4.5999999999999996</v>
      </c>
      <c r="S229" s="12">
        <v>4.5</v>
      </c>
      <c r="T229" s="12">
        <v>4.5</v>
      </c>
      <c r="U229" s="12">
        <v>4.4000000000000004</v>
      </c>
      <c r="V229" s="12">
        <v>4.5999999999999996</v>
      </c>
      <c r="W229" s="13">
        <f t="shared" si="70"/>
        <v>4.5250000000000004</v>
      </c>
      <c r="X229" s="14">
        <f t="shared" si="71"/>
        <v>1.8323893869366785</v>
      </c>
      <c r="Y229" s="120"/>
    </row>
    <row r="230" spans="1:25" ht="14.4" customHeight="1" x14ac:dyDescent="0.3">
      <c r="A230" s="82"/>
      <c r="B230" s="83"/>
      <c r="C230" s="84"/>
      <c r="D230" s="85"/>
      <c r="E230" s="86"/>
      <c r="F230" s="87"/>
      <c r="G230" s="88"/>
      <c r="H230" s="89"/>
      <c r="I230" s="80"/>
      <c r="J230" s="81"/>
      <c r="K230" s="90"/>
      <c r="L230" s="91"/>
      <c r="M230" s="92"/>
      <c r="N230" s="15" t="s">
        <v>24</v>
      </c>
      <c r="O230" s="16">
        <f t="shared" ref="O230:V230" si="83">O228/O229/1000</f>
        <v>0.2034090909090909</v>
      </c>
      <c r="P230" s="16">
        <f t="shared" si="83"/>
        <v>0.20434782608695654</v>
      </c>
      <c r="Q230" s="16">
        <f t="shared" si="83"/>
        <v>0.21043478260869566</v>
      </c>
      <c r="R230" s="16">
        <f t="shared" si="83"/>
        <v>0.20826086956521742</v>
      </c>
      <c r="S230" s="16">
        <f t="shared" si="83"/>
        <v>0.20888888888888887</v>
      </c>
      <c r="T230" s="16">
        <f t="shared" si="83"/>
        <v>0.21066666666666667</v>
      </c>
      <c r="U230" s="16">
        <f t="shared" si="83"/>
        <v>0.22295454545454543</v>
      </c>
      <c r="V230" s="16">
        <f t="shared" si="83"/>
        <v>0.21413043478260871</v>
      </c>
      <c r="W230" s="16">
        <f t="shared" si="70"/>
        <v>0.21038663812033376</v>
      </c>
      <c r="X230" s="16">
        <f t="shared" si="71"/>
        <v>2.7302957863933086</v>
      </c>
      <c r="Y230" s="120"/>
    </row>
    <row r="231" spans="1:25" ht="14.4" customHeight="1" x14ac:dyDescent="0.3">
      <c r="A231" s="82">
        <v>44363</v>
      </c>
      <c r="B231" s="83"/>
      <c r="C231" s="84"/>
      <c r="D231" s="85">
        <f>D228+1</f>
        <v>454</v>
      </c>
      <c r="E231" s="86">
        <v>3</v>
      </c>
      <c r="F231" s="87"/>
      <c r="G231" s="88">
        <v>210</v>
      </c>
      <c r="H231" s="89">
        <v>166</v>
      </c>
      <c r="I231" s="80">
        <f>$G231*$H231/100</f>
        <v>348.6</v>
      </c>
      <c r="J231" s="81">
        <f>I231*W231/1000</f>
        <v>317.09527500000002</v>
      </c>
      <c r="K231" s="90" t="s">
        <v>209</v>
      </c>
      <c r="L231" s="91" t="s">
        <v>172</v>
      </c>
      <c r="M231" s="92" t="s">
        <v>45</v>
      </c>
      <c r="N231" s="8" t="s">
        <v>21</v>
      </c>
      <c r="O231" s="9">
        <v>898</v>
      </c>
      <c r="P231" s="9">
        <v>924</v>
      </c>
      <c r="Q231" s="9">
        <v>913</v>
      </c>
      <c r="R231" s="9">
        <v>886</v>
      </c>
      <c r="S231" s="9">
        <v>901</v>
      </c>
      <c r="T231" s="9">
        <v>912</v>
      </c>
      <c r="U231" s="9">
        <v>922</v>
      </c>
      <c r="V231" s="9">
        <v>921</v>
      </c>
      <c r="W231" s="17">
        <f t="shared" si="70"/>
        <v>909.625</v>
      </c>
      <c r="X231" s="10">
        <f t="shared" si="71"/>
        <v>1.3872541282283606</v>
      </c>
      <c r="Y231" s="120" t="s">
        <v>22</v>
      </c>
    </row>
    <row r="232" spans="1:25" ht="14.4" customHeight="1" x14ac:dyDescent="0.3">
      <c r="A232" s="82"/>
      <c r="B232" s="83"/>
      <c r="C232" s="84"/>
      <c r="D232" s="85"/>
      <c r="E232" s="86"/>
      <c r="F232" s="87"/>
      <c r="G232" s="88"/>
      <c r="H232" s="89"/>
      <c r="I232" s="80"/>
      <c r="J232" s="81"/>
      <c r="K232" s="90"/>
      <c r="L232" s="91"/>
      <c r="M232" s="92"/>
      <c r="N232" s="11" t="s">
        <v>23</v>
      </c>
      <c r="O232" s="12">
        <v>4.4000000000000004</v>
      </c>
      <c r="P232" s="12">
        <v>4.5999999999999996</v>
      </c>
      <c r="Q232" s="12">
        <v>4.5</v>
      </c>
      <c r="R232" s="12">
        <v>4.5999999999999996</v>
      </c>
      <c r="S232" s="12">
        <v>4.4000000000000004</v>
      </c>
      <c r="T232" s="12">
        <v>4.5</v>
      </c>
      <c r="U232" s="12">
        <v>4.5999999999999996</v>
      </c>
      <c r="V232" s="12">
        <v>4.5999999999999996</v>
      </c>
      <c r="W232" s="13">
        <f t="shared" si="70"/>
        <v>4.5250000000000004</v>
      </c>
      <c r="X232" s="14">
        <f t="shared" si="71"/>
        <v>1.8323893869366785</v>
      </c>
      <c r="Y232" s="120"/>
    </row>
    <row r="233" spans="1:25" ht="14.4" customHeight="1" x14ac:dyDescent="0.3">
      <c r="A233" s="82"/>
      <c r="B233" s="83"/>
      <c r="C233" s="84"/>
      <c r="D233" s="85"/>
      <c r="E233" s="86"/>
      <c r="F233" s="87"/>
      <c r="G233" s="88"/>
      <c r="H233" s="89"/>
      <c r="I233" s="80"/>
      <c r="J233" s="81"/>
      <c r="K233" s="90"/>
      <c r="L233" s="91"/>
      <c r="M233" s="92"/>
      <c r="N233" s="15" t="s">
        <v>24</v>
      </c>
      <c r="O233" s="16">
        <f t="shared" ref="O233:V233" si="84">O231/O232/1000</f>
        <v>0.20409090909090907</v>
      </c>
      <c r="P233" s="16">
        <f t="shared" si="84"/>
        <v>0.2008695652173913</v>
      </c>
      <c r="Q233" s="16">
        <f t="shared" si="84"/>
        <v>0.2028888888888889</v>
      </c>
      <c r="R233" s="16">
        <f t="shared" si="84"/>
        <v>0.19260869565217392</v>
      </c>
      <c r="S233" s="16">
        <f t="shared" si="84"/>
        <v>0.20477272727272725</v>
      </c>
      <c r="T233" s="16">
        <f t="shared" si="84"/>
        <v>0.20266666666666666</v>
      </c>
      <c r="U233" s="16">
        <f t="shared" si="84"/>
        <v>0.20043478260869566</v>
      </c>
      <c r="V233" s="16">
        <f t="shared" si="84"/>
        <v>0.20021739130434785</v>
      </c>
      <c r="W233" s="16">
        <f t="shared" si="70"/>
        <v>0.20106870333772509</v>
      </c>
      <c r="X233" s="16">
        <f t="shared" si="71"/>
        <v>1.7711437032786694</v>
      </c>
      <c r="Y233" s="120"/>
    </row>
    <row r="234" spans="1:25" ht="14.4" customHeight="1" x14ac:dyDescent="0.3">
      <c r="A234" s="82"/>
      <c r="B234" s="83"/>
      <c r="C234" s="84"/>
      <c r="D234" s="85">
        <f>D231+1</f>
        <v>455</v>
      </c>
      <c r="E234" s="86">
        <v>4</v>
      </c>
      <c r="F234" s="87"/>
      <c r="G234" s="88">
        <v>210</v>
      </c>
      <c r="H234" s="89">
        <v>166</v>
      </c>
      <c r="I234" s="80">
        <f>$G234*$H234/100</f>
        <v>348.6</v>
      </c>
      <c r="J234" s="81">
        <f>I234*W234/1000</f>
        <v>321.19132500000001</v>
      </c>
      <c r="K234" s="90" t="s">
        <v>209</v>
      </c>
      <c r="L234" s="91" t="s">
        <v>172</v>
      </c>
      <c r="M234" s="92" t="s">
        <v>45</v>
      </c>
      <c r="N234" s="8" t="s">
        <v>21</v>
      </c>
      <c r="O234" s="9">
        <v>900</v>
      </c>
      <c r="P234" s="9">
        <v>927</v>
      </c>
      <c r="Q234" s="9">
        <v>930</v>
      </c>
      <c r="R234" s="9">
        <v>903</v>
      </c>
      <c r="S234" s="9">
        <v>925</v>
      </c>
      <c r="T234" s="9">
        <v>926</v>
      </c>
      <c r="U234" s="9">
        <v>939</v>
      </c>
      <c r="V234" s="9">
        <v>921</v>
      </c>
      <c r="W234" s="17">
        <f t="shared" si="70"/>
        <v>921.375</v>
      </c>
      <c r="X234" s="10">
        <f t="shared" si="71"/>
        <v>1.3544276712783805</v>
      </c>
      <c r="Y234" s="120" t="s">
        <v>22</v>
      </c>
    </row>
    <row r="235" spans="1:25" ht="14.4" customHeight="1" x14ac:dyDescent="0.3">
      <c r="A235" s="82"/>
      <c r="B235" s="83"/>
      <c r="C235" s="84"/>
      <c r="D235" s="85"/>
      <c r="E235" s="86"/>
      <c r="F235" s="87"/>
      <c r="G235" s="88"/>
      <c r="H235" s="89"/>
      <c r="I235" s="80"/>
      <c r="J235" s="81"/>
      <c r="K235" s="90"/>
      <c r="L235" s="91"/>
      <c r="M235" s="92"/>
      <c r="N235" s="11" t="s">
        <v>23</v>
      </c>
      <c r="O235" s="12">
        <v>4.5999999999999996</v>
      </c>
      <c r="P235" s="12">
        <v>4.5</v>
      </c>
      <c r="Q235" s="12">
        <v>4.4000000000000004</v>
      </c>
      <c r="R235" s="12">
        <v>4.5</v>
      </c>
      <c r="S235" s="12">
        <v>4.5999999999999996</v>
      </c>
      <c r="T235" s="12">
        <v>4.5999999999999996</v>
      </c>
      <c r="U235" s="12">
        <v>4.5</v>
      </c>
      <c r="V235" s="12">
        <v>4.5999999999999996</v>
      </c>
      <c r="W235" s="13">
        <f t="shared" si="70"/>
        <v>4.5375000000000005</v>
      </c>
      <c r="X235" s="14">
        <f t="shared" si="71"/>
        <v>1.5338193836997249</v>
      </c>
      <c r="Y235" s="120"/>
    </row>
    <row r="236" spans="1:25" ht="14.4" customHeight="1" x14ac:dyDescent="0.3">
      <c r="A236" s="82"/>
      <c r="B236" s="83"/>
      <c r="C236" s="84"/>
      <c r="D236" s="85"/>
      <c r="E236" s="86"/>
      <c r="F236" s="87"/>
      <c r="G236" s="88"/>
      <c r="H236" s="89"/>
      <c r="I236" s="80"/>
      <c r="J236" s="81"/>
      <c r="K236" s="90"/>
      <c r="L236" s="91"/>
      <c r="M236" s="92"/>
      <c r="N236" s="15" t="s">
        <v>24</v>
      </c>
      <c r="O236" s="16">
        <f t="shared" ref="O236:V236" si="85">O234/O235/1000</f>
        <v>0.19565217391304349</v>
      </c>
      <c r="P236" s="16">
        <f t="shared" si="85"/>
        <v>0.20599999999999999</v>
      </c>
      <c r="Q236" s="16">
        <f t="shared" si="85"/>
        <v>0.21136363636363634</v>
      </c>
      <c r="R236" s="16">
        <f t="shared" si="85"/>
        <v>0.20066666666666666</v>
      </c>
      <c r="S236" s="16">
        <f t="shared" si="85"/>
        <v>0.20108695652173916</v>
      </c>
      <c r="T236" s="16">
        <f t="shared" si="85"/>
        <v>0.20130434782608697</v>
      </c>
      <c r="U236" s="16">
        <f t="shared" si="85"/>
        <v>0.20866666666666667</v>
      </c>
      <c r="V236" s="16">
        <f t="shared" si="85"/>
        <v>0.20021739130434785</v>
      </c>
      <c r="W236" s="16">
        <f t="shared" si="70"/>
        <v>0.20311972990777338</v>
      </c>
      <c r="X236" s="16">
        <f t="shared" si="71"/>
        <v>2.3653149668879747</v>
      </c>
      <c r="Y236" s="120"/>
    </row>
    <row r="237" spans="1:25" ht="14.4" customHeight="1" x14ac:dyDescent="0.3">
      <c r="A237" s="82"/>
      <c r="B237" s="83"/>
      <c r="C237" s="84"/>
      <c r="D237" s="85">
        <f>D234+1</f>
        <v>456</v>
      </c>
      <c r="E237" s="86">
        <v>5</v>
      </c>
      <c r="F237" s="87"/>
      <c r="G237" s="88">
        <v>210</v>
      </c>
      <c r="H237" s="89">
        <v>166</v>
      </c>
      <c r="I237" s="80">
        <f>$G237*$H237/100</f>
        <v>348.6</v>
      </c>
      <c r="J237" s="81">
        <f>I237*W237/1000</f>
        <v>319.79692500000004</v>
      </c>
      <c r="K237" s="90" t="s">
        <v>211</v>
      </c>
      <c r="L237" s="91" t="s">
        <v>172</v>
      </c>
      <c r="M237" s="92" t="s">
        <v>45</v>
      </c>
      <c r="N237" s="8" t="s">
        <v>21</v>
      </c>
      <c r="O237" s="9">
        <v>925</v>
      </c>
      <c r="P237" s="9">
        <v>917</v>
      </c>
      <c r="Q237" s="9">
        <v>915</v>
      </c>
      <c r="R237" s="9">
        <v>900</v>
      </c>
      <c r="S237" s="9">
        <v>926</v>
      </c>
      <c r="T237" s="9">
        <v>925</v>
      </c>
      <c r="U237" s="9">
        <v>919</v>
      </c>
      <c r="V237" s="9">
        <v>912</v>
      </c>
      <c r="W237" s="17">
        <f t="shared" si="70"/>
        <v>917.375</v>
      </c>
      <c r="X237" s="10">
        <f t="shared" si="71"/>
        <v>0.88714543183856265</v>
      </c>
      <c r="Y237" s="120" t="s">
        <v>22</v>
      </c>
    </row>
    <row r="238" spans="1:25" ht="14.4" customHeight="1" x14ac:dyDescent="0.3">
      <c r="A238" s="82"/>
      <c r="B238" s="83"/>
      <c r="C238" s="84"/>
      <c r="D238" s="85"/>
      <c r="E238" s="86"/>
      <c r="F238" s="87"/>
      <c r="G238" s="88"/>
      <c r="H238" s="89"/>
      <c r="I238" s="80"/>
      <c r="J238" s="81"/>
      <c r="K238" s="90"/>
      <c r="L238" s="91"/>
      <c r="M238" s="92"/>
      <c r="N238" s="11" t="s">
        <v>23</v>
      </c>
      <c r="O238" s="12">
        <v>4.4000000000000004</v>
      </c>
      <c r="P238" s="12">
        <v>4.4000000000000004</v>
      </c>
      <c r="Q238" s="12">
        <v>4.3</v>
      </c>
      <c r="R238" s="12">
        <v>4.5</v>
      </c>
      <c r="S238" s="12">
        <v>4.4000000000000004</v>
      </c>
      <c r="T238" s="12">
        <v>4.4000000000000004</v>
      </c>
      <c r="U238" s="12">
        <v>4.3</v>
      </c>
      <c r="V238" s="12">
        <v>4.5</v>
      </c>
      <c r="W238" s="13">
        <f t="shared" si="70"/>
        <v>4.4000000000000004</v>
      </c>
      <c r="X238" s="14">
        <f t="shared" si="71"/>
        <v>1.6070608663330641</v>
      </c>
      <c r="Y238" s="120"/>
    </row>
    <row r="239" spans="1:25" ht="14.4" customHeight="1" x14ac:dyDescent="0.3">
      <c r="A239" s="82"/>
      <c r="B239" s="83"/>
      <c r="C239" s="84"/>
      <c r="D239" s="85"/>
      <c r="E239" s="86"/>
      <c r="F239" s="87"/>
      <c r="G239" s="88"/>
      <c r="H239" s="89"/>
      <c r="I239" s="80"/>
      <c r="J239" s="81"/>
      <c r="K239" s="90"/>
      <c r="L239" s="91"/>
      <c r="M239" s="92"/>
      <c r="N239" s="15" t="s">
        <v>24</v>
      </c>
      <c r="O239" s="16">
        <f t="shared" ref="O239:V239" si="86">O237/O238/1000</f>
        <v>0.21022727272727271</v>
      </c>
      <c r="P239" s="16">
        <f t="shared" si="86"/>
        <v>0.20840909090909088</v>
      </c>
      <c r="Q239" s="16">
        <f t="shared" si="86"/>
        <v>0.21279069767441863</v>
      </c>
      <c r="R239" s="16">
        <f t="shared" si="86"/>
        <v>0.2</v>
      </c>
      <c r="S239" s="16">
        <f t="shared" si="86"/>
        <v>0.21045454545454545</v>
      </c>
      <c r="T239" s="16">
        <f t="shared" si="86"/>
        <v>0.21022727272727271</v>
      </c>
      <c r="U239" s="16">
        <f t="shared" si="86"/>
        <v>0.21372093023255814</v>
      </c>
      <c r="V239" s="16">
        <f t="shared" si="86"/>
        <v>0.20266666666666666</v>
      </c>
      <c r="W239" s="16">
        <f t="shared" si="70"/>
        <v>0.20856205954897816</v>
      </c>
      <c r="X239" s="16">
        <f t="shared" si="71"/>
        <v>2.1557032233254079</v>
      </c>
      <c r="Y239" s="120"/>
    </row>
    <row r="240" spans="1:25" ht="14.4" customHeight="1" x14ac:dyDescent="0.3">
      <c r="A240" s="82"/>
      <c r="B240" s="83"/>
      <c r="C240" s="84"/>
      <c r="D240" s="85">
        <f>D237+1</f>
        <v>457</v>
      </c>
      <c r="E240" s="86">
        <v>6</v>
      </c>
      <c r="F240" s="87"/>
      <c r="G240" s="88">
        <v>210</v>
      </c>
      <c r="H240" s="89">
        <v>166</v>
      </c>
      <c r="I240" s="80">
        <f>$G240*$H240/100</f>
        <v>348.6</v>
      </c>
      <c r="J240" s="81">
        <f>I240*W240/1000</f>
        <v>317.74890000000005</v>
      </c>
      <c r="K240" s="90" t="s">
        <v>211</v>
      </c>
      <c r="L240" s="91" t="s">
        <v>172</v>
      </c>
      <c r="M240" s="92" t="s">
        <v>45</v>
      </c>
      <c r="N240" s="8" t="s">
        <v>21</v>
      </c>
      <c r="O240" s="9">
        <v>889</v>
      </c>
      <c r="P240" s="9">
        <v>923</v>
      </c>
      <c r="Q240" s="9">
        <v>916</v>
      </c>
      <c r="R240" s="9">
        <v>893</v>
      </c>
      <c r="S240" s="9">
        <v>911</v>
      </c>
      <c r="T240" s="9">
        <v>915</v>
      </c>
      <c r="U240" s="9">
        <v>945</v>
      </c>
      <c r="V240" s="9">
        <v>900</v>
      </c>
      <c r="W240" s="17">
        <f t="shared" si="70"/>
        <v>911.5</v>
      </c>
      <c r="X240" s="10">
        <f t="shared" si="71"/>
        <v>1.8472252595153851</v>
      </c>
      <c r="Y240" s="120" t="s">
        <v>22</v>
      </c>
    </row>
    <row r="241" spans="1:25" ht="14.4" customHeight="1" x14ac:dyDescent="0.3">
      <c r="A241" s="82"/>
      <c r="B241" s="83"/>
      <c r="C241" s="84"/>
      <c r="D241" s="85"/>
      <c r="E241" s="86"/>
      <c r="F241" s="87"/>
      <c r="G241" s="88"/>
      <c r="H241" s="89"/>
      <c r="I241" s="80"/>
      <c r="J241" s="81"/>
      <c r="K241" s="90"/>
      <c r="L241" s="91"/>
      <c r="M241" s="92"/>
      <c r="N241" s="11" t="s">
        <v>23</v>
      </c>
      <c r="O241" s="12">
        <v>4.3</v>
      </c>
      <c r="P241" s="12">
        <v>4.5</v>
      </c>
      <c r="Q241" s="12">
        <v>4.5</v>
      </c>
      <c r="R241" s="12">
        <v>4.5</v>
      </c>
      <c r="S241" s="12">
        <v>4.3</v>
      </c>
      <c r="T241" s="12">
        <v>4.5</v>
      </c>
      <c r="U241" s="12">
        <v>4.5999999999999996</v>
      </c>
      <c r="V241" s="12">
        <v>4.4000000000000004</v>
      </c>
      <c r="W241" s="13">
        <f t="shared" si="70"/>
        <v>4.45</v>
      </c>
      <c r="X241" s="14">
        <f t="shared" si="71"/>
        <v>2.2471910112359543</v>
      </c>
      <c r="Y241" s="120"/>
    </row>
    <row r="242" spans="1:25" ht="14.4" customHeight="1" x14ac:dyDescent="0.3">
      <c r="A242" s="82"/>
      <c r="B242" s="83"/>
      <c r="C242" s="84"/>
      <c r="D242" s="85"/>
      <c r="E242" s="86"/>
      <c r="F242" s="87"/>
      <c r="G242" s="88"/>
      <c r="H242" s="89"/>
      <c r="I242" s="80"/>
      <c r="J242" s="81"/>
      <c r="K242" s="90"/>
      <c r="L242" s="91"/>
      <c r="M242" s="92"/>
      <c r="N242" s="15" t="s">
        <v>24</v>
      </c>
      <c r="O242" s="16">
        <f t="shared" ref="O242:V242" si="87">O240/O241/1000</f>
        <v>0.20674418604651162</v>
      </c>
      <c r="P242" s="16">
        <f t="shared" si="87"/>
        <v>0.20511111111111111</v>
      </c>
      <c r="Q242" s="16">
        <f t="shared" si="87"/>
        <v>0.20355555555555555</v>
      </c>
      <c r="R242" s="16">
        <f t="shared" si="87"/>
        <v>0.19844444444444445</v>
      </c>
      <c r="S242" s="16">
        <f t="shared" si="87"/>
        <v>0.21186046511627907</v>
      </c>
      <c r="T242" s="16">
        <f t="shared" si="87"/>
        <v>0.20333333333333334</v>
      </c>
      <c r="U242" s="16">
        <f t="shared" si="87"/>
        <v>0.20543478260869566</v>
      </c>
      <c r="V242" s="16">
        <f t="shared" si="87"/>
        <v>0.20454545454545453</v>
      </c>
      <c r="W242" s="16">
        <f t="shared" si="70"/>
        <v>0.20487866659517318</v>
      </c>
      <c r="X242" s="16">
        <f t="shared" si="71"/>
        <v>1.7104003783440933</v>
      </c>
      <c r="Y242" s="120"/>
    </row>
    <row r="243" spans="1:25" ht="14.4" customHeight="1" x14ac:dyDescent="0.3">
      <c r="A243" s="82"/>
      <c r="B243" s="83"/>
      <c r="C243" s="84"/>
      <c r="D243" s="85">
        <f>D240+1</f>
        <v>458</v>
      </c>
      <c r="E243" s="86">
        <v>7</v>
      </c>
      <c r="F243" s="87"/>
      <c r="G243" s="88">
        <v>210</v>
      </c>
      <c r="H243" s="89">
        <v>166</v>
      </c>
      <c r="I243" s="80">
        <f>$G243*$H243/100</f>
        <v>348.6</v>
      </c>
      <c r="J243" s="81">
        <f>I243*W243/1000</f>
        <v>308.42385000000002</v>
      </c>
      <c r="K243" s="90" t="s">
        <v>211</v>
      </c>
      <c r="L243" s="91" t="s">
        <v>172</v>
      </c>
      <c r="M243" s="92" t="s">
        <v>45</v>
      </c>
      <c r="N243" s="8" t="s">
        <v>21</v>
      </c>
      <c r="O243" s="9">
        <v>903</v>
      </c>
      <c r="P243" s="9">
        <v>878</v>
      </c>
      <c r="Q243" s="9">
        <v>885</v>
      </c>
      <c r="R243" s="9">
        <v>842</v>
      </c>
      <c r="S243" s="9">
        <v>890</v>
      </c>
      <c r="T243" s="9">
        <v>922</v>
      </c>
      <c r="U243" s="9">
        <v>905</v>
      </c>
      <c r="V243" s="9">
        <v>853</v>
      </c>
      <c r="W243" s="17">
        <f t="shared" si="70"/>
        <v>884.75</v>
      </c>
      <c r="X243" s="10">
        <f t="shared" si="71"/>
        <v>2.8367963532456208</v>
      </c>
      <c r="Y243" s="120" t="s">
        <v>22</v>
      </c>
    </row>
    <row r="244" spans="1:25" ht="14.4" customHeight="1" x14ac:dyDescent="0.3">
      <c r="A244" s="82"/>
      <c r="B244" s="83"/>
      <c r="C244" s="84"/>
      <c r="D244" s="85"/>
      <c r="E244" s="86"/>
      <c r="F244" s="87"/>
      <c r="G244" s="88"/>
      <c r="H244" s="89"/>
      <c r="I244" s="80"/>
      <c r="J244" s="81"/>
      <c r="K244" s="90"/>
      <c r="L244" s="91"/>
      <c r="M244" s="92"/>
      <c r="N244" s="11" t="s">
        <v>23</v>
      </c>
      <c r="O244" s="12">
        <v>4</v>
      </c>
      <c r="P244" s="12">
        <v>4.4000000000000004</v>
      </c>
      <c r="Q244" s="12">
        <v>4.4000000000000004</v>
      </c>
      <c r="R244" s="12">
        <v>4.2</v>
      </c>
      <c r="S244" s="12">
        <v>4</v>
      </c>
      <c r="T244" s="12">
        <v>4.4000000000000004</v>
      </c>
      <c r="U244" s="12">
        <v>4.3</v>
      </c>
      <c r="V244" s="12">
        <v>4.3</v>
      </c>
      <c r="W244" s="13">
        <f t="shared" si="70"/>
        <v>4.25</v>
      </c>
      <c r="X244" s="14">
        <f t="shared" si="71"/>
        <v>3.7203266590216257</v>
      </c>
      <c r="Y244" s="120"/>
    </row>
    <row r="245" spans="1:25" ht="14.4" customHeight="1" x14ac:dyDescent="0.3">
      <c r="A245" s="82"/>
      <c r="B245" s="83"/>
      <c r="C245" s="84"/>
      <c r="D245" s="85"/>
      <c r="E245" s="86"/>
      <c r="F245" s="87"/>
      <c r="G245" s="88"/>
      <c r="H245" s="89"/>
      <c r="I245" s="80"/>
      <c r="J245" s="81"/>
      <c r="K245" s="90"/>
      <c r="L245" s="91"/>
      <c r="M245" s="92"/>
      <c r="N245" s="15" t="s">
        <v>24</v>
      </c>
      <c r="O245" s="16">
        <f t="shared" ref="O245:V245" si="88">O243/O244/1000</f>
        <v>0.22575000000000001</v>
      </c>
      <c r="P245" s="16">
        <f t="shared" si="88"/>
        <v>0.19954545454545453</v>
      </c>
      <c r="Q245" s="16">
        <f t="shared" si="88"/>
        <v>0.20113636363636361</v>
      </c>
      <c r="R245" s="16">
        <f t="shared" si="88"/>
        <v>0.20047619047619047</v>
      </c>
      <c r="S245" s="16">
        <f t="shared" si="88"/>
        <v>0.2225</v>
      </c>
      <c r="T245" s="16">
        <f t="shared" si="88"/>
        <v>0.20954545454545453</v>
      </c>
      <c r="U245" s="16">
        <f t="shared" si="88"/>
        <v>0.21046511627906977</v>
      </c>
      <c r="V245" s="16">
        <f t="shared" si="88"/>
        <v>0.19837209302325581</v>
      </c>
      <c r="W245" s="16">
        <f t="shared" si="70"/>
        <v>0.20847383406322359</v>
      </c>
      <c r="X245" s="16">
        <f t="shared" si="71"/>
        <v>4.7963894546660839</v>
      </c>
      <c r="Y245" s="120"/>
    </row>
    <row r="246" spans="1:25" ht="14.4" customHeight="1" x14ac:dyDescent="0.3">
      <c r="A246" s="82"/>
      <c r="B246" s="83"/>
      <c r="C246" s="84"/>
      <c r="D246" s="85">
        <f>D243+1</f>
        <v>459</v>
      </c>
      <c r="E246" s="86">
        <v>8</v>
      </c>
      <c r="F246" s="87"/>
      <c r="G246" s="88">
        <v>210</v>
      </c>
      <c r="H246" s="89">
        <v>166</v>
      </c>
      <c r="I246" s="80">
        <f>$G246*$H246/100</f>
        <v>348.6</v>
      </c>
      <c r="J246" s="81">
        <f>I246*W246/1000</f>
        <v>315.57015000000001</v>
      </c>
      <c r="K246" s="90" t="s">
        <v>211</v>
      </c>
      <c r="L246" s="91" t="s">
        <v>172</v>
      </c>
      <c r="M246" s="92" t="s">
        <v>45</v>
      </c>
      <c r="N246" s="8" t="s">
        <v>21</v>
      </c>
      <c r="O246" s="9">
        <v>892</v>
      </c>
      <c r="P246" s="9">
        <v>920</v>
      </c>
      <c r="Q246" s="9">
        <v>920</v>
      </c>
      <c r="R246" s="9">
        <v>902</v>
      </c>
      <c r="S246" s="9">
        <v>872</v>
      </c>
      <c r="T246" s="9">
        <v>922</v>
      </c>
      <c r="U246" s="9">
        <v>916</v>
      </c>
      <c r="V246" s="9">
        <v>898</v>
      </c>
      <c r="W246" s="17">
        <f t="shared" si="70"/>
        <v>905.25</v>
      </c>
      <c r="X246" s="10">
        <f t="shared" si="71"/>
        <v>1.8216545246109341</v>
      </c>
      <c r="Y246" s="120" t="s">
        <v>22</v>
      </c>
    </row>
    <row r="247" spans="1:25" ht="14.4" customHeight="1" x14ac:dyDescent="0.3">
      <c r="A247" s="82"/>
      <c r="B247" s="83"/>
      <c r="C247" s="84"/>
      <c r="D247" s="85"/>
      <c r="E247" s="86"/>
      <c r="F247" s="87"/>
      <c r="G247" s="88"/>
      <c r="H247" s="89"/>
      <c r="I247" s="80"/>
      <c r="J247" s="81"/>
      <c r="K247" s="90"/>
      <c r="L247" s="91"/>
      <c r="M247" s="92"/>
      <c r="N247" s="11" t="s">
        <v>23</v>
      </c>
      <c r="O247" s="12">
        <v>4.4000000000000004</v>
      </c>
      <c r="P247" s="12">
        <v>4.5</v>
      </c>
      <c r="Q247" s="12">
        <v>4.5</v>
      </c>
      <c r="R247" s="12">
        <v>4.2</v>
      </c>
      <c r="S247" s="12">
        <v>4.4000000000000004</v>
      </c>
      <c r="T247" s="12">
        <v>4.5</v>
      </c>
      <c r="U247" s="12">
        <v>4.4000000000000004</v>
      </c>
      <c r="V247" s="12">
        <v>4.0999999999999996</v>
      </c>
      <c r="W247" s="13">
        <f t="shared" si="70"/>
        <v>4.375</v>
      </c>
      <c r="X247" s="14">
        <f t="shared" si="71"/>
        <v>3.1815796359028718</v>
      </c>
      <c r="Y247" s="120"/>
    </row>
    <row r="248" spans="1:25" ht="14.4" customHeight="1" x14ac:dyDescent="0.3">
      <c r="A248" s="82"/>
      <c r="B248" s="83"/>
      <c r="C248" s="84"/>
      <c r="D248" s="85"/>
      <c r="E248" s="86"/>
      <c r="F248" s="87"/>
      <c r="G248" s="88"/>
      <c r="H248" s="89"/>
      <c r="I248" s="80"/>
      <c r="J248" s="81"/>
      <c r="K248" s="90"/>
      <c r="L248" s="91"/>
      <c r="M248" s="92"/>
      <c r="N248" s="15" t="s">
        <v>24</v>
      </c>
      <c r="O248" s="16">
        <f t="shared" ref="O248:V248" si="89">O246/O247/1000</f>
        <v>0.20272727272727273</v>
      </c>
      <c r="P248" s="16">
        <f t="shared" si="89"/>
        <v>0.20444444444444446</v>
      </c>
      <c r="Q248" s="16">
        <f t="shared" si="89"/>
        <v>0.20444444444444446</v>
      </c>
      <c r="R248" s="16">
        <f t="shared" si="89"/>
        <v>0.21476190476190476</v>
      </c>
      <c r="S248" s="16">
        <f t="shared" si="89"/>
        <v>0.19818181818181815</v>
      </c>
      <c r="T248" s="16">
        <f t="shared" si="89"/>
        <v>0.2048888888888889</v>
      </c>
      <c r="U248" s="16">
        <f t="shared" si="89"/>
        <v>0.20818181818181816</v>
      </c>
      <c r="V248" s="16">
        <f t="shared" si="89"/>
        <v>0.21902439024390244</v>
      </c>
      <c r="W248" s="16">
        <f t="shared" si="70"/>
        <v>0.20708187273431178</v>
      </c>
      <c r="X248" s="16">
        <f t="shared" si="71"/>
        <v>3.0527544781860922</v>
      </c>
      <c r="Y248" s="120"/>
    </row>
    <row r="249" spans="1:25" ht="14.4" customHeight="1" x14ac:dyDescent="0.3">
      <c r="A249" s="82"/>
      <c r="B249" s="83"/>
      <c r="C249" s="84"/>
      <c r="D249" s="85">
        <f>D246+1</f>
        <v>460</v>
      </c>
      <c r="E249" s="86">
        <v>9</v>
      </c>
      <c r="F249" s="87"/>
      <c r="G249" s="88">
        <v>210</v>
      </c>
      <c r="H249" s="89">
        <v>166</v>
      </c>
      <c r="I249" s="80">
        <f>$G249*$H249/100</f>
        <v>348.6</v>
      </c>
      <c r="J249" s="81">
        <f>I249*W249/1000</f>
        <v>309.38249999999999</v>
      </c>
      <c r="K249" s="90" t="s">
        <v>211</v>
      </c>
      <c r="L249" s="91" t="s">
        <v>212</v>
      </c>
      <c r="M249" s="92" t="s">
        <v>45</v>
      </c>
      <c r="N249" s="8" t="s">
        <v>21</v>
      </c>
      <c r="O249" s="9">
        <v>880</v>
      </c>
      <c r="P249" s="9">
        <v>901</v>
      </c>
      <c r="Q249" s="9">
        <v>908</v>
      </c>
      <c r="R249" s="9">
        <v>872</v>
      </c>
      <c r="S249" s="9">
        <v>873</v>
      </c>
      <c r="T249" s="9">
        <v>880</v>
      </c>
      <c r="U249" s="9">
        <v>894</v>
      </c>
      <c r="V249" s="9">
        <v>892</v>
      </c>
      <c r="W249" s="17">
        <f t="shared" si="70"/>
        <v>887.5</v>
      </c>
      <c r="X249" s="10">
        <f t="shared" si="71"/>
        <v>1.3960013175621258</v>
      </c>
      <c r="Y249" s="120" t="s">
        <v>22</v>
      </c>
    </row>
    <row r="250" spans="1:25" ht="14.4" customHeight="1" x14ac:dyDescent="0.3">
      <c r="A250" s="82"/>
      <c r="B250" s="83"/>
      <c r="C250" s="84"/>
      <c r="D250" s="85"/>
      <c r="E250" s="86"/>
      <c r="F250" s="87"/>
      <c r="G250" s="88"/>
      <c r="H250" s="89"/>
      <c r="I250" s="80"/>
      <c r="J250" s="81"/>
      <c r="K250" s="90"/>
      <c r="L250" s="91"/>
      <c r="M250" s="92"/>
      <c r="N250" s="11" t="s">
        <v>23</v>
      </c>
      <c r="O250" s="12">
        <v>4.5</v>
      </c>
      <c r="P250" s="12">
        <v>4.4000000000000004</v>
      </c>
      <c r="Q250" s="12">
        <v>4.4000000000000004</v>
      </c>
      <c r="R250" s="12">
        <v>4.3</v>
      </c>
      <c r="S250" s="12">
        <v>4.5</v>
      </c>
      <c r="T250" s="12">
        <v>4.4000000000000004</v>
      </c>
      <c r="U250" s="12">
        <v>4.5</v>
      </c>
      <c r="V250" s="12">
        <v>4.3</v>
      </c>
      <c r="W250" s="13">
        <f t="shared" si="70"/>
        <v>4.4124999999999996</v>
      </c>
      <c r="X250" s="14">
        <f t="shared" si="71"/>
        <v>1.769121246005213</v>
      </c>
      <c r="Y250" s="120"/>
    </row>
    <row r="251" spans="1:25" ht="14.4" customHeight="1" x14ac:dyDescent="0.3">
      <c r="A251" s="82"/>
      <c r="B251" s="83"/>
      <c r="C251" s="84"/>
      <c r="D251" s="85"/>
      <c r="E251" s="86"/>
      <c r="F251" s="87"/>
      <c r="G251" s="88"/>
      <c r="H251" s="89"/>
      <c r="I251" s="80"/>
      <c r="J251" s="81"/>
      <c r="K251" s="90"/>
      <c r="L251" s="91"/>
      <c r="M251" s="92"/>
      <c r="N251" s="15" t="s">
        <v>24</v>
      </c>
      <c r="O251" s="16">
        <f t="shared" ref="O251:V251" si="90">O249/O250/1000</f>
        <v>0.19555555555555554</v>
      </c>
      <c r="P251" s="16">
        <f t="shared" si="90"/>
        <v>0.20477272727272725</v>
      </c>
      <c r="Q251" s="16">
        <f t="shared" si="90"/>
        <v>0.20636363636363633</v>
      </c>
      <c r="R251" s="16">
        <f t="shared" si="90"/>
        <v>0.20279069767441862</v>
      </c>
      <c r="S251" s="16">
        <f t="shared" si="90"/>
        <v>0.19400000000000001</v>
      </c>
      <c r="T251" s="16">
        <f t="shared" si="90"/>
        <v>0.19999999999999998</v>
      </c>
      <c r="U251" s="16">
        <f t="shared" si="90"/>
        <v>0.19866666666666666</v>
      </c>
      <c r="V251" s="16">
        <f t="shared" si="90"/>
        <v>0.20744186046511628</v>
      </c>
      <c r="W251" s="16">
        <f t="shared" si="70"/>
        <v>0.20119889299976507</v>
      </c>
      <c r="X251" s="16">
        <f t="shared" si="71"/>
        <v>2.3077777701890105</v>
      </c>
      <c r="Y251" s="120"/>
    </row>
    <row r="252" spans="1:25" ht="14.4" customHeight="1" x14ac:dyDescent="0.3">
      <c r="A252" s="82"/>
      <c r="B252" s="83"/>
      <c r="C252" s="84"/>
      <c r="D252" s="85">
        <f>D249+1</f>
        <v>461</v>
      </c>
      <c r="E252" s="86">
        <v>10</v>
      </c>
      <c r="F252" s="87"/>
      <c r="G252" s="88">
        <v>210</v>
      </c>
      <c r="H252" s="89">
        <v>166</v>
      </c>
      <c r="I252" s="80">
        <f>$G252*$H252/100</f>
        <v>348.6</v>
      </c>
      <c r="J252" s="81">
        <f>I252*W252/1000</f>
        <v>309.60037499999999</v>
      </c>
      <c r="K252" s="90" t="s">
        <v>211</v>
      </c>
      <c r="L252" s="91" t="s">
        <v>212</v>
      </c>
      <c r="M252" s="92" t="s">
        <v>45</v>
      </c>
      <c r="N252" s="8" t="s">
        <v>21</v>
      </c>
      <c r="O252" s="9">
        <v>890</v>
      </c>
      <c r="P252" s="9">
        <v>900</v>
      </c>
      <c r="Q252" s="9">
        <v>903</v>
      </c>
      <c r="R252" s="9">
        <v>884</v>
      </c>
      <c r="S252" s="9">
        <v>881</v>
      </c>
      <c r="T252" s="9">
        <v>886</v>
      </c>
      <c r="U252" s="9">
        <v>894</v>
      </c>
      <c r="V252" s="9">
        <v>867</v>
      </c>
      <c r="W252" s="17">
        <f t="shared" si="70"/>
        <v>888.125</v>
      </c>
      <c r="X252" s="10">
        <f t="shared" si="71"/>
        <v>1.2067272754044833</v>
      </c>
      <c r="Y252" s="120" t="s">
        <v>22</v>
      </c>
    </row>
    <row r="253" spans="1:25" ht="14.4" customHeight="1" x14ac:dyDescent="0.3">
      <c r="A253" s="82"/>
      <c r="B253" s="83"/>
      <c r="C253" s="84"/>
      <c r="D253" s="85"/>
      <c r="E253" s="86"/>
      <c r="F253" s="87"/>
      <c r="G253" s="88"/>
      <c r="H253" s="89"/>
      <c r="I253" s="80"/>
      <c r="J253" s="81"/>
      <c r="K253" s="90"/>
      <c r="L253" s="91"/>
      <c r="M253" s="92"/>
      <c r="N253" s="11" t="s">
        <v>23</v>
      </c>
      <c r="O253" s="12">
        <v>4.5</v>
      </c>
      <c r="P253" s="12">
        <v>4.3</v>
      </c>
      <c r="Q253" s="12">
        <v>4.4000000000000004</v>
      </c>
      <c r="R253" s="12">
        <v>4.4000000000000004</v>
      </c>
      <c r="S253" s="12">
        <v>4.3</v>
      </c>
      <c r="T253" s="12">
        <v>4.5</v>
      </c>
      <c r="U253" s="12">
        <v>4.5</v>
      </c>
      <c r="V253" s="12">
        <v>4.4000000000000004</v>
      </c>
      <c r="W253" s="13">
        <f t="shared" si="70"/>
        <v>4.4125000000000005</v>
      </c>
      <c r="X253" s="14">
        <f t="shared" si="71"/>
        <v>1.7691212460052126</v>
      </c>
      <c r="Y253" s="120"/>
    </row>
    <row r="254" spans="1:25" ht="14.4" customHeight="1" x14ac:dyDescent="0.3">
      <c r="A254" s="82"/>
      <c r="B254" s="83"/>
      <c r="C254" s="84"/>
      <c r="D254" s="85"/>
      <c r="E254" s="86"/>
      <c r="F254" s="87"/>
      <c r="G254" s="88"/>
      <c r="H254" s="89"/>
      <c r="I254" s="80"/>
      <c r="J254" s="81"/>
      <c r="K254" s="90"/>
      <c r="L254" s="91"/>
      <c r="M254" s="92"/>
      <c r="N254" s="15" t="s">
        <v>24</v>
      </c>
      <c r="O254" s="16">
        <f t="shared" ref="O254:V254" si="91">O252/O253/1000</f>
        <v>0.19777777777777777</v>
      </c>
      <c r="P254" s="16">
        <f t="shared" si="91"/>
        <v>0.20930232558139536</v>
      </c>
      <c r="Q254" s="16">
        <f t="shared" si="91"/>
        <v>0.20522727272727273</v>
      </c>
      <c r="R254" s="16">
        <f t="shared" si="91"/>
        <v>0.2009090909090909</v>
      </c>
      <c r="S254" s="16">
        <f t="shared" si="91"/>
        <v>0.20488372093023255</v>
      </c>
      <c r="T254" s="16">
        <f t="shared" si="91"/>
        <v>0.19688888888888889</v>
      </c>
      <c r="U254" s="16">
        <f t="shared" si="91"/>
        <v>0.19866666666666666</v>
      </c>
      <c r="V254" s="16">
        <f t="shared" si="91"/>
        <v>0.19704545454545452</v>
      </c>
      <c r="W254" s="16">
        <f t="shared" si="70"/>
        <v>0.20133764975334742</v>
      </c>
      <c r="X254" s="16">
        <f t="shared" si="71"/>
        <v>2.1459767453484764</v>
      </c>
      <c r="Y254" s="120"/>
    </row>
    <row r="255" spans="1:25" ht="14.4" customHeight="1" x14ac:dyDescent="0.3">
      <c r="A255" s="82"/>
      <c r="B255" s="83"/>
      <c r="C255" s="84"/>
      <c r="D255" s="85">
        <f>D252+1</f>
        <v>462</v>
      </c>
      <c r="E255" s="86">
        <v>11</v>
      </c>
      <c r="F255" s="87"/>
      <c r="G255" s="88">
        <v>210</v>
      </c>
      <c r="H255" s="89">
        <v>167</v>
      </c>
      <c r="I255" s="80">
        <f>$G255*$H255/100</f>
        <v>350.7</v>
      </c>
      <c r="J255" s="81">
        <f>I255*W255/1000</f>
        <v>296.82371249999994</v>
      </c>
      <c r="K255" s="90"/>
      <c r="L255" s="91" t="s">
        <v>50</v>
      </c>
      <c r="M255" s="92" t="s">
        <v>20</v>
      </c>
      <c r="N255" s="8" t="s">
        <v>21</v>
      </c>
      <c r="O255" s="9">
        <v>855</v>
      </c>
      <c r="P255" s="9">
        <v>830</v>
      </c>
      <c r="Q255" s="9">
        <v>850</v>
      </c>
      <c r="R255" s="9">
        <v>806</v>
      </c>
      <c r="S255" s="9">
        <v>872</v>
      </c>
      <c r="T255" s="9">
        <v>856</v>
      </c>
      <c r="U255" s="9">
        <v>842</v>
      </c>
      <c r="V255" s="9">
        <v>860</v>
      </c>
      <c r="W255" s="17">
        <f t="shared" si="70"/>
        <v>846.375</v>
      </c>
      <c r="X255" s="10">
        <f t="shared" si="71"/>
        <v>2.2649395335027802</v>
      </c>
      <c r="Y255" s="120" t="s">
        <v>22</v>
      </c>
    </row>
    <row r="256" spans="1:25" ht="14.4" customHeight="1" x14ac:dyDescent="0.3">
      <c r="A256" s="82"/>
      <c r="B256" s="83"/>
      <c r="C256" s="84"/>
      <c r="D256" s="85"/>
      <c r="E256" s="86"/>
      <c r="F256" s="87"/>
      <c r="G256" s="88"/>
      <c r="H256" s="89"/>
      <c r="I256" s="80"/>
      <c r="J256" s="81"/>
      <c r="K256" s="90"/>
      <c r="L256" s="91"/>
      <c r="M256" s="92"/>
      <c r="N256" s="11" t="s">
        <v>23</v>
      </c>
      <c r="O256" s="12">
        <v>4.4000000000000004</v>
      </c>
      <c r="P256" s="12">
        <v>4.5999999999999996</v>
      </c>
      <c r="Q256" s="12">
        <v>4.4000000000000004</v>
      </c>
      <c r="R256" s="12">
        <v>4.5</v>
      </c>
      <c r="S256" s="12">
        <v>4.5</v>
      </c>
      <c r="T256" s="12">
        <v>4.3</v>
      </c>
      <c r="U256" s="12">
        <v>4.5</v>
      </c>
      <c r="V256" s="12">
        <v>4.4000000000000004</v>
      </c>
      <c r="W256" s="13">
        <f t="shared" si="70"/>
        <v>4.45</v>
      </c>
      <c r="X256" s="14">
        <f t="shared" si="71"/>
        <v>1.9461245028863761</v>
      </c>
      <c r="Y256" s="120"/>
    </row>
    <row r="257" spans="1:25" ht="14.4" customHeight="1" x14ac:dyDescent="0.3">
      <c r="A257" s="82"/>
      <c r="B257" s="83"/>
      <c r="C257" s="84"/>
      <c r="D257" s="85"/>
      <c r="E257" s="86"/>
      <c r="F257" s="87"/>
      <c r="G257" s="88"/>
      <c r="H257" s="89"/>
      <c r="I257" s="80"/>
      <c r="J257" s="81"/>
      <c r="K257" s="90"/>
      <c r="L257" s="91"/>
      <c r="M257" s="92"/>
      <c r="N257" s="15" t="s">
        <v>24</v>
      </c>
      <c r="O257" s="16">
        <f t="shared" ref="O257:V257" si="92">O255/O256/1000</f>
        <v>0.19431818181818181</v>
      </c>
      <c r="P257" s="16">
        <f t="shared" si="92"/>
        <v>0.18043478260869567</v>
      </c>
      <c r="Q257" s="16">
        <f t="shared" si="92"/>
        <v>0.19318181818181815</v>
      </c>
      <c r="R257" s="16">
        <f t="shared" si="92"/>
        <v>0.17911111111111111</v>
      </c>
      <c r="S257" s="16">
        <f t="shared" si="92"/>
        <v>0.19377777777777777</v>
      </c>
      <c r="T257" s="16">
        <f t="shared" si="92"/>
        <v>0.19906976744186047</v>
      </c>
      <c r="U257" s="16">
        <f t="shared" si="92"/>
        <v>0.18711111111111112</v>
      </c>
      <c r="V257" s="16">
        <f t="shared" si="92"/>
        <v>0.19545454545454544</v>
      </c>
      <c r="W257" s="16">
        <f t="shared" si="70"/>
        <v>0.19030738693813765</v>
      </c>
      <c r="X257" s="16">
        <f t="shared" si="71"/>
        <v>3.5865971691726735</v>
      </c>
      <c r="Y257" s="120"/>
    </row>
    <row r="258" spans="1:25" ht="14.4" customHeight="1" x14ac:dyDescent="0.3">
      <c r="A258" s="82"/>
      <c r="B258" s="83"/>
      <c r="C258" s="84"/>
      <c r="D258" s="85">
        <f>D255+1</f>
        <v>463</v>
      </c>
      <c r="E258" s="86">
        <v>12</v>
      </c>
      <c r="F258" s="87"/>
      <c r="G258" s="88">
        <v>210</v>
      </c>
      <c r="H258" s="89">
        <v>167</v>
      </c>
      <c r="I258" s="80">
        <f>$G258*$H258/100</f>
        <v>350.7</v>
      </c>
      <c r="J258" s="81">
        <f>I258*W258/1000</f>
        <v>299.41012499999999</v>
      </c>
      <c r="K258" s="90"/>
      <c r="L258" s="91" t="s">
        <v>50</v>
      </c>
      <c r="M258" s="92" t="s">
        <v>20</v>
      </c>
      <c r="N258" s="8" t="s">
        <v>21</v>
      </c>
      <c r="O258" s="9">
        <v>855</v>
      </c>
      <c r="P258" s="9">
        <v>864</v>
      </c>
      <c r="Q258" s="9">
        <v>850</v>
      </c>
      <c r="R258" s="9">
        <v>830</v>
      </c>
      <c r="S258" s="9">
        <v>842</v>
      </c>
      <c r="T258" s="9">
        <v>864</v>
      </c>
      <c r="U258" s="9">
        <v>855</v>
      </c>
      <c r="V258" s="9">
        <v>870</v>
      </c>
      <c r="W258" s="17">
        <f t="shared" si="70"/>
        <v>853.75</v>
      </c>
      <c r="X258" s="10">
        <f t="shared" si="71"/>
        <v>1.4306569253652834</v>
      </c>
      <c r="Y258" s="120" t="s">
        <v>22</v>
      </c>
    </row>
    <row r="259" spans="1:25" ht="14.4" customHeight="1" x14ac:dyDescent="0.3">
      <c r="A259" s="82"/>
      <c r="B259" s="83"/>
      <c r="C259" s="84"/>
      <c r="D259" s="85"/>
      <c r="E259" s="86"/>
      <c r="F259" s="87"/>
      <c r="G259" s="88"/>
      <c r="H259" s="89"/>
      <c r="I259" s="80"/>
      <c r="J259" s="81"/>
      <c r="K259" s="90"/>
      <c r="L259" s="91"/>
      <c r="M259" s="92"/>
      <c r="N259" s="11" t="s">
        <v>23</v>
      </c>
      <c r="O259" s="12">
        <v>4.4000000000000004</v>
      </c>
      <c r="P259" s="12">
        <v>4.5</v>
      </c>
      <c r="Q259" s="12">
        <v>4.5999999999999996</v>
      </c>
      <c r="R259" s="12">
        <v>4.5999999999999996</v>
      </c>
      <c r="S259" s="12">
        <v>4.5</v>
      </c>
      <c r="T259" s="12">
        <v>4.3</v>
      </c>
      <c r="U259" s="12">
        <v>4.4000000000000004</v>
      </c>
      <c r="V259" s="12">
        <v>4.4000000000000004</v>
      </c>
      <c r="W259" s="13">
        <f t="shared" ref="W259:W322" si="93">AVERAGE(O259:V259)</f>
        <v>4.4625000000000004</v>
      </c>
      <c r="X259" s="14">
        <f t="shared" ref="X259:X322" si="94">_xlfn.STDEV.P(O259:V259)/W259*100</f>
        <v>2.223320429466038</v>
      </c>
      <c r="Y259" s="120"/>
    </row>
    <row r="260" spans="1:25" ht="14.4" customHeight="1" x14ac:dyDescent="0.3">
      <c r="A260" s="82"/>
      <c r="B260" s="83"/>
      <c r="C260" s="84"/>
      <c r="D260" s="85"/>
      <c r="E260" s="86"/>
      <c r="F260" s="87"/>
      <c r="G260" s="88"/>
      <c r="H260" s="89"/>
      <c r="I260" s="80"/>
      <c r="J260" s="81"/>
      <c r="K260" s="90"/>
      <c r="L260" s="91"/>
      <c r="M260" s="92"/>
      <c r="N260" s="15" t="s">
        <v>24</v>
      </c>
      <c r="O260" s="16">
        <f t="shared" ref="O260:V260" si="95">O258/O259/1000</f>
        <v>0.19431818181818181</v>
      </c>
      <c r="P260" s="16">
        <f t="shared" si="95"/>
        <v>0.192</v>
      </c>
      <c r="Q260" s="16">
        <f t="shared" si="95"/>
        <v>0.18478260869565219</v>
      </c>
      <c r="R260" s="16">
        <f t="shared" si="95"/>
        <v>0.18043478260869567</v>
      </c>
      <c r="S260" s="16">
        <f t="shared" si="95"/>
        <v>0.18711111111111112</v>
      </c>
      <c r="T260" s="16">
        <f t="shared" si="95"/>
        <v>0.20093023255813955</v>
      </c>
      <c r="U260" s="16">
        <f t="shared" si="95"/>
        <v>0.19431818181818181</v>
      </c>
      <c r="V260" s="16">
        <f t="shared" si="95"/>
        <v>0.19772727272727272</v>
      </c>
      <c r="W260" s="16">
        <f t="shared" si="93"/>
        <v>0.19145279641715438</v>
      </c>
      <c r="X260" s="16">
        <f t="shared" si="94"/>
        <v>3.3579727636276342</v>
      </c>
      <c r="Y260" s="120"/>
    </row>
    <row r="261" spans="1:25" ht="14.4" customHeight="1" x14ac:dyDescent="0.3">
      <c r="A261" s="82"/>
      <c r="B261" s="83"/>
      <c r="C261" s="84"/>
      <c r="D261" s="85">
        <f>D258+1</f>
        <v>464</v>
      </c>
      <c r="E261" s="86">
        <v>13</v>
      </c>
      <c r="F261" s="87"/>
      <c r="G261" s="88">
        <v>210</v>
      </c>
      <c r="H261" s="89">
        <v>167</v>
      </c>
      <c r="I261" s="80">
        <f>$G261*$H261/100</f>
        <v>350.7</v>
      </c>
      <c r="J261" s="81">
        <f>I261*W261/1000</f>
        <v>320.1891</v>
      </c>
      <c r="K261" s="90"/>
      <c r="L261" s="91" t="s">
        <v>50</v>
      </c>
      <c r="M261" s="92" t="s">
        <v>20</v>
      </c>
      <c r="N261" s="8" t="s">
        <v>21</v>
      </c>
      <c r="O261" s="9">
        <v>908</v>
      </c>
      <c r="P261" s="9">
        <v>900</v>
      </c>
      <c r="Q261" s="9">
        <v>925</v>
      </c>
      <c r="R261" s="9">
        <v>900</v>
      </c>
      <c r="S261" s="9">
        <v>907</v>
      </c>
      <c r="T261" s="9">
        <v>948</v>
      </c>
      <c r="U261" s="9">
        <v>907</v>
      </c>
      <c r="V261" s="9">
        <v>909</v>
      </c>
      <c r="W261" s="17">
        <f t="shared" si="93"/>
        <v>913</v>
      </c>
      <c r="X261" s="10">
        <f t="shared" si="94"/>
        <v>1.6520375825847051</v>
      </c>
      <c r="Y261" s="120" t="s">
        <v>22</v>
      </c>
    </row>
    <row r="262" spans="1:25" ht="14.4" customHeight="1" x14ac:dyDescent="0.3">
      <c r="A262" s="82"/>
      <c r="B262" s="83"/>
      <c r="C262" s="84"/>
      <c r="D262" s="85"/>
      <c r="E262" s="86"/>
      <c r="F262" s="87"/>
      <c r="G262" s="88"/>
      <c r="H262" s="89"/>
      <c r="I262" s="80"/>
      <c r="J262" s="81"/>
      <c r="K262" s="90"/>
      <c r="L262" s="91"/>
      <c r="M262" s="92"/>
      <c r="N262" s="11" t="s">
        <v>23</v>
      </c>
      <c r="O262" s="12">
        <v>4.5</v>
      </c>
      <c r="P262" s="12">
        <v>4.5</v>
      </c>
      <c r="Q262" s="12">
        <v>4.5999999999999996</v>
      </c>
      <c r="R262" s="12">
        <v>4.4000000000000004</v>
      </c>
      <c r="S262" s="12">
        <v>4.4000000000000004</v>
      </c>
      <c r="T262" s="12">
        <v>4.5</v>
      </c>
      <c r="U262" s="12">
        <v>4.5</v>
      </c>
      <c r="V262" s="12">
        <v>4.5999999999999996</v>
      </c>
      <c r="W262" s="13">
        <f t="shared" si="93"/>
        <v>4.5</v>
      </c>
      <c r="X262" s="14">
        <f t="shared" si="94"/>
        <v>1.5713484026367668</v>
      </c>
      <c r="Y262" s="120"/>
    </row>
    <row r="263" spans="1:25" ht="14.4" customHeight="1" x14ac:dyDescent="0.3">
      <c r="A263" s="82"/>
      <c r="B263" s="83"/>
      <c r="C263" s="84"/>
      <c r="D263" s="85"/>
      <c r="E263" s="86"/>
      <c r="F263" s="87"/>
      <c r="G263" s="88"/>
      <c r="H263" s="89"/>
      <c r="I263" s="80"/>
      <c r="J263" s="81"/>
      <c r="K263" s="90"/>
      <c r="L263" s="91"/>
      <c r="M263" s="92"/>
      <c r="N263" s="15" t="s">
        <v>24</v>
      </c>
      <c r="O263" s="16">
        <f t="shared" ref="O263:V263" si="96">O261/O262/1000</f>
        <v>0.20177777777777778</v>
      </c>
      <c r="P263" s="16">
        <f t="shared" si="96"/>
        <v>0.2</v>
      </c>
      <c r="Q263" s="16">
        <f t="shared" si="96"/>
        <v>0.20108695652173916</v>
      </c>
      <c r="R263" s="16">
        <f t="shared" si="96"/>
        <v>0.20454545454545453</v>
      </c>
      <c r="S263" s="16">
        <f t="shared" si="96"/>
        <v>0.20613636363636362</v>
      </c>
      <c r="T263" s="16">
        <f t="shared" si="96"/>
        <v>0.21066666666666667</v>
      </c>
      <c r="U263" s="16">
        <f t="shared" si="96"/>
        <v>0.20155555555555554</v>
      </c>
      <c r="V263" s="16">
        <f t="shared" si="96"/>
        <v>0.19760869565217393</v>
      </c>
      <c r="W263" s="16">
        <f t="shared" si="93"/>
        <v>0.20292218379446639</v>
      </c>
      <c r="X263" s="16">
        <f t="shared" si="94"/>
        <v>1.8786328850037097</v>
      </c>
      <c r="Y263" s="120"/>
    </row>
    <row r="264" spans="1:25" ht="14.4" customHeight="1" x14ac:dyDescent="0.3">
      <c r="A264" s="82"/>
      <c r="B264" s="83"/>
      <c r="C264" s="84"/>
      <c r="D264" s="85">
        <f>D261+1</f>
        <v>465</v>
      </c>
      <c r="E264" s="86">
        <v>14</v>
      </c>
      <c r="F264" s="87"/>
      <c r="G264" s="88">
        <v>210</v>
      </c>
      <c r="H264" s="89">
        <v>167</v>
      </c>
      <c r="I264" s="80">
        <f>$G264*$H264/100</f>
        <v>350.7</v>
      </c>
      <c r="J264" s="81">
        <f>I264*W264/1000</f>
        <v>322.24946249999999</v>
      </c>
      <c r="K264" s="90"/>
      <c r="L264" s="91" t="s">
        <v>50</v>
      </c>
      <c r="M264" s="92" t="s">
        <v>20</v>
      </c>
      <c r="N264" s="8" t="s">
        <v>21</v>
      </c>
      <c r="O264" s="9">
        <v>916</v>
      </c>
      <c r="P264" s="9">
        <v>915</v>
      </c>
      <c r="Q264" s="9">
        <v>927</v>
      </c>
      <c r="R264" s="9">
        <v>911</v>
      </c>
      <c r="S264" s="9">
        <v>946</v>
      </c>
      <c r="T264" s="9">
        <v>907</v>
      </c>
      <c r="U264" s="9">
        <v>907</v>
      </c>
      <c r="V264" s="9">
        <v>922</v>
      </c>
      <c r="W264" s="17">
        <f t="shared" si="93"/>
        <v>918.875</v>
      </c>
      <c r="X264" s="10">
        <f t="shared" si="94"/>
        <v>1.3210901353616946</v>
      </c>
      <c r="Y264" s="120" t="s">
        <v>22</v>
      </c>
    </row>
    <row r="265" spans="1:25" ht="14.4" customHeight="1" x14ac:dyDescent="0.3">
      <c r="A265" s="82"/>
      <c r="B265" s="83"/>
      <c r="C265" s="84"/>
      <c r="D265" s="85"/>
      <c r="E265" s="86"/>
      <c r="F265" s="87"/>
      <c r="G265" s="88"/>
      <c r="H265" s="89"/>
      <c r="I265" s="80"/>
      <c r="J265" s="81"/>
      <c r="K265" s="90"/>
      <c r="L265" s="91"/>
      <c r="M265" s="92"/>
      <c r="N265" s="11" t="s">
        <v>23</v>
      </c>
      <c r="O265" s="12">
        <v>4.5</v>
      </c>
      <c r="P265" s="12">
        <v>4.4000000000000004</v>
      </c>
      <c r="Q265" s="12">
        <v>4.5</v>
      </c>
      <c r="R265" s="12">
        <v>4.5999999999999996</v>
      </c>
      <c r="S265" s="12">
        <v>4.5</v>
      </c>
      <c r="T265" s="12">
        <v>4.3</v>
      </c>
      <c r="U265" s="12">
        <v>4.4000000000000004</v>
      </c>
      <c r="V265" s="12">
        <v>4.4000000000000004</v>
      </c>
      <c r="W265" s="13">
        <f t="shared" si="93"/>
        <v>4.45</v>
      </c>
      <c r="X265" s="14">
        <f t="shared" si="94"/>
        <v>1.9461245028863765</v>
      </c>
      <c r="Y265" s="120"/>
    </row>
    <row r="266" spans="1:25" ht="14.4" customHeight="1" x14ac:dyDescent="0.3">
      <c r="A266" s="82"/>
      <c r="B266" s="83"/>
      <c r="C266" s="84"/>
      <c r="D266" s="85"/>
      <c r="E266" s="86"/>
      <c r="F266" s="87"/>
      <c r="G266" s="88"/>
      <c r="H266" s="89"/>
      <c r="I266" s="80"/>
      <c r="J266" s="81"/>
      <c r="K266" s="90"/>
      <c r="L266" s="91"/>
      <c r="M266" s="92"/>
      <c r="N266" s="15" t="s">
        <v>24</v>
      </c>
      <c r="O266" s="16">
        <f t="shared" ref="O266:V266" si="97">O264/O265/1000</f>
        <v>0.20355555555555555</v>
      </c>
      <c r="P266" s="16">
        <f t="shared" si="97"/>
        <v>0.20795454545454545</v>
      </c>
      <c r="Q266" s="16">
        <f t="shared" si="97"/>
        <v>0.20599999999999999</v>
      </c>
      <c r="R266" s="16">
        <f t="shared" si="97"/>
        <v>0.1980434782608696</v>
      </c>
      <c r="S266" s="16">
        <f t="shared" si="97"/>
        <v>0.21022222222222223</v>
      </c>
      <c r="T266" s="16">
        <f t="shared" si="97"/>
        <v>0.21093023255813956</v>
      </c>
      <c r="U266" s="16">
        <f t="shared" si="97"/>
        <v>0.20613636363636362</v>
      </c>
      <c r="V266" s="16">
        <f t="shared" si="97"/>
        <v>0.20954545454545453</v>
      </c>
      <c r="W266" s="16">
        <f t="shared" si="93"/>
        <v>0.20654848152914379</v>
      </c>
      <c r="X266" s="16">
        <f t="shared" si="94"/>
        <v>1.9169620539150372</v>
      </c>
      <c r="Y266" s="120"/>
    </row>
    <row r="267" spans="1:25" ht="14.4" customHeight="1" x14ac:dyDescent="0.3">
      <c r="A267" s="82"/>
      <c r="B267" s="83"/>
      <c r="C267" s="84"/>
      <c r="D267" s="85">
        <f>D264+1</f>
        <v>466</v>
      </c>
      <c r="E267" s="86">
        <v>15</v>
      </c>
      <c r="F267" s="87"/>
      <c r="G267" s="88">
        <v>210</v>
      </c>
      <c r="H267" s="89">
        <v>167</v>
      </c>
      <c r="I267" s="80">
        <f>$G267*$H267/100</f>
        <v>350.7</v>
      </c>
      <c r="J267" s="81">
        <f>I267*W267/1000</f>
        <v>307.78308749999997</v>
      </c>
      <c r="K267" s="90"/>
      <c r="L267" s="91" t="s">
        <v>50</v>
      </c>
      <c r="M267" s="92" t="s">
        <v>20</v>
      </c>
      <c r="N267" s="8" t="s">
        <v>21</v>
      </c>
      <c r="O267" s="9">
        <v>910</v>
      </c>
      <c r="P267" s="9">
        <v>892</v>
      </c>
      <c r="Q267" s="9">
        <v>875</v>
      </c>
      <c r="R267" s="9">
        <v>870</v>
      </c>
      <c r="S267" s="9">
        <v>878</v>
      </c>
      <c r="T267" s="9">
        <v>867</v>
      </c>
      <c r="U267" s="9">
        <v>852</v>
      </c>
      <c r="V267" s="9">
        <v>877</v>
      </c>
      <c r="W267" s="17">
        <f t="shared" si="93"/>
        <v>877.625</v>
      </c>
      <c r="X267" s="10">
        <f t="shared" si="94"/>
        <v>1.8416460923334654</v>
      </c>
      <c r="Y267" s="120" t="s">
        <v>22</v>
      </c>
    </row>
    <row r="268" spans="1:25" ht="14.4" customHeight="1" x14ac:dyDescent="0.3">
      <c r="A268" s="82"/>
      <c r="B268" s="83"/>
      <c r="C268" s="84"/>
      <c r="D268" s="85"/>
      <c r="E268" s="86"/>
      <c r="F268" s="87"/>
      <c r="G268" s="88"/>
      <c r="H268" s="89"/>
      <c r="I268" s="80"/>
      <c r="J268" s="81"/>
      <c r="K268" s="90"/>
      <c r="L268" s="91"/>
      <c r="M268" s="92"/>
      <c r="N268" s="11" t="s">
        <v>23</v>
      </c>
      <c r="O268" s="12">
        <v>4.5</v>
      </c>
      <c r="P268" s="12">
        <v>4.4000000000000004</v>
      </c>
      <c r="Q268" s="12">
        <v>4.4000000000000004</v>
      </c>
      <c r="R268" s="12">
        <v>4.3</v>
      </c>
      <c r="S268" s="12">
        <v>4.5</v>
      </c>
      <c r="T268" s="12">
        <v>4.4000000000000004</v>
      </c>
      <c r="U268" s="12">
        <v>4.4000000000000004</v>
      </c>
      <c r="V268" s="12">
        <v>4.4000000000000004</v>
      </c>
      <c r="W268" s="13">
        <f t="shared" si="93"/>
        <v>4.4124999999999996</v>
      </c>
      <c r="X268" s="14">
        <f t="shared" si="94"/>
        <v>1.3585924995220169</v>
      </c>
      <c r="Y268" s="120"/>
    </row>
    <row r="269" spans="1:25" ht="14.4" customHeight="1" x14ac:dyDescent="0.3">
      <c r="A269" s="82"/>
      <c r="B269" s="83"/>
      <c r="C269" s="84"/>
      <c r="D269" s="85"/>
      <c r="E269" s="86"/>
      <c r="F269" s="87"/>
      <c r="G269" s="88"/>
      <c r="H269" s="89"/>
      <c r="I269" s="80"/>
      <c r="J269" s="81"/>
      <c r="K269" s="90"/>
      <c r="L269" s="91"/>
      <c r="M269" s="92"/>
      <c r="N269" s="15" t="s">
        <v>24</v>
      </c>
      <c r="O269" s="16">
        <f t="shared" ref="O269:V269" si="98">O267/O268/1000</f>
        <v>0.20222222222222222</v>
      </c>
      <c r="P269" s="16">
        <f t="shared" si="98"/>
        <v>0.20272727272727273</v>
      </c>
      <c r="Q269" s="16">
        <f t="shared" si="98"/>
        <v>0.19886363636363635</v>
      </c>
      <c r="R269" s="16">
        <f t="shared" si="98"/>
        <v>0.20232558139534884</v>
      </c>
      <c r="S269" s="16">
        <f t="shared" si="98"/>
        <v>0.19511111111111112</v>
      </c>
      <c r="T269" s="16">
        <f t="shared" si="98"/>
        <v>0.19704545454545452</v>
      </c>
      <c r="U269" s="16">
        <f t="shared" si="98"/>
        <v>0.19363636363636363</v>
      </c>
      <c r="V269" s="16">
        <f t="shared" si="98"/>
        <v>0.19931818181818181</v>
      </c>
      <c r="W269" s="16">
        <f t="shared" si="93"/>
        <v>0.19890622797744889</v>
      </c>
      <c r="X269" s="16">
        <f t="shared" si="94"/>
        <v>1.6203101179035118</v>
      </c>
      <c r="Y269" s="120"/>
    </row>
    <row r="270" spans="1:25" ht="14.4" customHeight="1" x14ac:dyDescent="0.3">
      <c r="A270" s="82"/>
      <c r="B270" s="83"/>
      <c r="C270" s="84"/>
      <c r="D270" s="85">
        <f>D267+1</f>
        <v>467</v>
      </c>
      <c r="E270" s="86">
        <v>16</v>
      </c>
      <c r="F270" s="87"/>
      <c r="G270" s="88">
        <v>210</v>
      </c>
      <c r="H270" s="89">
        <v>167</v>
      </c>
      <c r="I270" s="80">
        <f>$G270*$H270/100</f>
        <v>350.7</v>
      </c>
      <c r="J270" s="81">
        <f>I270*W270/1000</f>
        <v>305.24051250000002</v>
      </c>
      <c r="K270" s="90"/>
      <c r="L270" s="91" t="s">
        <v>50</v>
      </c>
      <c r="M270" s="92" t="s">
        <v>20</v>
      </c>
      <c r="N270" s="8" t="s">
        <v>21</v>
      </c>
      <c r="O270" s="9">
        <v>863</v>
      </c>
      <c r="P270" s="9">
        <v>868</v>
      </c>
      <c r="Q270" s="9">
        <v>859</v>
      </c>
      <c r="R270" s="9">
        <v>857</v>
      </c>
      <c r="S270" s="9">
        <v>930</v>
      </c>
      <c r="T270" s="9">
        <v>845</v>
      </c>
      <c r="U270" s="9">
        <v>877</v>
      </c>
      <c r="V270" s="9">
        <v>864</v>
      </c>
      <c r="W270" s="17">
        <f t="shared" si="93"/>
        <v>870.375</v>
      </c>
      <c r="X270" s="10">
        <f t="shared" si="94"/>
        <v>2.7705284645881565</v>
      </c>
      <c r="Y270" s="120" t="s">
        <v>22</v>
      </c>
    </row>
    <row r="271" spans="1:25" ht="14.4" customHeight="1" x14ac:dyDescent="0.3">
      <c r="A271" s="82"/>
      <c r="B271" s="83"/>
      <c r="C271" s="84"/>
      <c r="D271" s="85"/>
      <c r="E271" s="86"/>
      <c r="F271" s="87"/>
      <c r="G271" s="88"/>
      <c r="H271" s="89"/>
      <c r="I271" s="80"/>
      <c r="J271" s="81"/>
      <c r="K271" s="90"/>
      <c r="L271" s="91"/>
      <c r="M271" s="92"/>
      <c r="N271" s="11" t="s">
        <v>23</v>
      </c>
      <c r="O271" s="12">
        <v>4.4000000000000004</v>
      </c>
      <c r="P271" s="12">
        <v>4.5</v>
      </c>
      <c r="Q271" s="12">
        <v>4.3</v>
      </c>
      <c r="R271" s="12">
        <v>4.3</v>
      </c>
      <c r="S271" s="12">
        <v>4.5</v>
      </c>
      <c r="T271" s="12">
        <v>4.4000000000000004</v>
      </c>
      <c r="U271" s="12">
        <v>4.4000000000000004</v>
      </c>
      <c r="V271" s="12">
        <v>4.5</v>
      </c>
      <c r="W271" s="13">
        <f t="shared" si="93"/>
        <v>4.4124999999999996</v>
      </c>
      <c r="X271" s="14">
        <f t="shared" si="94"/>
        <v>1.7691212460052126</v>
      </c>
      <c r="Y271" s="120"/>
    </row>
    <row r="272" spans="1:25" ht="14.4" customHeight="1" x14ac:dyDescent="0.3">
      <c r="A272" s="82"/>
      <c r="B272" s="83"/>
      <c r="C272" s="84"/>
      <c r="D272" s="85"/>
      <c r="E272" s="86"/>
      <c r="F272" s="87"/>
      <c r="G272" s="88"/>
      <c r="H272" s="89"/>
      <c r="I272" s="80"/>
      <c r="J272" s="81"/>
      <c r="K272" s="90"/>
      <c r="L272" s="91"/>
      <c r="M272" s="92"/>
      <c r="N272" s="15" t="s">
        <v>24</v>
      </c>
      <c r="O272" s="16">
        <f t="shared" ref="O272:V272" si="99">O270/O271/1000</f>
        <v>0.19613636363636364</v>
      </c>
      <c r="P272" s="16">
        <f t="shared" si="99"/>
        <v>0.19288888888888889</v>
      </c>
      <c r="Q272" s="16">
        <f t="shared" si="99"/>
        <v>0.19976744186046511</v>
      </c>
      <c r="R272" s="16">
        <f t="shared" si="99"/>
        <v>0.19930232558139538</v>
      </c>
      <c r="S272" s="16">
        <f t="shared" si="99"/>
        <v>0.20666666666666667</v>
      </c>
      <c r="T272" s="16">
        <f t="shared" si="99"/>
        <v>0.19204545454545452</v>
      </c>
      <c r="U272" s="16">
        <f t="shared" si="99"/>
        <v>0.19931818181818181</v>
      </c>
      <c r="V272" s="16">
        <f t="shared" si="99"/>
        <v>0.192</v>
      </c>
      <c r="W272" s="16">
        <f t="shared" si="93"/>
        <v>0.19726566537467699</v>
      </c>
      <c r="X272" s="16">
        <f t="shared" si="94"/>
        <v>2.393924674896819</v>
      </c>
      <c r="Y272" s="120"/>
    </row>
    <row r="273" spans="1:25" ht="14.4" customHeight="1" x14ac:dyDescent="0.3">
      <c r="A273" s="82"/>
      <c r="B273" s="83"/>
      <c r="C273" s="84"/>
      <c r="D273" s="85">
        <f>D270+1</f>
        <v>468</v>
      </c>
      <c r="E273" s="86">
        <v>17</v>
      </c>
      <c r="F273" s="87"/>
      <c r="G273" s="88">
        <v>210</v>
      </c>
      <c r="H273" s="89">
        <v>167</v>
      </c>
      <c r="I273" s="80">
        <f>$G273*$H273/100</f>
        <v>350.7</v>
      </c>
      <c r="J273" s="81">
        <f>I273*W273/1000</f>
        <v>318.83013750000003</v>
      </c>
      <c r="K273" s="90"/>
      <c r="L273" s="91" t="s">
        <v>47</v>
      </c>
      <c r="M273" s="92" t="s">
        <v>27</v>
      </c>
      <c r="N273" s="8" t="s">
        <v>21</v>
      </c>
      <c r="O273" s="9">
        <v>911</v>
      </c>
      <c r="P273" s="9">
        <v>903</v>
      </c>
      <c r="Q273" s="9">
        <v>891</v>
      </c>
      <c r="R273" s="9">
        <v>918</v>
      </c>
      <c r="S273" s="9">
        <v>905</v>
      </c>
      <c r="T273" s="9">
        <v>910</v>
      </c>
      <c r="U273" s="9">
        <v>915</v>
      </c>
      <c r="V273" s="9">
        <v>920</v>
      </c>
      <c r="W273" s="17">
        <f t="shared" si="93"/>
        <v>909.125</v>
      </c>
      <c r="X273" s="10">
        <f t="shared" si="94"/>
        <v>0.96745968278577099</v>
      </c>
      <c r="Y273" s="120" t="s">
        <v>22</v>
      </c>
    </row>
    <row r="274" spans="1:25" ht="14.4" customHeight="1" x14ac:dyDescent="0.3">
      <c r="A274" s="82"/>
      <c r="B274" s="83"/>
      <c r="C274" s="84"/>
      <c r="D274" s="85"/>
      <c r="E274" s="86"/>
      <c r="F274" s="87"/>
      <c r="G274" s="88"/>
      <c r="H274" s="89"/>
      <c r="I274" s="80"/>
      <c r="J274" s="81"/>
      <c r="K274" s="90"/>
      <c r="L274" s="91"/>
      <c r="M274" s="92"/>
      <c r="N274" s="11" t="s">
        <v>23</v>
      </c>
      <c r="O274" s="12">
        <v>4.5</v>
      </c>
      <c r="P274" s="12">
        <v>4.5</v>
      </c>
      <c r="Q274" s="12">
        <v>4.5</v>
      </c>
      <c r="R274" s="12">
        <v>4.5</v>
      </c>
      <c r="S274" s="12">
        <v>4.4000000000000004</v>
      </c>
      <c r="T274" s="12">
        <v>4.4000000000000004</v>
      </c>
      <c r="U274" s="12">
        <v>4.5</v>
      </c>
      <c r="V274" s="12">
        <v>4.5999999999999996</v>
      </c>
      <c r="W274" s="13">
        <f t="shared" si="93"/>
        <v>4.4874999999999998</v>
      </c>
      <c r="X274" s="14">
        <f t="shared" si="94"/>
        <v>1.3358862181929534</v>
      </c>
      <c r="Y274" s="120"/>
    </row>
    <row r="275" spans="1:25" ht="14.4" customHeight="1" x14ac:dyDescent="0.3">
      <c r="A275" s="82"/>
      <c r="B275" s="83"/>
      <c r="C275" s="84"/>
      <c r="D275" s="85"/>
      <c r="E275" s="86"/>
      <c r="F275" s="87"/>
      <c r="G275" s="88"/>
      <c r="H275" s="89"/>
      <c r="I275" s="80"/>
      <c r="J275" s="81"/>
      <c r="K275" s="90"/>
      <c r="L275" s="91"/>
      <c r="M275" s="92"/>
      <c r="N275" s="15" t="s">
        <v>24</v>
      </c>
      <c r="O275" s="16">
        <f t="shared" ref="O275:V275" si="100">O273/O274/1000</f>
        <v>0.20244444444444445</v>
      </c>
      <c r="P275" s="16">
        <f t="shared" si="100"/>
        <v>0.20066666666666666</v>
      </c>
      <c r="Q275" s="16">
        <f t="shared" si="100"/>
        <v>0.19800000000000001</v>
      </c>
      <c r="R275" s="16">
        <f t="shared" si="100"/>
        <v>0.20399999999999999</v>
      </c>
      <c r="S275" s="16">
        <f t="shared" si="100"/>
        <v>0.20568181818181816</v>
      </c>
      <c r="T275" s="16">
        <f t="shared" si="100"/>
        <v>0.20681818181818182</v>
      </c>
      <c r="U275" s="16">
        <f t="shared" si="100"/>
        <v>0.20333333333333334</v>
      </c>
      <c r="V275" s="16">
        <f t="shared" si="100"/>
        <v>0.20000000000000004</v>
      </c>
      <c r="W275" s="16">
        <f t="shared" si="93"/>
        <v>0.20261805555555554</v>
      </c>
      <c r="X275" s="16">
        <f t="shared" si="94"/>
        <v>1.3680460609152905</v>
      </c>
      <c r="Y275" s="120"/>
    </row>
    <row r="276" spans="1:25" ht="14.4" customHeight="1" x14ac:dyDescent="0.3">
      <c r="A276" s="82"/>
      <c r="B276" s="83"/>
      <c r="C276" s="84"/>
      <c r="D276" s="85">
        <f>D273+1</f>
        <v>469</v>
      </c>
      <c r="E276" s="86">
        <v>18</v>
      </c>
      <c r="F276" s="87"/>
      <c r="G276" s="88">
        <v>210</v>
      </c>
      <c r="H276" s="89">
        <v>167</v>
      </c>
      <c r="I276" s="80">
        <f>$G276*$H276/100</f>
        <v>350.7</v>
      </c>
      <c r="J276" s="81">
        <f>I276*W276/1000</f>
        <v>316.81361249999998</v>
      </c>
      <c r="K276" s="90"/>
      <c r="L276" s="91" t="s">
        <v>47</v>
      </c>
      <c r="M276" s="92" t="s">
        <v>27</v>
      </c>
      <c r="N276" s="8" t="s">
        <v>21</v>
      </c>
      <c r="O276" s="9">
        <v>904</v>
      </c>
      <c r="P276" s="9">
        <v>904</v>
      </c>
      <c r="Q276" s="9">
        <v>910</v>
      </c>
      <c r="R276" s="9">
        <v>891</v>
      </c>
      <c r="S276" s="9">
        <v>925</v>
      </c>
      <c r="T276" s="9">
        <v>900</v>
      </c>
      <c r="U276" s="9">
        <v>888</v>
      </c>
      <c r="V276" s="9">
        <v>905</v>
      </c>
      <c r="W276" s="17">
        <f t="shared" si="93"/>
        <v>903.375</v>
      </c>
      <c r="X276" s="10">
        <f t="shared" si="94"/>
        <v>1.1844181149914608</v>
      </c>
      <c r="Y276" s="120" t="s">
        <v>22</v>
      </c>
    </row>
    <row r="277" spans="1:25" ht="14.4" customHeight="1" x14ac:dyDescent="0.3">
      <c r="A277" s="82"/>
      <c r="B277" s="83"/>
      <c r="C277" s="84"/>
      <c r="D277" s="85"/>
      <c r="E277" s="86"/>
      <c r="F277" s="87"/>
      <c r="G277" s="88"/>
      <c r="H277" s="89"/>
      <c r="I277" s="80"/>
      <c r="J277" s="81"/>
      <c r="K277" s="90"/>
      <c r="L277" s="91"/>
      <c r="M277" s="92"/>
      <c r="N277" s="11" t="s">
        <v>23</v>
      </c>
      <c r="O277" s="12">
        <v>4.5</v>
      </c>
      <c r="P277" s="12">
        <v>4.5</v>
      </c>
      <c r="Q277" s="12">
        <v>4.5</v>
      </c>
      <c r="R277" s="12">
        <v>4.4000000000000004</v>
      </c>
      <c r="S277" s="12">
        <v>4.5</v>
      </c>
      <c r="T277" s="12">
        <v>4.5</v>
      </c>
      <c r="U277" s="12">
        <v>4.4000000000000004</v>
      </c>
      <c r="V277" s="12">
        <v>4.5</v>
      </c>
      <c r="W277" s="13">
        <f t="shared" si="93"/>
        <v>4.4749999999999996</v>
      </c>
      <c r="X277" s="14">
        <f t="shared" si="94"/>
        <v>0.96762614947981629</v>
      </c>
      <c r="Y277" s="120"/>
    </row>
    <row r="278" spans="1:25" ht="14.4" customHeight="1" x14ac:dyDescent="0.3">
      <c r="A278" s="82"/>
      <c r="B278" s="83"/>
      <c r="C278" s="84"/>
      <c r="D278" s="85"/>
      <c r="E278" s="86"/>
      <c r="F278" s="87"/>
      <c r="G278" s="88"/>
      <c r="H278" s="89"/>
      <c r="I278" s="80"/>
      <c r="J278" s="81"/>
      <c r="K278" s="90"/>
      <c r="L278" s="91"/>
      <c r="M278" s="92"/>
      <c r="N278" s="15" t="s">
        <v>24</v>
      </c>
      <c r="O278" s="16">
        <f t="shared" ref="O278:V278" si="101">O276/O277/1000</f>
        <v>0.20088888888888889</v>
      </c>
      <c r="P278" s="16">
        <f t="shared" si="101"/>
        <v>0.20088888888888889</v>
      </c>
      <c r="Q278" s="16">
        <f t="shared" si="101"/>
        <v>0.20222222222222222</v>
      </c>
      <c r="R278" s="16">
        <f t="shared" si="101"/>
        <v>0.20249999999999996</v>
      </c>
      <c r="S278" s="16">
        <f t="shared" si="101"/>
        <v>0.20555555555555555</v>
      </c>
      <c r="T278" s="16">
        <f t="shared" si="101"/>
        <v>0.2</v>
      </c>
      <c r="U278" s="16">
        <f t="shared" si="101"/>
        <v>0.20181818181818181</v>
      </c>
      <c r="V278" s="16">
        <f t="shared" si="101"/>
        <v>0.2011111111111111</v>
      </c>
      <c r="W278" s="16">
        <f t="shared" si="93"/>
        <v>0.20187310606060604</v>
      </c>
      <c r="X278" s="16">
        <f t="shared" si="94"/>
        <v>0.78528454874447451</v>
      </c>
      <c r="Y278" s="120"/>
    </row>
    <row r="279" spans="1:25" ht="14.4" customHeight="1" x14ac:dyDescent="0.3">
      <c r="A279" s="82"/>
      <c r="B279" s="83"/>
      <c r="C279" s="84"/>
      <c r="D279" s="85">
        <f>D276+1</f>
        <v>470</v>
      </c>
      <c r="E279" s="86">
        <v>19</v>
      </c>
      <c r="F279" s="87"/>
      <c r="G279" s="88">
        <v>210</v>
      </c>
      <c r="H279" s="89">
        <v>167</v>
      </c>
      <c r="I279" s="80">
        <f>$G279*$H279/100</f>
        <v>350.7</v>
      </c>
      <c r="J279" s="81">
        <f>I279*W279/1000</f>
        <v>316.6382625</v>
      </c>
      <c r="K279" s="90"/>
      <c r="L279" s="91" t="s">
        <v>47</v>
      </c>
      <c r="M279" s="92" t="s">
        <v>27</v>
      </c>
      <c r="N279" s="8" t="s">
        <v>21</v>
      </c>
      <c r="O279" s="9">
        <v>920</v>
      </c>
      <c r="P279" s="9">
        <v>900</v>
      </c>
      <c r="Q279" s="9">
        <v>888</v>
      </c>
      <c r="R279" s="9">
        <v>898</v>
      </c>
      <c r="S279" s="9">
        <v>899</v>
      </c>
      <c r="T279" s="9">
        <v>895</v>
      </c>
      <c r="U279" s="9">
        <v>911</v>
      </c>
      <c r="V279" s="9">
        <v>912</v>
      </c>
      <c r="W279" s="17">
        <f t="shared" si="93"/>
        <v>902.875</v>
      </c>
      <c r="X279" s="10">
        <f t="shared" si="94"/>
        <v>1.0886342867573993</v>
      </c>
      <c r="Y279" s="120" t="s">
        <v>22</v>
      </c>
    </row>
    <row r="280" spans="1:25" ht="14.4" customHeight="1" x14ac:dyDescent="0.3">
      <c r="A280" s="82"/>
      <c r="B280" s="83"/>
      <c r="C280" s="84"/>
      <c r="D280" s="85"/>
      <c r="E280" s="86"/>
      <c r="F280" s="87"/>
      <c r="G280" s="88"/>
      <c r="H280" s="89"/>
      <c r="I280" s="80"/>
      <c r="J280" s="81"/>
      <c r="K280" s="90"/>
      <c r="L280" s="91"/>
      <c r="M280" s="92"/>
      <c r="N280" s="11" t="s">
        <v>23</v>
      </c>
      <c r="O280" s="12">
        <v>4.5999999999999996</v>
      </c>
      <c r="P280" s="12">
        <v>4.5999999999999996</v>
      </c>
      <c r="Q280" s="12">
        <v>4.4000000000000004</v>
      </c>
      <c r="R280" s="12">
        <v>4.5</v>
      </c>
      <c r="S280" s="12">
        <v>4.5</v>
      </c>
      <c r="T280" s="12">
        <v>4.5</v>
      </c>
      <c r="U280" s="12">
        <v>4.5</v>
      </c>
      <c r="V280" s="12">
        <v>4.5999999999999996</v>
      </c>
      <c r="W280" s="13">
        <f t="shared" si="93"/>
        <v>4.5250000000000004</v>
      </c>
      <c r="X280" s="14">
        <f t="shared" si="94"/>
        <v>1.4617410558367852</v>
      </c>
      <c r="Y280" s="120"/>
    </row>
    <row r="281" spans="1:25" ht="14.4" customHeight="1" x14ac:dyDescent="0.3">
      <c r="A281" s="82"/>
      <c r="B281" s="83"/>
      <c r="C281" s="84"/>
      <c r="D281" s="85"/>
      <c r="E281" s="86"/>
      <c r="F281" s="87"/>
      <c r="G281" s="88"/>
      <c r="H281" s="89"/>
      <c r="I281" s="80"/>
      <c r="J281" s="81"/>
      <c r="K281" s="90"/>
      <c r="L281" s="91"/>
      <c r="M281" s="92"/>
      <c r="N281" s="15" t="s">
        <v>24</v>
      </c>
      <c r="O281" s="16">
        <f t="shared" ref="O281:V281" si="102">O279/O280/1000</f>
        <v>0.20000000000000004</v>
      </c>
      <c r="P281" s="16">
        <f t="shared" si="102"/>
        <v>0.19565217391304349</v>
      </c>
      <c r="Q281" s="16">
        <f t="shared" si="102"/>
        <v>0.20181818181818181</v>
      </c>
      <c r="R281" s="16">
        <f t="shared" si="102"/>
        <v>0.19955555555555554</v>
      </c>
      <c r="S281" s="16">
        <f t="shared" si="102"/>
        <v>0.19977777777777778</v>
      </c>
      <c r="T281" s="16">
        <f t="shared" si="102"/>
        <v>0.19888888888888889</v>
      </c>
      <c r="U281" s="16">
        <f t="shared" si="102"/>
        <v>0.20244444444444445</v>
      </c>
      <c r="V281" s="16">
        <f t="shared" si="102"/>
        <v>0.19826086956521741</v>
      </c>
      <c r="W281" s="16">
        <f t="shared" si="93"/>
        <v>0.19954973649538868</v>
      </c>
      <c r="X281" s="16">
        <f t="shared" si="94"/>
        <v>0.98756660073246882</v>
      </c>
      <c r="Y281" s="120"/>
    </row>
    <row r="282" spans="1:25" ht="14.4" customHeight="1" x14ac:dyDescent="0.3">
      <c r="A282" s="82"/>
      <c r="B282" s="83"/>
      <c r="C282" s="84"/>
      <c r="D282" s="85">
        <f>D279+1</f>
        <v>471</v>
      </c>
      <c r="E282" s="86">
        <v>20</v>
      </c>
      <c r="F282" s="87"/>
      <c r="G282" s="88">
        <v>210</v>
      </c>
      <c r="H282" s="89">
        <v>167</v>
      </c>
      <c r="I282" s="80">
        <f>$G282*$H282/100</f>
        <v>350.7</v>
      </c>
      <c r="J282" s="81">
        <f>I282*W282/1000</f>
        <v>319.75072499999999</v>
      </c>
      <c r="K282" s="90"/>
      <c r="L282" s="91" t="s">
        <v>47</v>
      </c>
      <c r="M282" s="92" t="s">
        <v>27</v>
      </c>
      <c r="N282" s="8" t="s">
        <v>21</v>
      </c>
      <c r="O282" s="9">
        <v>933</v>
      </c>
      <c r="P282" s="9">
        <v>913</v>
      </c>
      <c r="Q282" s="9">
        <v>900</v>
      </c>
      <c r="R282" s="9">
        <v>903</v>
      </c>
      <c r="S282" s="9">
        <v>912</v>
      </c>
      <c r="T282" s="9">
        <v>944</v>
      </c>
      <c r="U282" s="9">
        <v>891</v>
      </c>
      <c r="V282" s="9">
        <v>898</v>
      </c>
      <c r="W282" s="17">
        <f t="shared" si="93"/>
        <v>911.75</v>
      </c>
      <c r="X282" s="10">
        <f t="shared" si="94"/>
        <v>1.8707858627272482</v>
      </c>
      <c r="Y282" s="120" t="s">
        <v>22</v>
      </c>
    </row>
    <row r="283" spans="1:25" ht="14.4" customHeight="1" x14ac:dyDescent="0.3">
      <c r="A283" s="82"/>
      <c r="B283" s="83"/>
      <c r="C283" s="84"/>
      <c r="D283" s="85"/>
      <c r="E283" s="86"/>
      <c r="F283" s="87"/>
      <c r="G283" s="88"/>
      <c r="H283" s="89"/>
      <c r="I283" s="80"/>
      <c r="J283" s="81"/>
      <c r="K283" s="90"/>
      <c r="L283" s="91"/>
      <c r="M283" s="92"/>
      <c r="N283" s="11" t="s">
        <v>23</v>
      </c>
      <c r="O283" s="12">
        <v>4.5999999999999996</v>
      </c>
      <c r="P283" s="12">
        <v>4.5999999999999996</v>
      </c>
      <c r="Q283" s="12">
        <v>4.4000000000000004</v>
      </c>
      <c r="R283" s="12">
        <v>4.4000000000000004</v>
      </c>
      <c r="S283" s="12">
        <v>4.5</v>
      </c>
      <c r="T283" s="12">
        <v>4.5999999999999996</v>
      </c>
      <c r="U283" s="12">
        <v>4.5999999999999996</v>
      </c>
      <c r="V283" s="12">
        <v>4.5</v>
      </c>
      <c r="W283" s="13">
        <f t="shared" si="93"/>
        <v>4.5250000000000004</v>
      </c>
      <c r="X283" s="14">
        <f t="shared" si="94"/>
        <v>1.8323893869366785</v>
      </c>
      <c r="Y283" s="120"/>
    </row>
    <row r="284" spans="1:25" ht="14.4" customHeight="1" x14ac:dyDescent="0.3">
      <c r="A284" s="82"/>
      <c r="B284" s="83"/>
      <c r="C284" s="84"/>
      <c r="D284" s="85"/>
      <c r="E284" s="86"/>
      <c r="F284" s="87"/>
      <c r="G284" s="88"/>
      <c r="H284" s="89"/>
      <c r="I284" s="80"/>
      <c r="J284" s="81"/>
      <c r="K284" s="90"/>
      <c r="L284" s="91"/>
      <c r="M284" s="92"/>
      <c r="N284" s="15" t="s">
        <v>24</v>
      </c>
      <c r="O284" s="16">
        <f t="shared" ref="O284:V284" si="103">O282/O283/1000</f>
        <v>0.20282608695652174</v>
      </c>
      <c r="P284" s="16">
        <f t="shared" si="103"/>
        <v>0.19847826086956522</v>
      </c>
      <c r="Q284" s="16">
        <f t="shared" si="103"/>
        <v>0.20454545454545453</v>
      </c>
      <c r="R284" s="16">
        <f t="shared" si="103"/>
        <v>0.20522727272727273</v>
      </c>
      <c r="S284" s="16">
        <f t="shared" si="103"/>
        <v>0.20266666666666666</v>
      </c>
      <c r="T284" s="16">
        <f t="shared" si="103"/>
        <v>0.20521739130434785</v>
      </c>
      <c r="U284" s="16">
        <f t="shared" si="103"/>
        <v>0.19369565217391307</v>
      </c>
      <c r="V284" s="16">
        <f t="shared" si="103"/>
        <v>0.19955555555555554</v>
      </c>
      <c r="W284" s="16">
        <f t="shared" si="93"/>
        <v>0.20152654259991215</v>
      </c>
      <c r="X284" s="16">
        <f t="shared" si="94"/>
        <v>1.8725035442219589</v>
      </c>
      <c r="Y284" s="120"/>
    </row>
    <row r="285" spans="1:25" ht="14.4" customHeight="1" x14ac:dyDescent="0.3">
      <c r="A285" s="82"/>
      <c r="B285" s="83"/>
      <c r="C285" s="84"/>
      <c r="D285" s="85">
        <f>D282+1</f>
        <v>472</v>
      </c>
      <c r="E285" s="86">
        <v>21</v>
      </c>
      <c r="F285" s="87"/>
      <c r="G285" s="88">
        <v>170</v>
      </c>
      <c r="H285" s="89">
        <v>167</v>
      </c>
      <c r="I285" s="80">
        <f>$G285*$H285/100</f>
        <v>283.89999999999998</v>
      </c>
      <c r="J285" s="81">
        <f>I285*W285/1000</f>
        <v>259.16521249999994</v>
      </c>
      <c r="K285" s="90"/>
      <c r="L285" s="91" t="s">
        <v>47</v>
      </c>
      <c r="M285" s="92" t="s">
        <v>27</v>
      </c>
      <c r="N285" s="8" t="s">
        <v>21</v>
      </c>
      <c r="O285" s="9">
        <v>921</v>
      </c>
      <c r="P285" s="9">
        <v>900</v>
      </c>
      <c r="Q285" s="9">
        <v>905</v>
      </c>
      <c r="R285" s="9">
        <v>911</v>
      </c>
      <c r="S285" s="9">
        <v>910</v>
      </c>
      <c r="T285" s="9">
        <v>932</v>
      </c>
      <c r="U285" s="9">
        <v>908</v>
      </c>
      <c r="V285" s="9">
        <v>916</v>
      </c>
      <c r="W285" s="17">
        <f t="shared" si="93"/>
        <v>912.875</v>
      </c>
      <c r="X285" s="10">
        <f t="shared" si="94"/>
        <v>1.0282524350461042</v>
      </c>
      <c r="Y285" s="120" t="s">
        <v>22</v>
      </c>
    </row>
    <row r="286" spans="1:25" ht="14.4" customHeight="1" x14ac:dyDescent="0.3">
      <c r="A286" s="82"/>
      <c r="B286" s="83"/>
      <c r="C286" s="84"/>
      <c r="D286" s="85"/>
      <c r="E286" s="86"/>
      <c r="F286" s="87"/>
      <c r="G286" s="88"/>
      <c r="H286" s="89"/>
      <c r="I286" s="80"/>
      <c r="J286" s="81"/>
      <c r="K286" s="90"/>
      <c r="L286" s="91"/>
      <c r="M286" s="92"/>
      <c r="N286" s="11" t="s">
        <v>23</v>
      </c>
      <c r="O286" s="12">
        <v>4.4000000000000004</v>
      </c>
      <c r="P286" s="12">
        <v>4.5999999999999996</v>
      </c>
      <c r="Q286" s="12">
        <v>4.5999999999999996</v>
      </c>
      <c r="R286" s="12">
        <v>4.5</v>
      </c>
      <c r="S286" s="12">
        <v>4.4000000000000004</v>
      </c>
      <c r="T286" s="12">
        <v>4.5</v>
      </c>
      <c r="U286" s="12">
        <v>4.5</v>
      </c>
      <c r="V286" s="12">
        <v>4.5999999999999996</v>
      </c>
      <c r="W286" s="13">
        <f t="shared" si="93"/>
        <v>4.5125000000000002</v>
      </c>
      <c r="X286" s="14">
        <f t="shared" si="94"/>
        <v>1.7299163430466415</v>
      </c>
      <c r="Y286" s="120"/>
    </row>
    <row r="287" spans="1:25" ht="14.4" customHeight="1" x14ac:dyDescent="0.3">
      <c r="A287" s="82"/>
      <c r="B287" s="83"/>
      <c r="C287" s="84"/>
      <c r="D287" s="85"/>
      <c r="E287" s="86"/>
      <c r="F287" s="87"/>
      <c r="G287" s="88"/>
      <c r="H287" s="89"/>
      <c r="I287" s="80"/>
      <c r="J287" s="81"/>
      <c r="K287" s="90"/>
      <c r="L287" s="91"/>
      <c r="M287" s="92"/>
      <c r="N287" s="15" t="s">
        <v>24</v>
      </c>
      <c r="O287" s="16">
        <f t="shared" ref="O287:V287" si="104">O285/O286/1000</f>
        <v>0.20931818181818182</v>
      </c>
      <c r="P287" s="16">
        <f t="shared" si="104"/>
        <v>0.19565217391304349</v>
      </c>
      <c r="Q287" s="16">
        <f t="shared" si="104"/>
        <v>0.19673913043478261</v>
      </c>
      <c r="R287" s="16">
        <f t="shared" si="104"/>
        <v>0.20244444444444445</v>
      </c>
      <c r="S287" s="16">
        <f t="shared" si="104"/>
        <v>0.20681818181818182</v>
      </c>
      <c r="T287" s="16">
        <f t="shared" si="104"/>
        <v>0.20711111111111111</v>
      </c>
      <c r="U287" s="16">
        <f t="shared" si="104"/>
        <v>0.20177777777777778</v>
      </c>
      <c r="V287" s="16">
        <f t="shared" si="104"/>
        <v>0.19913043478260872</v>
      </c>
      <c r="W287" s="16">
        <f t="shared" si="93"/>
        <v>0.20237392951251648</v>
      </c>
      <c r="X287" s="16">
        <f t="shared" si="94"/>
        <v>2.332324697959093</v>
      </c>
      <c r="Y287" s="120"/>
    </row>
    <row r="288" spans="1:25" ht="14.4" customHeight="1" x14ac:dyDescent="0.3">
      <c r="A288" s="82"/>
      <c r="B288" s="83"/>
      <c r="C288" s="84"/>
      <c r="D288" s="85">
        <f>D285+1</f>
        <v>473</v>
      </c>
      <c r="E288" s="86">
        <v>22</v>
      </c>
      <c r="F288" s="87"/>
      <c r="G288" s="88">
        <v>170</v>
      </c>
      <c r="H288" s="89">
        <v>167</v>
      </c>
      <c r="I288" s="80">
        <f>$G288*$H288/100</f>
        <v>283.89999999999998</v>
      </c>
      <c r="J288" s="81">
        <f>I288*W288/1000</f>
        <v>257.53278749999998</v>
      </c>
      <c r="K288" s="90"/>
      <c r="L288" s="91" t="s">
        <v>47</v>
      </c>
      <c r="M288" s="92" t="s">
        <v>27</v>
      </c>
      <c r="N288" s="8" t="s">
        <v>21</v>
      </c>
      <c r="O288" s="9">
        <v>890</v>
      </c>
      <c r="P288" s="9">
        <v>911</v>
      </c>
      <c r="Q288" s="9">
        <v>900</v>
      </c>
      <c r="R288" s="9">
        <v>906</v>
      </c>
      <c r="S288" s="9">
        <v>912</v>
      </c>
      <c r="T288" s="9">
        <v>920</v>
      </c>
      <c r="U288" s="9">
        <v>912</v>
      </c>
      <c r="V288" s="9">
        <v>906</v>
      </c>
      <c r="W288" s="17">
        <f t="shared" si="93"/>
        <v>907.125</v>
      </c>
      <c r="X288" s="10">
        <f t="shared" si="94"/>
        <v>0.93448983509361849</v>
      </c>
      <c r="Y288" s="120" t="s">
        <v>22</v>
      </c>
    </row>
    <row r="289" spans="1:25" ht="14.4" customHeight="1" x14ac:dyDescent="0.3">
      <c r="A289" s="82"/>
      <c r="B289" s="83"/>
      <c r="C289" s="84"/>
      <c r="D289" s="85"/>
      <c r="E289" s="86"/>
      <c r="F289" s="87"/>
      <c r="G289" s="88"/>
      <c r="H289" s="89"/>
      <c r="I289" s="80"/>
      <c r="J289" s="81"/>
      <c r="K289" s="90"/>
      <c r="L289" s="91"/>
      <c r="M289" s="92"/>
      <c r="N289" s="11" t="s">
        <v>23</v>
      </c>
      <c r="O289" s="12">
        <v>4.5</v>
      </c>
      <c r="P289" s="12">
        <v>4.4000000000000004</v>
      </c>
      <c r="Q289" s="12">
        <v>4.5999999999999996</v>
      </c>
      <c r="R289" s="12">
        <v>4.5999999999999996</v>
      </c>
      <c r="S289" s="12">
        <v>4.4000000000000004</v>
      </c>
      <c r="T289" s="12">
        <v>4.5</v>
      </c>
      <c r="U289" s="12">
        <v>4.5</v>
      </c>
      <c r="V289" s="12">
        <v>4.5</v>
      </c>
      <c r="W289" s="13">
        <f t="shared" si="93"/>
        <v>4.5</v>
      </c>
      <c r="X289" s="14">
        <f t="shared" si="94"/>
        <v>1.5713484026367668</v>
      </c>
      <c r="Y289" s="120"/>
    </row>
    <row r="290" spans="1:25" ht="14.4" customHeight="1" x14ac:dyDescent="0.3">
      <c r="A290" s="82"/>
      <c r="B290" s="83"/>
      <c r="C290" s="84"/>
      <c r="D290" s="85"/>
      <c r="E290" s="86"/>
      <c r="F290" s="87"/>
      <c r="G290" s="88"/>
      <c r="H290" s="89"/>
      <c r="I290" s="80"/>
      <c r="J290" s="81"/>
      <c r="K290" s="90"/>
      <c r="L290" s="91"/>
      <c r="M290" s="92"/>
      <c r="N290" s="15" t="s">
        <v>24</v>
      </c>
      <c r="O290" s="16">
        <f t="shared" ref="O290:V290" si="105">O288/O289/1000</f>
        <v>0.19777777777777777</v>
      </c>
      <c r="P290" s="16">
        <f t="shared" si="105"/>
        <v>0.20704545454545453</v>
      </c>
      <c r="Q290" s="16">
        <f t="shared" si="105"/>
        <v>0.19565217391304349</v>
      </c>
      <c r="R290" s="16">
        <f t="shared" si="105"/>
        <v>0.19695652173913045</v>
      </c>
      <c r="S290" s="16">
        <f t="shared" si="105"/>
        <v>0.20727272727272725</v>
      </c>
      <c r="T290" s="16">
        <f t="shared" si="105"/>
        <v>0.20444444444444446</v>
      </c>
      <c r="U290" s="16">
        <f t="shared" si="105"/>
        <v>0.20266666666666666</v>
      </c>
      <c r="V290" s="16">
        <f t="shared" si="105"/>
        <v>0.20133333333333334</v>
      </c>
      <c r="W290" s="16">
        <f t="shared" si="93"/>
        <v>0.20164363746157227</v>
      </c>
      <c r="X290" s="16">
        <f t="shared" si="94"/>
        <v>2.094255019992008</v>
      </c>
      <c r="Y290" s="120"/>
    </row>
    <row r="291" spans="1:25" ht="14.4" customHeight="1" x14ac:dyDescent="0.3">
      <c r="A291" s="96">
        <v>44364</v>
      </c>
      <c r="B291" s="97">
        <v>21005237</v>
      </c>
      <c r="C291" s="97">
        <v>9945106</v>
      </c>
      <c r="D291" s="97">
        <f>D288+1</f>
        <v>474</v>
      </c>
      <c r="E291" s="97">
        <v>1</v>
      </c>
      <c r="F291" s="97" t="s">
        <v>147</v>
      </c>
      <c r="G291" s="97">
        <v>260</v>
      </c>
      <c r="H291" s="97">
        <v>162</v>
      </c>
      <c r="I291" s="98">
        <f>$G291*$H291/100</f>
        <v>421.2</v>
      </c>
      <c r="J291" s="98">
        <f>I291*W291/1000</f>
        <v>343.48859999999996</v>
      </c>
      <c r="K291" s="97"/>
      <c r="L291" s="97" t="s">
        <v>172</v>
      </c>
      <c r="M291" s="97" t="s">
        <v>33</v>
      </c>
      <c r="N291" s="2" t="s">
        <v>21</v>
      </c>
      <c r="O291" s="3">
        <v>818</v>
      </c>
      <c r="P291" s="3">
        <v>816</v>
      </c>
      <c r="Q291" s="3">
        <v>835</v>
      </c>
      <c r="R291" s="3">
        <v>807</v>
      </c>
      <c r="S291" s="3">
        <v>810</v>
      </c>
      <c r="T291" s="3">
        <v>808</v>
      </c>
      <c r="U291" s="3">
        <v>810</v>
      </c>
      <c r="V291" s="3">
        <v>820</v>
      </c>
      <c r="W291" s="6">
        <f t="shared" si="93"/>
        <v>815.5</v>
      </c>
      <c r="X291" s="5">
        <f t="shared" si="94"/>
        <v>1.0584105764336031</v>
      </c>
      <c r="Y291" s="120" t="s">
        <v>22</v>
      </c>
    </row>
    <row r="292" spans="1:25" ht="14.4" customHeight="1" x14ac:dyDescent="0.3">
      <c r="A292" s="96"/>
      <c r="B292" s="97"/>
      <c r="C292" s="97"/>
      <c r="D292" s="97"/>
      <c r="E292" s="97"/>
      <c r="F292" s="97"/>
      <c r="G292" s="97"/>
      <c r="H292" s="97"/>
      <c r="I292" s="98"/>
      <c r="J292" s="98"/>
      <c r="K292" s="97"/>
      <c r="L292" s="97"/>
      <c r="M292" s="97"/>
      <c r="N292" s="2" t="s">
        <v>23</v>
      </c>
      <c r="O292" s="3">
        <v>4.0999999999999996</v>
      </c>
      <c r="P292" s="3">
        <v>4</v>
      </c>
      <c r="Q292" s="3">
        <v>3.9</v>
      </c>
      <c r="R292" s="3">
        <v>4.0999999999999996</v>
      </c>
      <c r="S292" s="3">
        <v>4.2</v>
      </c>
      <c r="T292" s="3">
        <v>4</v>
      </c>
      <c r="U292" s="3">
        <v>3.9</v>
      </c>
      <c r="V292" s="3">
        <v>4.2</v>
      </c>
      <c r="W292" s="6">
        <f t="shared" si="93"/>
        <v>4.05</v>
      </c>
      <c r="X292" s="5">
        <f t="shared" si="94"/>
        <v>2.7605777499997415</v>
      </c>
      <c r="Y292" s="120"/>
    </row>
    <row r="293" spans="1:25" ht="14.4" customHeight="1" x14ac:dyDescent="0.3">
      <c r="A293" s="96"/>
      <c r="B293" s="97"/>
      <c r="C293" s="97"/>
      <c r="D293" s="97"/>
      <c r="E293" s="97"/>
      <c r="F293" s="97"/>
      <c r="G293" s="97"/>
      <c r="H293" s="97"/>
      <c r="I293" s="98"/>
      <c r="J293" s="98"/>
      <c r="K293" s="97"/>
      <c r="L293" s="97"/>
      <c r="M293" s="97"/>
      <c r="N293" s="2" t="s">
        <v>24</v>
      </c>
      <c r="O293" s="5">
        <f t="shared" ref="O293:V293" si="106">O291/O292/1000</f>
        <v>0.19951219512195123</v>
      </c>
      <c r="P293" s="5">
        <f t="shared" si="106"/>
        <v>0.20399999999999999</v>
      </c>
      <c r="Q293" s="5">
        <f t="shared" si="106"/>
        <v>0.21410256410256412</v>
      </c>
      <c r="R293" s="5">
        <f t="shared" si="106"/>
        <v>0.19682926829268294</v>
      </c>
      <c r="S293" s="5">
        <f t="shared" si="106"/>
        <v>0.19285714285714287</v>
      </c>
      <c r="T293" s="5">
        <f t="shared" si="106"/>
        <v>0.20200000000000001</v>
      </c>
      <c r="U293" s="5">
        <f t="shared" si="106"/>
        <v>0.2076923076923077</v>
      </c>
      <c r="V293" s="5">
        <f t="shared" si="106"/>
        <v>0.19523809523809524</v>
      </c>
      <c r="W293" s="5">
        <f t="shared" si="93"/>
        <v>0.20152894666309298</v>
      </c>
      <c r="X293" s="5">
        <f t="shared" si="94"/>
        <v>3.2507221707581349</v>
      </c>
      <c r="Y293" s="120"/>
    </row>
    <row r="294" spans="1:25" ht="14.4" customHeight="1" x14ac:dyDescent="0.3">
      <c r="A294" s="96"/>
      <c r="B294" s="97"/>
      <c r="C294" s="97"/>
      <c r="D294" s="97">
        <f>D291+1</f>
        <v>475</v>
      </c>
      <c r="E294" s="97">
        <v>2</v>
      </c>
      <c r="F294" s="97"/>
      <c r="G294" s="97">
        <v>260</v>
      </c>
      <c r="H294" s="97">
        <v>162</v>
      </c>
      <c r="I294" s="98">
        <f>$G294*$H294/100</f>
        <v>421.2</v>
      </c>
      <c r="J294" s="98">
        <f>I294*W294/1000</f>
        <v>343.22534999999999</v>
      </c>
      <c r="K294" s="97"/>
      <c r="L294" s="97" t="s">
        <v>172</v>
      </c>
      <c r="M294" s="97" t="s">
        <v>33</v>
      </c>
      <c r="N294" s="2" t="s">
        <v>21</v>
      </c>
      <c r="O294" s="3">
        <v>825</v>
      </c>
      <c r="P294" s="3">
        <v>831</v>
      </c>
      <c r="Q294" s="3">
        <v>802</v>
      </c>
      <c r="R294" s="3">
        <v>808</v>
      </c>
      <c r="S294" s="3">
        <v>831</v>
      </c>
      <c r="T294" s="3">
        <v>817</v>
      </c>
      <c r="U294" s="3">
        <v>803</v>
      </c>
      <c r="V294" s="3">
        <v>802</v>
      </c>
      <c r="W294" s="6">
        <f t="shared" si="93"/>
        <v>814.875</v>
      </c>
      <c r="X294" s="5">
        <f t="shared" si="94"/>
        <v>1.4693391671013971</v>
      </c>
      <c r="Y294" s="120" t="s">
        <v>22</v>
      </c>
    </row>
    <row r="295" spans="1:25" ht="14.4" customHeight="1" x14ac:dyDescent="0.3">
      <c r="A295" s="96"/>
      <c r="B295" s="97"/>
      <c r="C295" s="97"/>
      <c r="D295" s="97"/>
      <c r="E295" s="97"/>
      <c r="F295" s="97"/>
      <c r="G295" s="97"/>
      <c r="H295" s="97"/>
      <c r="I295" s="98"/>
      <c r="J295" s="98"/>
      <c r="K295" s="97"/>
      <c r="L295" s="97"/>
      <c r="M295" s="97"/>
      <c r="N295" s="2" t="s">
        <v>23</v>
      </c>
      <c r="O295" s="3">
        <v>4.2</v>
      </c>
      <c r="P295" s="3">
        <v>4</v>
      </c>
      <c r="Q295" s="3">
        <v>4.0999999999999996</v>
      </c>
      <c r="R295" s="3">
        <v>4.2</v>
      </c>
      <c r="S295" s="3">
        <v>4.2</v>
      </c>
      <c r="T295" s="3">
        <v>3.9</v>
      </c>
      <c r="U295" s="3">
        <v>4.0999999999999996</v>
      </c>
      <c r="V295" s="3">
        <v>4.2</v>
      </c>
      <c r="W295" s="6">
        <f t="shared" si="93"/>
        <v>4.1124999999999998</v>
      </c>
      <c r="X295" s="5">
        <f t="shared" si="94"/>
        <v>2.5611397486858261</v>
      </c>
      <c r="Y295" s="120"/>
    </row>
    <row r="296" spans="1:25" ht="14.4" customHeight="1" x14ac:dyDescent="0.3">
      <c r="A296" s="96"/>
      <c r="B296" s="97"/>
      <c r="C296" s="97"/>
      <c r="D296" s="97"/>
      <c r="E296" s="97"/>
      <c r="F296" s="97"/>
      <c r="G296" s="97"/>
      <c r="H296" s="97"/>
      <c r="I296" s="98"/>
      <c r="J296" s="98"/>
      <c r="K296" s="97"/>
      <c r="L296" s="97"/>
      <c r="M296" s="97"/>
      <c r="N296" s="2" t="s">
        <v>24</v>
      </c>
      <c r="O296" s="5">
        <f t="shared" ref="O296:V296" si="107">O294/O295/1000</f>
        <v>0.19642857142857142</v>
      </c>
      <c r="P296" s="5">
        <f t="shared" si="107"/>
        <v>0.20774999999999999</v>
      </c>
      <c r="Q296" s="5">
        <f t="shared" si="107"/>
        <v>0.19560975609756098</v>
      </c>
      <c r="R296" s="5">
        <f t="shared" si="107"/>
        <v>0.19238095238095237</v>
      </c>
      <c r="S296" s="5">
        <f t="shared" si="107"/>
        <v>0.19785714285714287</v>
      </c>
      <c r="T296" s="5">
        <f t="shared" si="107"/>
        <v>0.20948717948717951</v>
      </c>
      <c r="U296" s="5">
        <f t="shared" si="107"/>
        <v>0.19585365853658537</v>
      </c>
      <c r="V296" s="5">
        <f t="shared" si="107"/>
        <v>0.19095238095238093</v>
      </c>
      <c r="W296" s="5">
        <f t="shared" si="93"/>
        <v>0.19828995521754667</v>
      </c>
      <c r="X296" s="5">
        <f t="shared" si="94"/>
        <v>3.1915302804164005</v>
      </c>
      <c r="Y296" s="120"/>
    </row>
    <row r="297" spans="1:25" ht="14.4" customHeight="1" x14ac:dyDescent="0.3">
      <c r="A297" s="82"/>
      <c r="B297" s="83"/>
      <c r="C297" s="84"/>
      <c r="D297" s="85">
        <f>D294+1</f>
        <v>476</v>
      </c>
      <c r="E297" s="86">
        <v>3</v>
      </c>
      <c r="F297" s="87"/>
      <c r="G297" s="88">
        <v>260</v>
      </c>
      <c r="H297" s="89">
        <v>162</v>
      </c>
      <c r="I297" s="80">
        <f>$G297*$H297/100</f>
        <v>421.2</v>
      </c>
      <c r="J297" s="81">
        <f>I297*W297/1000</f>
        <v>340.80345</v>
      </c>
      <c r="K297" s="90"/>
      <c r="L297" s="91" t="s">
        <v>172</v>
      </c>
      <c r="M297" s="92" t="s">
        <v>33</v>
      </c>
      <c r="N297" s="8" t="s">
        <v>21</v>
      </c>
      <c r="O297" s="9">
        <v>810</v>
      </c>
      <c r="P297" s="9">
        <v>809</v>
      </c>
      <c r="Q297" s="9">
        <v>798</v>
      </c>
      <c r="R297" s="9">
        <v>821</v>
      </c>
      <c r="S297" s="9">
        <v>834</v>
      </c>
      <c r="T297" s="9">
        <v>816</v>
      </c>
      <c r="U297" s="9">
        <v>790</v>
      </c>
      <c r="V297" s="9">
        <v>795</v>
      </c>
      <c r="W297" s="17">
        <f t="shared" si="93"/>
        <v>809.125</v>
      </c>
      <c r="X297" s="10">
        <f t="shared" si="94"/>
        <v>1.6905660920932559</v>
      </c>
      <c r="Y297" s="120" t="s">
        <v>22</v>
      </c>
    </row>
    <row r="298" spans="1:25" ht="14.4" customHeight="1" x14ac:dyDescent="0.3">
      <c r="A298" s="82"/>
      <c r="B298" s="83"/>
      <c r="C298" s="84"/>
      <c r="D298" s="85"/>
      <c r="E298" s="86"/>
      <c r="F298" s="87"/>
      <c r="G298" s="88"/>
      <c r="H298" s="89"/>
      <c r="I298" s="80"/>
      <c r="J298" s="81"/>
      <c r="K298" s="90"/>
      <c r="L298" s="91"/>
      <c r="M298" s="92"/>
      <c r="N298" s="11" t="s">
        <v>23</v>
      </c>
      <c r="O298" s="12">
        <v>4.0999999999999996</v>
      </c>
      <c r="P298" s="12">
        <v>4</v>
      </c>
      <c r="Q298" s="12">
        <v>4</v>
      </c>
      <c r="R298" s="12">
        <v>4.2</v>
      </c>
      <c r="S298" s="12">
        <v>4.0999999999999996</v>
      </c>
      <c r="T298" s="12">
        <v>4.2</v>
      </c>
      <c r="U298" s="12">
        <v>3.9</v>
      </c>
      <c r="V298" s="12">
        <v>4</v>
      </c>
      <c r="W298" s="13">
        <f t="shared" si="93"/>
        <v>4.0625</v>
      </c>
      <c r="X298" s="14">
        <f t="shared" si="94"/>
        <v>2.4422319794442386</v>
      </c>
      <c r="Y298" s="120"/>
    </row>
    <row r="299" spans="1:25" ht="14.4" customHeight="1" x14ac:dyDescent="0.3">
      <c r="A299" s="82"/>
      <c r="B299" s="83"/>
      <c r="C299" s="84"/>
      <c r="D299" s="85"/>
      <c r="E299" s="86"/>
      <c r="F299" s="87"/>
      <c r="G299" s="88"/>
      <c r="H299" s="89"/>
      <c r="I299" s="80"/>
      <c r="J299" s="81"/>
      <c r="K299" s="90"/>
      <c r="L299" s="91"/>
      <c r="M299" s="92"/>
      <c r="N299" s="15" t="s">
        <v>24</v>
      </c>
      <c r="O299" s="16">
        <f t="shared" ref="O299:U299" si="108">O297/O298/1000</f>
        <v>0.19756097560975613</v>
      </c>
      <c r="P299" s="16">
        <f t="shared" si="108"/>
        <v>0.20225000000000001</v>
      </c>
      <c r="Q299" s="16">
        <f t="shared" si="108"/>
        <v>0.19950000000000001</v>
      </c>
      <c r="R299" s="16">
        <f t="shared" si="108"/>
        <v>0.19547619047619047</v>
      </c>
      <c r="S299" s="16">
        <f t="shared" si="108"/>
        <v>0.20341463414634148</v>
      </c>
      <c r="T299" s="16">
        <f t="shared" si="108"/>
        <v>0.19428571428571428</v>
      </c>
      <c r="U299" s="16">
        <f t="shared" si="108"/>
        <v>0.20256410256410257</v>
      </c>
      <c r="V299" s="16">
        <v>478</v>
      </c>
      <c r="W299" s="16">
        <f t="shared" si="93"/>
        <v>59.924381452135265</v>
      </c>
      <c r="X299" s="16">
        <f t="shared" si="94"/>
        <v>263.69522228603995</v>
      </c>
      <c r="Y299" s="120"/>
    </row>
    <row r="300" spans="1:25" ht="14.4" customHeight="1" x14ac:dyDescent="0.3">
      <c r="A300" s="82"/>
      <c r="B300" s="83"/>
      <c r="C300" s="84"/>
      <c r="D300" s="85">
        <f>D297+1</f>
        <v>477</v>
      </c>
      <c r="E300" s="86">
        <v>4</v>
      </c>
      <c r="F300" s="87"/>
      <c r="G300" s="88">
        <v>260</v>
      </c>
      <c r="H300" s="89">
        <v>162</v>
      </c>
      <c r="I300" s="80">
        <f>$G300*$H300/100</f>
        <v>421.2</v>
      </c>
      <c r="J300" s="81">
        <f>I300*W300/1000</f>
        <v>339.27659999999997</v>
      </c>
      <c r="K300" s="90"/>
      <c r="L300" s="91" t="s">
        <v>172</v>
      </c>
      <c r="M300" s="92" t="s">
        <v>33</v>
      </c>
      <c r="N300" s="8" t="s">
        <v>21</v>
      </c>
      <c r="O300" s="9">
        <v>811</v>
      </c>
      <c r="P300" s="9">
        <v>800</v>
      </c>
      <c r="Q300" s="9">
        <v>823</v>
      </c>
      <c r="R300" s="9">
        <v>789</v>
      </c>
      <c r="S300" s="9">
        <v>798</v>
      </c>
      <c r="T300" s="9">
        <v>799</v>
      </c>
      <c r="U300" s="9">
        <v>806</v>
      </c>
      <c r="V300" s="9">
        <v>818</v>
      </c>
      <c r="W300" s="17">
        <f t="shared" si="93"/>
        <v>805.5</v>
      </c>
      <c r="X300" s="10">
        <f t="shared" si="94"/>
        <v>1.3123758232070748</v>
      </c>
      <c r="Y300" s="120" t="s">
        <v>22</v>
      </c>
    </row>
    <row r="301" spans="1:25" ht="14.4" customHeight="1" x14ac:dyDescent="0.3">
      <c r="A301" s="82"/>
      <c r="B301" s="83"/>
      <c r="C301" s="84"/>
      <c r="D301" s="85"/>
      <c r="E301" s="86"/>
      <c r="F301" s="87"/>
      <c r="G301" s="88"/>
      <c r="H301" s="89"/>
      <c r="I301" s="80"/>
      <c r="J301" s="81"/>
      <c r="K301" s="90"/>
      <c r="L301" s="91"/>
      <c r="M301" s="92"/>
      <c r="N301" s="11" t="s">
        <v>23</v>
      </c>
      <c r="O301" s="12">
        <v>4</v>
      </c>
      <c r="P301" s="12">
        <v>4.0999999999999996</v>
      </c>
      <c r="Q301" s="12">
        <v>4.2</v>
      </c>
      <c r="R301" s="12">
        <v>4.0999999999999996</v>
      </c>
      <c r="S301" s="12">
        <v>4.2</v>
      </c>
      <c r="T301" s="12">
        <v>4.3</v>
      </c>
      <c r="U301" s="12">
        <v>4.2</v>
      </c>
      <c r="V301" s="12">
        <v>3.9</v>
      </c>
      <c r="W301" s="13">
        <f t="shared" si="93"/>
        <v>4.125</v>
      </c>
      <c r="X301" s="14">
        <f t="shared" si="94"/>
        <v>2.9065645595834679</v>
      </c>
      <c r="Y301" s="120"/>
    </row>
    <row r="302" spans="1:25" ht="14.4" customHeight="1" x14ac:dyDescent="0.3">
      <c r="A302" s="82"/>
      <c r="B302" s="83"/>
      <c r="C302" s="84"/>
      <c r="D302" s="85"/>
      <c r="E302" s="86"/>
      <c r="F302" s="87"/>
      <c r="G302" s="88"/>
      <c r="H302" s="89"/>
      <c r="I302" s="80"/>
      <c r="J302" s="81"/>
      <c r="K302" s="90"/>
      <c r="L302" s="91"/>
      <c r="M302" s="92"/>
      <c r="N302" s="15" t="s">
        <v>24</v>
      </c>
      <c r="O302" s="16">
        <f t="shared" ref="O302:V302" si="109">O300/O301/1000</f>
        <v>0.20275000000000001</v>
      </c>
      <c r="P302" s="16">
        <f t="shared" si="109"/>
        <v>0.1951219512195122</v>
      </c>
      <c r="Q302" s="16">
        <f t="shared" si="109"/>
        <v>0.19595238095238093</v>
      </c>
      <c r="R302" s="16">
        <f t="shared" si="109"/>
        <v>0.19243902439024393</v>
      </c>
      <c r="S302" s="16">
        <f t="shared" si="109"/>
        <v>0.19</v>
      </c>
      <c r="T302" s="16">
        <f t="shared" si="109"/>
        <v>0.1858139534883721</v>
      </c>
      <c r="U302" s="16">
        <f t="shared" si="109"/>
        <v>0.19190476190476191</v>
      </c>
      <c r="V302" s="16">
        <f t="shared" si="109"/>
        <v>0.20974358974358975</v>
      </c>
      <c r="W302" s="16">
        <f t="shared" si="93"/>
        <v>0.19546570771235763</v>
      </c>
      <c r="X302" s="16">
        <f t="shared" si="94"/>
        <v>3.6272370397646019</v>
      </c>
      <c r="Y302" s="120"/>
    </row>
    <row r="303" spans="1:25" ht="14.4" customHeight="1" x14ac:dyDescent="0.3">
      <c r="A303" s="82">
        <v>44365</v>
      </c>
      <c r="B303" s="83"/>
      <c r="C303" s="84"/>
      <c r="D303" s="85">
        <f>D300+1</f>
        <v>478</v>
      </c>
      <c r="E303" s="86">
        <v>5</v>
      </c>
      <c r="F303" s="87"/>
      <c r="G303" s="88">
        <v>260</v>
      </c>
      <c r="H303" s="89">
        <v>162</v>
      </c>
      <c r="I303" s="80">
        <f>$G303*$H303/100</f>
        <v>421.2</v>
      </c>
      <c r="J303" s="81">
        <f>I303*W303/1000</f>
        <v>340.64550000000003</v>
      </c>
      <c r="K303" s="90"/>
      <c r="L303" s="91" t="s">
        <v>172</v>
      </c>
      <c r="M303" s="92" t="s">
        <v>33</v>
      </c>
      <c r="N303" s="8" t="s">
        <v>21</v>
      </c>
      <c r="O303" s="9">
        <v>814</v>
      </c>
      <c r="P303" s="9">
        <v>803</v>
      </c>
      <c r="Q303" s="9">
        <v>795</v>
      </c>
      <c r="R303" s="9">
        <v>832</v>
      </c>
      <c r="S303" s="9">
        <v>811</v>
      </c>
      <c r="T303" s="9">
        <v>820</v>
      </c>
      <c r="U303" s="9">
        <v>780</v>
      </c>
      <c r="V303" s="9">
        <v>815</v>
      </c>
      <c r="W303" s="17">
        <f t="shared" si="93"/>
        <v>808.75</v>
      </c>
      <c r="X303" s="10">
        <f t="shared" si="94"/>
        <v>1.8482628660125808</v>
      </c>
      <c r="Y303" s="120" t="s">
        <v>22</v>
      </c>
    </row>
    <row r="304" spans="1:25" ht="14.4" customHeight="1" x14ac:dyDescent="0.3">
      <c r="A304" s="82"/>
      <c r="B304" s="83"/>
      <c r="C304" s="84"/>
      <c r="D304" s="85"/>
      <c r="E304" s="86"/>
      <c r="F304" s="87"/>
      <c r="G304" s="88"/>
      <c r="H304" s="89"/>
      <c r="I304" s="80"/>
      <c r="J304" s="81"/>
      <c r="K304" s="90"/>
      <c r="L304" s="91"/>
      <c r="M304" s="92"/>
      <c r="N304" s="11" t="s">
        <v>23</v>
      </c>
      <c r="O304" s="12">
        <v>4.2</v>
      </c>
      <c r="P304" s="12">
        <v>3.9</v>
      </c>
      <c r="Q304" s="12">
        <v>4.2</v>
      </c>
      <c r="R304" s="12">
        <v>4.3</v>
      </c>
      <c r="S304" s="12">
        <v>4.3</v>
      </c>
      <c r="T304" s="12">
        <v>3.9</v>
      </c>
      <c r="U304" s="12">
        <v>4</v>
      </c>
      <c r="V304" s="12">
        <v>4</v>
      </c>
      <c r="W304" s="13">
        <f t="shared" si="93"/>
        <v>4.0999999999999996</v>
      </c>
      <c r="X304" s="14">
        <f t="shared" si="94"/>
        <v>3.8564361709370485</v>
      </c>
      <c r="Y304" s="120"/>
    </row>
    <row r="305" spans="1:25" ht="14.4" customHeight="1" x14ac:dyDescent="0.3">
      <c r="A305" s="82"/>
      <c r="B305" s="83"/>
      <c r="C305" s="84"/>
      <c r="D305" s="85"/>
      <c r="E305" s="86"/>
      <c r="F305" s="87"/>
      <c r="G305" s="88"/>
      <c r="H305" s="89"/>
      <c r="I305" s="80"/>
      <c r="J305" s="81"/>
      <c r="K305" s="90"/>
      <c r="L305" s="91"/>
      <c r="M305" s="92"/>
      <c r="N305" s="15" t="s">
        <v>24</v>
      </c>
      <c r="O305" s="16">
        <f t="shared" ref="O305:V305" si="110">O303/O304/1000</f>
        <v>0.19380952380952379</v>
      </c>
      <c r="P305" s="16">
        <f t="shared" si="110"/>
        <v>0.20589743589743592</v>
      </c>
      <c r="Q305" s="16">
        <f t="shared" si="110"/>
        <v>0.18928571428571428</v>
      </c>
      <c r="R305" s="16">
        <f t="shared" si="110"/>
        <v>0.19348837209302325</v>
      </c>
      <c r="S305" s="16">
        <f t="shared" si="110"/>
        <v>0.18860465116279071</v>
      </c>
      <c r="T305" s="16">
        <f t="shared" si="110"/>
        <v>0.21025641025641026</v>
      </c>
      <c r="U305" s="16">
        <f t="shared" si="110"/>
        <v>0.19500000000000001</v>
      </c>
      <c r="V305" s="16">
        <f t="shared" si="110"/>
        <v>0.20374999999999999</v>
      </c>
      <c r="W305" s="16">
        <f t="shared" si="93"/>
        <v>0.1975115134381123</v>
      </c>
      <c r="X305" s="16">
        <f t="shared" si="94"/>
        <v>3.8177342619007524</v>
      </c>
      <c r="Y305" s="120"/>
    </row>
    <row r="306" spans="1:25" ht="15" customHeight="1" x14ac:dyDescent="0.3">
      <c r="A306" s="82"/>
      <c r="B306" s="83"/>
      <c r="C306" s="84"/>
      <c r="D306" s="85">
        <f>D303+1</f>
        <v>479</v>
      </c>
      <c r="E306" s="86">
        <v>6</v>
      </c>
      <c r="F306" s="87"/>
      <c r="G306" s="88">
        <v>260</v>
      </c>
      <c r="H306" s="89">
        <v>162</v>
      </c>
      <c r="I306" s="80">
        <f>$G306*$H306/100</f>
        <v>421.2</v>
      </c>
      <c r="J306" s="81">
        <f>I306*W306/1000</f>
        <v>341.06670000000003</v>
      </c>
      <c r="K306" s="90"/>
      <c r="L306" s="91" t="s">
        <v>172</v>
      </c>
      <c r="M306" s="92" t="s">
        <v>33</v>
      </c>
      <c r="N306" s="8" t="s">
        <v>21</v>
      </c>
      <c r="O306" s="9">
        <v>824</v>
      </c>
      <c r="P306" s="9">
        <v>801</v>
      </c>
      <c r="Q306" s="9">
        <v>816</v>
      </c>
      <c r="R306" s="9">
        <v>791</v>
      </c>
      <c r="S306" s="9">
        <v>826</v>
      </c>
      <c r="T306" s="9">
        <v>800</v>
      </c>
      <c r="U306" s="9">
        <v>804</v>
      </c>
      <c r="V306" s="9">
        <v>816</v>
      </c>
      <c r="W306" s="17">
        <f t="shared" si="93"/>
        <v>809.75</v>
      </c>
      <c r="X306" s="10">
        <f t="shared" si="94"/>
        <v>1.4490931401915821</v>
      </c>
      <c r="Y306" s="120" t="s">
        <v>22</v>
      </c>
    </row>
    <row r="307" spans="1:25" ht="15" customHeight="1" x14ac:dyDescent="0.3">
      <c r="A307" s="82"/>
      <c r="B307" s="83"/>
      <c r="C307" s="84"/>
      <c r="D307" s="85"/>
      <c r="E307" s="86"/>
      <c r="F307" s="87"/>
      <c r="G307" s="88"/>
      <c r="H307" s="89"/>
      <c r="I307" s="80"/>
      <c r="J307" s="81"/>
      <c r="K307" s="90"/>
      <c r="L307" s="91"/>
      <c r="M307" s="92"/>
      <c r="N307" s="11" t="s">
        <v>23</v>
      </c>
      <c r="O307" s="12">
        <v>4</v>
      </c>
      <c r="P307" s="12">
        <v>3.9</v>
      </c>
      <c r="Q307" s="12">
        <v>3.9</v>
      </c>
      <c r="R307" s="12">
        <v>4.0999999999999996</v>
      </c>
      <c r="S307" s="12">
        <v>4.3</v>
      </c>
      <c r="T307" s="12">
        <v>4.2</v>
      </c>
      <c r="U307" s="12">
        <v>4</v>
      </c>
      <c r="V307" s="12">
        <v>3.9</v>
      </c>
      <c r="W307" s="13">
        <f t="shared" si="93"/>
        <v>4.0374999999999996</v>
      </c>
      <c r="X307" s="14">
        <f t="shared" si="94"/>
        <v>3.4889868946082494</v>
      </c>
      <c r="Y307" s="120"/>
    </row>
    <row r="308" spans="1:25" ht="15" customHeight="1" x14ac:dyDescent="0.3">
      <c r="A308" s="82"/>
      <c r="B308" s="83"/>
      <c r="C308" s="84"/>
      <c r="D308" s="85"/>
      <c r="E308" s="86"/>
      <c r="F308" s="87"/>
      <c r="G308" s="88"/>
      <c r="H308" s="89"/>
      <c r="I308" s="80"/>
      <c r="J308" s="81"/>
      <c r="K308" s="90"/>
      <c r="L308" s="91"/>
      <c r="M308" s="92"/>
      <c r="N308" s="15" t="s">
        <v>24</v>
      </c>
      <c r="O308" s="16">
        <f t="shared" ref="O308:V308" si="111">O306/O307/1000</f>
        <v>0.20599999999999999</v>
      </c>
      <c r="P308" s="16">
        <f t="shared" si="111"/>
        <v>0.20538461538461539</v>
      </c>
      <c r="Q308" s="16">
        <f t="shared" si="111"/>
        <v>0.20923076923076922</v>
      </c>
      <c r="R308" s="16">
        <f t="shared" si="111"/>
        <v>0.19292682926829269</v>
      </c>
      <c r="S308" s="16">
        <f t="shared" si="111"/>
        <v>0.19209302325581395</v>
      </c>
      <c r="T308" s="16">
        <f t="shared" si="111"/>
        <v>0.19047619047619049</v>
      </c>
      <c r="U308" s="16">
        <f t="shared" si="111"/>
        <v>0.20100000000000001</v>
      </c>
      <c r="V308" s="16">
        <f t="shared" si="111"/>
        <v>0.20923076923076922</v>
      </c>
      <c r="W308" s="16">
        <f t="shared" si="93"/>
        <v>0.20079277460580636</v>
      </c>
      <c r="X308" s="16">
        <f t="shared" si="94"/>
        <v>3.670865197658542</v>
      </c>
      <c r="Y308" s="120"/>
    </row>
    <row r="309" spans="1:25" ht="15" customHeight="1" x14ac:dyDescent="0.3">
      <c r="A309" s="82"/>
      <c r="B309" s="83"/>
      <c r="C309" s="84"/>
      <c r="D309" s="85">
        <f>D306+1</f>
        <v>480</v>
      </c>
      <c r="E309" s="86">
        <v>7</v>
      </c>
      <c r="F309" s="87"/>
      <c r="G309" s="88">
        <v>260</v>
      </c>
      <c r="H309" s="89">
        <v>162</v>
      </c>
      <c r="I309" s="80">
        <f>$G309*$H309/100</f>
        <v>421.2</v>
      </c>
      <c r="J309" s="81">
        <f>I309*W309/1000</f>
        <v>332.01089999999999</v>
      </c>
      <c r="K309" s="90"/>
      <c r="L309" s="91" t="s">
        <v>172</v>
      </c>
      <c r="M309" s="92" t="s">
        <v>33</v>
      </c>
      <c r="N309" s="8" t="s">
        <v>21</v>
      </c>
      <c r="O309" s="9">
        <v>774</v>
      </c>
      <c r="P309" s="9">
        <v>792</v>
      </c>
      <c r="Q309" s="9">
        <v>801</v>
      </c>
      <c r="R309" s="9">
        <v>783</v>
      </c>
      <c r="S309" s="9">
        <v>805</v>
      </c>
      <c r="T309" s="9">
        <v>803</v>
      </c>
      <c r="U309" s="9">
        <v>778</v>
      </c>
      <c r="V309" s="9">
        <v>770</v>
      </c>
      <c r="W309" s="17">
        <f t="shared" si="93"/>
        <v>788.25</v>
      </c>
      <c r="X309" s="10">
        <f t="shared" si="94"/>
        <v>1.6440304703703692</v>
      </c>
      <c r="Y309" s="120" t="s">
        <v>22</v>
      </c>
    </row>
    <row r="310" spans="1:25" ht="15" customHeight="1" x14ac:dyDescent="0.3">
      <c r="A310" s="82"/>
      <c r="B310" s="83"/>
      <c r="C310" s="84"/>
      <c r="D310" s="85"/>
      <c r="E310" s="86"/>
      <c r="F310" s="87"/>
      <c r="G310" s="88"/>
      <c r="H310" s="89"/>
      <c r="I310" s="80"/>
      <c r="J310" s="81"/>
      <c r="K310" s="90"/>
      <c r="L310" s="91"/>
      <c r="M310" s="92"/>
      <c r="N310" s="11" t="s">
        <v>23</v>
      </c>
      <c r="O310" s="12">
        <v>3.9</v>
      </c>
      <c r="P310" s="12">
        <v>4.2</v>
      </c>
      <c r="Q310" s="12">
        <v>4.2</v>
      </c>
      <c r="R310" s="12">
        <v>4.0999999999999996</v>
      </c>
      <c r="S310" s="12">
        <v>4</v>
      </c>
      <c r="T310" s="12">
        <v>4.2</v>
      </c>
      <c r="U310" s="12">
        <v>4.2</v>
      </c>
      <c r="V310" s="12">
        <v>4</v>
      </c>
      <c r="W310" s="13">
        <f t="shared" si="93"/>
        <v>4.0999999999999996</v>
      </c>
      <c r="X310" s="14">
        <f t="shared" si="94"/>
        <v>2.7269121676826731</v>
      </c>
      <c r="Y310" s="120"/>
    </row>
    <row r="311" spans="1:25" ht="15" customHeight="1" x14ac:dyDescent="0.3">
      <c r="A311" s="82"/>
      <c r="B311" s="83"/>
      <c r="C311" s="84"/>
      <c r="D311" s="85"/>
      <c r="E311" s="86"/>
      <c r="F311" s="87"/>
      <c r="G311" s="88"/>
      <c r="H311" s="89"/>
      <c r="I311" s="80"/>
      <c r="J311" s="81"/>
      <c r="K311" s="90"/>
      <c r="L311" s="91"/>
      <c r="M311" s="92"/>
      <c r="N311" s="15" t="s">
        <v>24</v>
      </c>
      <c r="O311" s="16">
        <f t="shared" ref="O311:V311" si="112">O309/O310/1000</f>
        <v>0.19846153846153844</v>
      </c>
      <c r="P311" s="16">
        <f t="shared" si="112"/>
        <v>0.18857142857142856</v>
      </c>
      <c r="Q311" s="16">
        <f t="shared" si="112"/>
        <v>0.1907142857142857</v>
      </c>
      <c r="R311" s="16">
        <f t="shared" si="112"/>
        <v>0.19097560975609759</v>
      </c>
      <c r="S311" s="16">
        <f t="shared" si="112"/>
        <v>0.20125000000000001</v>
      </c>
      <c r="T311" s="16">
        <f t="shared" si="112"/>
        <v>0.19119047619047619</v>
      </c>
      <c r="U311" s="16">
        <f t="shared" si="112"/>
        <v>0.18523809523809523</v>
      </c>
      <c r="V311" s="16">
        <f t="shared" si="112"/>
        <v>0.1925</v>
      </c>
      <c r="W311" s="16">
        <f t="shared" si="93"/>
        <v>0.1923626792414902</v>
      </c>
      <c r="X311" s="16">
        <f t="shared" si="94"/>
        <v>2.5156986621358004</v>
      </c>
      <c r="Y311" s="120"/>
    </row>
    <row r="312" spans="1:25" ht="15" customHeight="1" x14ac:dyDescent="0.3">
      <c r="A312" s="82"/>
      <c r="B312" s="83"/>
      <c r="C312" s="84"/>
      <c r="D312" s="85">
        <f>D309+1</f>
        <v>481</v>
      </c>
      <c r="E312" s="86">
        <v>8</v>
      </c>
      <c r="F312" s="87"/>
      <c r="G312" s="88">
        <v>260</v>
      </c>
      <c r="H312" s="89">
        <v>162</v>
      </c>
      <c r="I312" s="80">
        <f>$G312*$H312/100</f>
        <v>421.2</v>
      </c>
      <c r="J312" s="81">
        <f>I312*W312/1000</f>
        <v>333.74834999999996</v>
      </c>
      <c r="K312" s="90"/>
      <c r="L312" s="91" t="s">
        <v>172</v>
      </c>
      <c r="M312" s="92" t="s">
        <v>33</v>
      </c>
      <c r="N312" s="8" t="s">
        <v>21</v>
      </c>
      <c r="O312" s="9">
        <v>792</v>
      </c>
      <c r="P312" s="9">
        <v>773</v>
      </c>
      <c r="Q312" s="9">
        <v>790</v>
      </c>
      <c r="R312" s="9">
        <v>810</v>
      </c>
      <c r="S312" s="9">
        <v>803</v>
      </c>
      <c r="T312" s="9">
        <v>813</v>
      </c>
      <c r="U312" s="9">
        <v>788</v>
      </c>
      <c r="V312" s="9">
        <v>770</v>
      </c>
      <c r="W312" s="17">
        <f t="shared" si="93"/>
        <v>792.375</v>
      </c>
      <c r="X312" s="10">
        <f t="shared" si="94"/>
        <v>1.8664989716872658</v>
      </c>
      <c r="Y312" s="120" t="s">
        <v>22</v>
      </c>
    </row>
    <row r="313" spans="1:25" ht="15" customHeight="1" x14ac:dyDescent="0.3">
      <c r="A313" s="82"/>
      <c r="B313" s="83"/>
      <c r="C313" s="84"/>
      <c r="D313" s="85"/>
      <c r="E313" s="86"/>
      <c r="F313" s="87"/>
      <c r="G313" s="88"/>
      <c r="H313" s="89"/>
      <c r="I313" s="80"/>
      <c r="J313" s="81"/>
      <c r="K313" s="90"/>
      <c r="L313" s="91"/>
      <c r="M313" s="92"/>
      <c r="N313" s="11" t="s">
        <v>23</v>
      </c>
      <c r="O313" s="12">
        <v>4.0999999999999996</v>
      </c>
      <c r="P313" s="12">
        <v>4</v>
      </c>
      <c r="Q313" s="12">
        <v>4</v>
      </c>
      <c r="R313" s="12">
        <v>4.0999999999999996</v>
      </c>
      <c r="S313" s="12">
        <v>4.2</v>
      </c>
      <c r="T313" s="12">
        <v>4.0999999999999996</v>
      </c>
      <c r="U313" s="12">
        <v>3.9</v>
      </c>
      <c r="V313" s="12">
        <v>4.2</v>
      </c>
      <c r="W313" s="13">
        <f t="shared" si="93"/>
        <v>4.0750000000000002</v>
      </c>
      <c r="X313" s="14">
        <f t="shared" si="94"/>
        <v>2.3760634025812384</v>
      </c>
      <c r="Y313" s="120"/>
    </row>
    <row r="314" spans="1:25" ht="15" customHeight="1" x14ac:dyDescent="0.3">
      <c r="A314" s="82"/>
      <c r="B314" s="83"/>
      <c r="C314" s="84"/>
      <c r="D314" s="85"/>
      <c r="E314" s="86"/>
      <c r="F314" s="87"/>
      <c r="G314" s="88"/>
      <c r="H314" s="89"/>
      <c r="I314" s="80"/>
      <c r="J314" s="81"/>
      <c r="K314" s="90"/>
      <c r="L314" s="91"/>
      <c r="M314" s="92"/>
      <c r="N314" s="15" t="s">
        <v>24</v>
      </c>
      <c r="O314" s="16">
        <f t="shared" ref="O314:V314" si="113">O312/O313/1000</f>
        <v>0.19317073170731708</v>
      </c>
      <c r="P314" s="16">
        <f t="shared" si="113"/>
        <v>0.19325000000000001</v>
      </c>
      <c r="Q314" s="16">
        <f t="shared" si="113"/>
        <v>0.19750000000000001</v>
      </c>
      <c r="R314" s="16">
        <f t="shared" si="113"/>
        <v>0.19756097560975613</v>
      </c>
      <c r="S314" s="16">
        <f t="shared" si="113"/>
        <v>0.19119047619047619</v>
      </c>
      <c r="T314" s="16">
        <f t="shared" si="113"/>
        <v>0.19829268292682928</v>
      </c>
      <c r="U314" s="16">
        <f t="shared" si="113"/>
        <v>0.20205128205128203</v>
      </c>
      <c r="V314" s="16">
        <f t="shared" si="113"/>
        <v>0.18333333333333332</v>
      </c>
      <c r="W314" s="16">
        <f t="shared" si="93"/>
        <v>0.19454368522737425</v>
      </c>
      <c r="X314" s="16">
        <f t="shared" si="94"/>
        <v>2.7485681572213547</v>
      </c>
      <c r="Y314" s="120"/>
    </row>
    <row r="315" spans="1:25" x14ac:dyDescent="0.3">
      <c r="A315" s="82"/>
      <c r="B315" s="83"/>
      <c r="C315" s="84"/>
      <c r="D315" s="85">
        <f>D312+1</f>
        <v>482</v>
      </c>
      <c r="E315" s="86">
        <v>9</v>
      </c>
      <c r="F315" s="87"/>
      <c r="G315" s="88">
        <v>260</v>
      </c>
      <c r="H315" s="89">
        <v>162</v>
      </c>
      <c r="I315" s="80">
        <f>$G315*$H315/100</f>
        <v>421.2</v>
      </c>
      <c r="J315" s="81">
        <f>I315*W315/1000</f>
        <v>348.54300000000001</v>
      </c>
      <c r="K315" s="90"/>
      <c r="L315" s="91" t="s">
        <v>172</v>
      </c>
      <c r="M315" s="92" t="s">
        <v>33</v>
      </c>
      <c r="N315" s="8" t="s">
        <v>21</v>
      </c>
      <c r="O315" s="9">
        <v>823</v>
      </c>
      <c r="P315" s="9">
        <v>819</v>
      </c>
      <c r="Q315" s="9">
        <v>851</v>
      </c>
      <c r="R315" s="9">
        <v>822</v>
      </c>
      <c r="S315" s="9">
        <v>840</v>
      </c>
      <c r="T315" s="9">
        <v>814</v>
      </c>
      <c r="U315" s="9">
        <v>820</v>
      </c>
      <c r="V315" s="9">
        <v>831</v>
      </c>
      <c r="W315" s="17">
        <f t="shared" si="93"/>
        <v>827.5</v>
      </c>
      <c r="X315" s="10">
        <f t="shared" si="94"/>
        <v>1.4054022174758922</v>
      </c>
      <c r="Y315" s="93" t="s">
        <v>22</v>
      </c>
    </row>
    <row r="316" spans="1:25" x14ac:dyDescent="0.3">
      <c r="A316" s="82"/>
      <c r="B316" s="83"/>
      <c r="C316" s="84"/>
      <c r="D316" s="85"/>
      <c r="E316" s="86"/>
      <c r="F316" s="87"/>
      <c r="G316" s="88"/>
      <c r="H316" s="89"/>
      <c r="I316" s="80"/>
      <c r="J316" s="81"/>
      <c r="K316" s="90"/>
      <c r="L316" s="91"/>
      <c r="M316" s="92"/>
      <c r="N316" s="11" t="s">
        <v>23</v>
      </c>
      <c r="O316" s="12">
        <v>4</v>
      </c>
      <c r="P316" s="12">
        <v>4.2</v>
      </c>
      <c r="Q316" s="12">
        <v>4.0999999999999996</v>
      </c>
      <c r="R316" s="12">
        <v>4.2</v>
      </c>
      <c r="S316" s="12">
        <v>4.2</v>
      </c>
      <c r="T316" s="12">
        <v>4.24</v>
      </c>
      <c r="U316" s="12">
        <v>4</v>
      </c>
      <c r="V316" s="12">
        <v>4</v>
      </c>
      <c r="W316" s="13">
        <f t="shared" si="93"/>
        <v>4.1174999999999997</v>
      </c>
      <c r="X316" s="14">
        <f t="shared" si="94"/>
        <v>2.3850053845054497</v>
      </c>
      <c r="Y316" s="93"/>
    </row>
    <row r="317" spans="1:25" x14ac:dyDescent="0.3">
      <c r="A317" s="82"/>
      <c r="B317" s="83"/>
      <c r="C317" s="84"/>
      <c r="D317" s="85"/>
      <c r="E317" s="86"/>
      <c r="F317" s="87"/>
      <c r="G317" s="88"/>
      <c r="H317" s="89"/>
      <c r="I317" s="80"/>
      <c r="J317" s="81"/>
      <c r="K317" s="90"/>
      <c r="L317" s="91"/>
      <c r="M317" s="92"/>
      <c r="N317" s="15" t="s">
        <v>24</v>
      </c>
      <c r="O317" s="16">
        <f t="shared" ref="O317:V317" si="114">O315/O316/1000</f>
        <v>0.20574999999999999</v>
      </c>
      <c r="P317" s="16">
        <f t="shared" si="114"/>
        <v>0.19500000000000001</v>
      </c>
      <c r="Q317" s="16">
        <f t="shared" si="114"/>
        <v>0.20756097560975612</v>
      </c>
      <c r="R317" s="16">
        <f t="shared" si="114"/>
        <v>0.1957142857142857</v>
      </c>
      <c r="S317" s="16">
        <f t="shared" si="114"/>
        <v>0.2</v>
      </c>
      <c r="T317" s="16">
        <f t="shared" si="114"/>
        <v>0.19198113207547168</v>
      </c>
      <c r="U317" s="16">
        <f t="shared" si="114"/>
        <v>0.20499999999999999</v>
      </c>
      <c r="V317" s="16">
        <f t="shared" si="114"/>
        <v>0.20774999999999999</v>
      </c>
      <c r="W317" s="16">
        <f t="shared" si="93"/>
        <v>0.20109454917493919</v>
      </c>
      <c r="X317" s="16">
        <f t="shared" si="94"/>
        <v>2.9069462118732945</v>
      </c>
      <c r="Y317" s="93"/>
    </row>
    <row r="318" spans="1:25" x14ac:dyDescent="0.3">
      <c r="A318" s="82"/>
      <c r="B318" s="83"/>
      <c r="C318" s="84"/>
      <c r="D318" s="85">
        <f>D315+1</f>
        <v>483</v>
      </c>
      <c r="E318" s="86">
        <v>10</v>
      </c>
      <c r="F318" s="87"/>
      <c r="G318" s="88">
        <v>260</v>
      </c>
      <c r="H318" s="89">
        <v>162</v>
      </c>
      <c r="I318" s="80">
        <f>$G318*$H318/100</f>
        <v>421.2</v>
      </c>
      <c r="J318" s="81">
        <f>I318*W318/1000</f>
        <v>348.33239999999995</v>
      </c>
      <c r="K318" s="90"/>
      <c r="L318" s="91" t="s">
        <v>172</v>
      </c>
      <c r="M318" s="92" t="s">
        <v>33</v>
      </c>
      <c r="N318" s="8" t="s">
        <v>21</v>
      </c>
      <c r="O318" s="9">
        <v>840</v>
      </c>
      <c r="P318" s="9">
        <v>820</v>
      </c>
      <c r="Q318" s="9">
        <v>835</v>
      </c>
      <c r="R318" s="9">
        <v>817</v>
      </c>
      <c r="S318" s="9">
        <v>833</v>
      </c>
      <c r="T318" s="9">
        <v>821</v>
      </c>
      <c r="U318" s="9">
        <v>815</v>
      </c>
      <c r="V318" s="9">
        <v>835</v>
      </c>
      <c r="W318" s="17">
        <f t="shared" si="93"/>
        <v>827</v>
      </c>
      <c r="X318" s="10">
        <f t="shared" si="94"/>
        <v>1.0999640507049731</v>
      </c>
      <c r="Y318" s="93" t="s">
        <v>22</v>
      </c>
    </row>
    <row r="319" spans="1:25" x14ac:dyDescent="0.3">
      <c r="A319" s="82"/>
      <c r="B319" s="83"/>
      <c r="C319" s="84"/>
      <c r="D319" s="85"/>
      <c r="E319" s="86"/>
      <c r="F319" s="87"/>
      <c r="G319" s="88"/>
      <c r="H319" s="89"/>
      <c r="I319" s="80"/>
      <c r="J319" s="81"/>
      <c r="K319" s="90"/>
      <c r="L319" s="91"/>
      <c r="M319" s="92"/>
      <c r="N319" s="11" t="s">
        <v>23</v>
      </c>
      <c r="O319" s="12">
        <v>4.0999999999999996</v>
      </c>
      <c r="P319" s="12">
        <v>4.0999999999999996</v>
      </c>
      <c r="Q319" s="12">
        <v>4.2</v>
      </c>
      <c r="R319" s="12">
        <v>4.2</v>
      </c>
      <c r="S319" s="12">
        <v>4</v>
      </c>
      <c r="T319" s="12">
        <v>4</v>
      </c>
      <c r="U319" s="12">
        <v>4</v>
      </c>
      <c r="V319" s="12">
        <v>3.9</v>
      </c>
      <c r="W319" s="13">
        <f t="shared" si="93"/>
        <v>4.0625</v>
      </c>
      <c r="X319" s="14">
        <f t="shared" si="94"/>
        <v>2.4422319794442386</v>
      </c>
      <c r="Y319" s="93"/>
    </row>
    <row r="320" spans="1:25" x14ac:dyDescent="0.3">
      <c r="A320" s="82"/>
      <c r="B320" s="83"/>
      <c r="C320" s="84"/>
      <c r="D320" s="85"/>
      <c r="E320" s="86"/>
      <c r="F320" s="87"/>
      <c r="G320" s="88"/>
      <c r="H320" s="89"/>
      <c r="I320" s="80"/>
      <c r="J320" s="81"/>
      <c r="K320" s="90"/>
      <c r="L320" s="91"/>
      <c r="M320" s="92"/>
      <c r="N320" s="15" t="s">
        <v>24</v>
      </c>
      <c r="O320" s="16">
        <f t="shared" ref="O320:V320" si="115">O318/O319/1000</f>
        <v>0.20487804878048782</v>
      </c>
      <c r="P320" s="16">
        <f t="shared" si="115"/>
        <v>0.20000000000000004</v>
      </c>
      <c r="Q320" s="16">
        <f t="shared" si="115"/>
        <v>0.1988095238095238</v>
      </c>
      <c r="R320" s="16">
        <f t="shared" si="115"/>
        <v>0.19452380952380952</v>
      </c>
      <c r="S320" s="16">
        <f t="shared" si="115"/>
        <v>0.20824999999999999</v>
      </c>
      <c r="T320" s="16">
        <f t="shared" si="115"/>
        <v>0.20524999999999999</v>
      </c>
      <c r="U320" s="16">
        <f t="shared" si="115"/>
        <v>0.20374999999999999</v>
      </c>
      <c r="V320" s="16">
        <f t="shared" si="115"/>
        <v>0.21410256410256412</v>
      </c>
      <c r="W320" s="16">
        <f t="shared" si="93"/>
        <v>0.20369549327704817</v>
      </c>
      <c r="X320" s="16">
        <f t="shared" si="94"/>
        <v>2.7690613996661408</v>
      </c>
      <c r="Y320" s="93"/>
    </row>
    <row r="321" spans="1:25" x14ac:dyDescent="0.3">
      <c r="A321" s="82"/>
      <c r="B321" s="83"/>
      <c r="C321" s="84"/>
      <c r="D321" s="85">
        <f>D318+1</f>
        <v>484</v>
      </c>
      <c r="E321" s="86">
        <v>11</v>
      </c>
      <c r="F321" s="87"/>
      <c r="G321" s="88">
        <v>260</v>
      </c>
      <c r="H321" s="89">
        <v>162</v>
      </c>
      <c r="I321" s="80">
        <f>$G321*$H321/100</f>
        <v>421.2</v>
      </c>
      <c r="J321" s="81">
        <f>I321*W321/1000</f>
        <v>322.95509999999996</v>
      </c>
      <c r="K321" s="90"/>
      <c r="L321" s="91" t="s">
        <v>50</v>
      </c>
      <c r="M321" s="92" t="s">
        <v>105</v>
      </c>
      <c r="N321" s="8" t="s">
        <v>21</v>
      </c>
      <c r="O321" s="9">
        <v>785</v>
      </c>
      <c r="P321" s="9">
        <v>768</v>
      </c>
      <c r="Q321" s="9">
        <v>775</v>
      </c>
      <c r="R321" s="9">
        <v>750</v>
      </c>
      <c r="S321" s="9">
        <v>773</v>
      </c>
      <c r="T321" s="9">
        <v>749</v>
      </c>
      <c r="U321" s="9">
        <v>757</v>
      </c>
      <c r="V321" s="9">
        <v>777</v>
      </c>
      <c r="W321" s="17">
        <f t="shared" si="93"/>
        <v>766.75</v>
      </c>
      <c r="X321" s="10">
        <f t="shared" si="94"/>
        <v>1.6220858120420931</v>
      </c>
      <c r="Y321" s="93" t="s">
        <v>22</v>
      </c>
    </row>
    <row r="322" spans="1:25" x14ac:dyDescent="0.3">
      <c r="A322" s="82"/>
      <c r="B322" s="83"/>
      <c r="C322" s="84"/>
      <c r="D322" s="85"/>
      <c r="E322" s="86"/>
      <c r="F322" s="87"/>
      <c r="G322" s="88"/>
      <c r="H322" s="89"/>
      <c r="I322" s="80"/>
      <c r="J322" s="81"/>
      <c r="K322" s="90"/>
      <c r="L322" s="91"/>
      <c r="M322" s="92"/>
      <c r="N322" s="11" t="s">
        <v>23</v>
      </c>
      <c r="O322" s="12">
        <v>4.3</v>
      </c>
      <c r="P322" s="12">
        <v>4.2</v>
      </c>
      <c r="Q322" s="12">
        <v>4.2</v>
      </c>
      <c r="R322" s="12">
        <v>4.0999999999999996</v>
      </c>
      <c r="S322" s="12">
        <v>4</v>
      </c>
      <c r="T322" s="12">
        <v>4</v>
      </c>
      <c r="U322" s="12">
        <v>4.2</v>
      </c>
      <c r="V322" s="12">
        <v>4.0999999999999996</v>
      </c>
      <c r="W322" s="13">
        <f t="shared" si="93"/>
        <v>4.1374999999999993</v>
      </c>
      <c r="X322" s="14">
        <f t="shared" si="94"/>
        <v>2.3979619133515939</v>
      </c>
      <c r="Y322" s="93"/>
    </row>
    <row r="323" spans="1:25" x14ac:dyDescent="0.3">
      <c r="A323" s="82"/>
      <c r="B323" s="83"/>
      <c r="C323" s="84"/>
      <c r="D323" s="85"/>
      <c r="E323" s="86"/>
      <c r="F323" s="87"/>
      <c r="G323" s="88"/>
      <c r="H323" s="89"/>
      <c r="I323" s="80"/>
      <c r="J323" s="81"/>
      <c r="K323" s="90"/>
      <c r="L323" s="91"/>
      <c r="M323" s="92"/>
      <c r="N323" s="15" t="s">
        <v>24</v>
      </c>
      <c r="O323" s="16">
        <f t="shared" ref="O323:V323" si="116">O321/O322/1000</f>
        <v>0.18255813953488373</v>
      </c>
      <c r="P323" s="16">
        <f t="shared" si="116"/>
        <v>0.18285714285714286</v>
      </c>
      <c r="Q323" s="16">
        <f t="shared" si="116"/>
        <v>0.18452380952380951</v>
      </c>
      <c r="R323" s="16">
        <f t="shared" si="116"/>
        <v>0.18292682926829268</v>
      </c>
      <c r="S323" s="16">
        <f t="shared" si="116"/>
        <v>0.19325000000000001</v>
      </c>
      <c r="T323" s="16">
        <f t="shared" si="116"/>
        <v>0.18725</v>
      </c>
      <c r="U323" s="16">
        <f t="shared" si="116"/>
        <v>0.18023809523809525</v>
      </c>
      <c r="V323" s="16">
        <f t="shared" si="116"/>
        <v>0.18951219512195125</v>
      </c>
      <c r="W323" s="16">
        <f t="shared" ref="W323:W386" si="117">AVERAGE(O323:V323)</f>
        <v>0.18538952644302192</v>
      </c>
      <c r="X323" s="16">
        <f t="shared" ref="X323:X386" si="118">_xlfn.STDEV.P(O323:V323)/W323*100</f>
        <v>2.1746285921768695</v>
      </c>
      <c r="Y323" s="93"/>
    </row>
    <row r="324" spans="1:25" x14ac:dyDescent="0.3">
      <c r="A324" s="82"/>
      <c r="B324" s="83"/>
      <c r="C324" s="84"/>
      <c r="D324" s="85">
        <f>D321+1</f>
        <v>485</v>
      </c>
      <c r="E324" s="86">
        <v>12</v>
      </c>
      <c r="F324" s="87"/>
      <c r="G324" s="88">
        <v>260</v>
      </c>
      <c r="H324" s="89">
        <v>162</v>
      </c>
      <c r="I324" s="80">
        <f>$G324*$H324/100</f>
        <v>421.2</v>
      </c>
      <c r="J324" s="81">
        <f>I324*W324/1000</f>
        <v>322.06004999999999</v>
      </c>
      <c r="K324" s="90"/>
      <c r="L324" s="91" t="s">
        <v>50</v>
      </c>
      <c r="M324" s="92" t="s">
        <v>105</v>
      </c>
      <c r="N324" s="8" t="s">
        <v>21</v>
      </c>
      <c r="O324" s="9">
        <v>785</v>
      </c>
      <c r="P324" s="9">
        <v>742</v>
      </c>
      <c r="Q324" s="9">
        <v>774</v>
      </c>
      <c r="R324" s="9">
        <v>757</v>
      </c>
      <c r="S324" s="9">
        <v>764</v>
      </c>
      <c r="T324" s="9">
        <v>766</v>
      </c>
      <c r="U324" s="9">
        <v>762</v>
      </c>
      <c r="V324" s="9">
        <v>767</v>
      </c>
      <c r="W324" s="17">
        <f t="shared" si="117"/>
        <v>764.625</v>
      </c>
      <c r="X324" s="10">
        <f t="shared" si="118"/>
        <v>1.5250918887166467</v>
      </c>
      <c r="Y324" s="93" t="s">
        <v>22</v>
      </c>
    </row>
    <row r="325" spans="1:25" x14ac:dyDescent="0.3">
      <c r="A325" s="82"/>
      <c r="B325" s="83"/>
      <c r="C325" s="84"/>
      <c r="D325" s="85"/>
      <c r="E325" s="86"/>
      <c r="F325" s="87"/>
      <c r="G325" s="88"/>
      <c r="H325" s="89"/>
      <c r="I325" s="80"/>
      <c r="J325" s="81"/>
      <c r="K325" s="90"/>
      <c r="L325" s="91"/>
      <c r="M325" s="92"/>
      <c r="N325" s="11" t="s">
        <v>23</v>
      </c>
      <c r="O325" s="12">
        <v>4.3</v>
      </c>
      <c r="P325" s="12">
        <v>4</v>
      </c>
      <c r="Q325" s="12">
        <v>4</v>
      </c>
      <c r="R325" s="12">
        <v>4.0999999999999996</v>
      </c>
      <c r="S325" s="12">
        <v>4.2</v>
      </c>
      <c r="T325" s="12">
        <v>4.0999999999999996</v>
      </c>
      <c r="U325" s="12">
        <v>4.2</v>
      </c>
      <c r="V325" s="12">
        <v>4</v>
      </c>
      <c r="W325" s="13">
        <f t="shared" si="117"/>
        <v>4.1124999999999989</v>
      </c>
      <c r="X325" s="14">
        <f t="shared" si="118"/>
        <v>2.5611397486858238</v>
      </c>
      <c r="Y325" s="93"/>
    </row>
    <row r="326" spans="1:25" x14ac:dyDescent="0.3">
      <c r="A326" s="82"/>
      <c r="B326" s="83"/>
      <c r="C326" s="84"/>
      <c r="D326" s="85"/>
      <c r="E326" s="86"/>
      <c r="F326" s="87"/>
      <c r="G326" s="88"/>
      <c r="H326" s="89"/>
      <c r="I326" s="80"/>
      <c r="J326" s="81"/>
      <c r="K326" s="90"/>
      <c r="L326" s="91"/>
      <c r="M326" s="92"/>
      <c r="N326" s="15" t="s">
        <v>24</v>
      </c>
      <c r="O326" s="16">
        <f t="shared" ref="O326:V326" si="119">O324/O325/1000</f>
        <v>0.18255813953488373</v>
      </c>
      <c r="P326" s="16">
        <f t="shared" si="119"/>
        <v>0.1855</v>
      </c>
      <c r="Q326" s="16">
        <f t="shared" si="119"/>
        <v>0.19350000000000001</v>
      </c>
      <c r="R326" s="16">
        <f t="shared" si="119"/>
        <v>0.18463414634146344</v>
      </c>
      <c r="S326" s="16">
        <f t="shared" si="119"/>
        <v>0.1819047619047619</v>
      </c>
      <c r="T326" s="16">
        <f t="shared" si="119"/>
        <v>0.18682926829268293</v>
      </c>
      <c r="U326" s="16">
        <f t="shared" si="119"/>
        <v>0.18142857142857141</v>
      </c>
      <c r="V326" s="16">
        <f t="shared" si="119"/>
        <v>0.19175</v>
      </c>
      <c r="W326" s="16">
        <f t="shared" si="117"/>
        <v>0.18601311093779546</v>
      </c>
      <c r="X326" s="16">
        <f t="shared" si="118"/>
        <v>2.2619792942637797</v>
      </c>
      <c r="Y326" s="93"/>
    </row>
    <row r="327" spans="1:25" x14ac:dyDescent="0.3">
      <c r="A327" s="82"/>
      <c r="B327" s="83"/>
      <c r="C327" s="84"/>
      <c r="D327" s="85">
        <f>D324+1</f>
        <v>486</v>
      </c>
      <c r="E327" s="86">
        <v>13</v>
      </c>
      <c r="F327" s="87"/>
      <c r="G327" s="88">
        <v>260</v>
      </c>
      <c r="H327" s="89">
        <v>162</v>
      </c>
      <c r="I327" s="80">
        <f>$G327*$H327/100</f>
        <v>421.2</v>
      </c>
      <c r="J327" s="81">
        <f>I327*W327/1000</f>
        <v>338.43420000000003</v>
      </c>
      <c r="K327" s="90"/>
      <c r="L327" s="91" t="s">
        <v>50</v>
      </c>
      <c r="M327" s="92" t="s">
        <v>105</v>
      </c>
      <c r="N327" s="8" t="s">
        <v>21</v>
      </c>
      <c r="O327" s="9">
        <v>790</v>
      </c>
      <c r="P327" s="9">
        <v>805</v>
      </c>
      <c r="Q327" s="9">
        <v>807</v>
      </c>
      <c r="R327" s="9">
        <v>810</v>
      </c>
      <c r="S327" s="9">
        <v>824</v>
      </c>
      <c r="T327" s="9">
        <v>807</v>
      </c>
      <c r="U327" s="9">
        <v>825</v>
      </c>
      <c r="V327" s="9">
        <v>760</v>
      </c>
      <c r="W327" s="17">
        <f t="shared" si="117"/>
        <v>803.5</v>
      </c>
      <c r="X327" s="10">
        <f t="shared" si="118"/>
        <v>2.4204916414158957</v>
      </c>
      <c r="Y327" s="93" t="s">
        <v>22</v>
      </c>
    </row>
    <row r="328" spans="1:25" x14ac:dyDescent="0.3">
      <c r="A328" s="82"/>
      <c r="B328" s="83"/>
      <c r="C328" s="84"/>
      <c r="D328" s="85"/>
      <c r="E328" s="86"/>
      <c r="F328" s="87"/>
      <c r="G328" s="88"/>
      <c r="H328" s="89"/>
      <c r="I328" s="80"/>
      <c r="J328" s="81"/>
      <c r="K328" s="90"/>
      <c r="L328" s="91"/>
      <c r="M328" s="92"/>
      <c r="N328" s="11" t="s">
        <v>23</v>
      </c>
      <c r="O328" s="12">
        <v>4</v>
      </c>
      <c r="P328" s="12">
        <v>3.9</v>
      </c>
      <c r="Q328" s="12">
        <v>3.9</v>
      </c>
      <c r="R328" s="12">
        <v>4</v>
      </c>
      <c r="S328" s="12">
        <v>4.2</v>
      </c>
      <c r="T328" s="12">
        <v>4.3</v>
      </c>
      <c r="U328" s="12">
        <v>4</v>
      </c>
      <c r="V328" s="12">
        <v>4.2</v>
      </c>
      <c r="W328" s="13">
        <f t="shared" si="117"/>
        <v>4.0625</v>
      </c>
      <c r="X328" s="14">
        <f t="shared" si="118"/>
        <v>3.4675162060260454</v>
      </c>
      <c r="Y328" s="93"/>
    </row>
    <row r="329" spans="1:25" x14ac:dyDescent="0.3">
      <c r="A329" s="82"/>
      <c r="B329" s="83"/>
      <c r="C329" s="84"/>
      <c r="D329" s="85"/>
      <c r="E329" s="86"/>
      <c r="F329" s="87"/>
      <c r="G329" s="88"/>
      <c r="H329" s="89"/>
      <c r="I329" s="80"/>
      <c r="J329" s="81"/>
      <c r="K329" s="90"/>
      <c r="L329" s="91"/>
      <c r="M329" s="92"/>
      <c r="N329" s="15" t="s">
        <v>24</v>
      </c>
      <c r="O329" s="16">
        <f t="shared" ref="O329:V329" si="120">O327/O328/1000</f>
        <v>0.19750000000000001</v>
      </c>
      <c r="P329" s="16">
        <f t="shared" si="120"/>
        <v>0.2064102564102564</v>
      </c>
      <c r="Q329" s="16">
        <f t="shared" si="120"/>
        <v>0.20692307692307693</v>
      </c>
      <c r="R329" s="16">
        <f t="shared" si="120"/>
        <v>0.20250000000000001</v>
      </c>
      <c r="S329" s="16">
        <f t="shared" si="120"/>
        <v>0.19619047619047617</v>
      </c>
      <c r="T329" s="16">
        <f t="shared" si="120"/>
        <v>0.18767441860465117</v>
      </c>
      <c r="U329" s="16">
        <f t="shared" si="120"/>
        <v>0.20624999999999999</v>
      </c>
      <c r="V329" s="16">
        <f t="shared" si="120"/>
        <v>0.18095238095238095</v>
      </c>
      <c r="W329" s="16">
        <f t="shared" si="117"/>
        <v>0.19805007613510522</v>
      </c>
      <c r="X329" s="16">
        <f t="shared" si="118"/>
        <v>4.5140828640684934</v>
      </c>
      <c r="Y329" s="93"/>
    </row>
    <row r="330" spans="1:25" x14ac:dyDescent="0.3">
      <c r="A330" s="82"/>
      <c r="B330" s="83"/>
      <c r="C330" s="84"/>
      <c r="D330" s="85">
        <f>D327+1</f>
        <v>487</v>
      </c>
      <c r="E330" s="86">
        <v>14</v>
      </c>
      <c r="F330" s="87"/>
      <c r="G330" s="88">
        <v>260</v>
      </c>
      <c r="H330" s="89">
        <v>162</v>
      </c>
      <c r="I330" s="80">
        <f>$G330*$H330/100</f>
        <v>421.2</v>
      </c>
      <c r="J330" s="81">
        <f>I330*W330/1000</f>
        <v>335.53845000000001</v>
      </c>
      <c r="K330" s="90"/>
      <c r="L330" s="91" t="s">
        <v>50</v>
      </c>
      <c r="M330" s="92" t="s">
        <v>105</v>
      </c>
      <c r="N330" s="8" t="s">
        <v>21</v>
      </c>
      <c r="O330" s="9">
        <v>807</v>
      </c>
      <c r="P330" s="9">
        <v>801</v>
      </c>
      <c r="Q330" s="9">
        <v>797</v>
      </c>
      <c r="R330" s="9">
        <v>789</v>
      </c>
      <c r="S330" s="9">
        <v>787</v>
      </c>
      <c r="T330" s="9">
        <v>802</v>
      </c>
      <c r="U330" s="9">
        <v>790</v>
      </c>
      <c r="V330" s="9">
        <v>800</v>
      </c>
      <c r="W330" s="17">
        <f t="shared" si="117"/>
        <v>796.625</v>
      </c>
      <c r="X330" s="10">
        <f t="shared" si="118"/>
        <v>0.84426807169713514</v>
      </c>
      <c r="Y330" s="93" t="s">
        <v>22</v>
      </c>
    </row>
    <row r="331" spans="1:25" x14ac:dyDescent="0.3">
      <c r="A331" s="82"/>
      <c r="B331" s="83"/>
      <c r="C331" s="84"/>
      <c r="D331" s="85"/>
      <c r="E331" s="86"/>
      <c r="F331" s="87"/>
      <c r="G331" s="88"/>
      <c r="H331" s="89"/>
      <c r="I331" s="80"/>
      <c r="J331" s="81"/>
      <c r="K331" s="90"/>
      <c r="L331" s="91"/>
      <c r="M331" s="92"/>
      <c r="N331" s="11" t="s">
        <v>23</v>
      </c>
      <c r="O331" s="12">
        <v>4.3</v>
      </c>
      <c r="P331" s="12">
        <v>4.3</v>
      </c>
      <c r="Q331" s="12">
        <v>4.2</v>
      </c>
      <c r="R331" s="12">
        <v>3.9</v>
      </c>
      <c r="S331" s="12">
        <v>4</v>
      </c>
      <c r="T331" s="12">
        <v>4</v>
      </c>
      <c r="U331" s="12">
        <v>4.0999999999999996</v>
      </c>
      <c r="V331" s="12">
        <v>4.0999999999999996</v>
      </c>
      <c r="W331" s="13">
        <f t="shared" si="117"/>
        <v>4.1124999999999998</v>
      </c>
      <c r="X331" s="14">
        <f t="shared" si="118"/>
        <v>3.3157179679743805</v>
      </c>
      <c r="Y331" s="93"/>
    </row>
    <row r="332" spans="1:25" x14ac:dyDescent="0.3">
      <c r="A332" s="82"/>
      <c r="B332" s="83"/>
      <c r="C332" s="84"/>
      <c r="D332" s="85"/>
      <c r="E332" s="86"/>
      <c r="F332" s="87"/>
      <c r="G332" s="88"/>
      <c r="H332" s="89"/>
      <c r="I332" s="80"/>
      <c r="J332" s="81"/>
      <c r="K332" s="90"/>
      <c r="L332" s="91"/>
      <c r="M332" s="92"/>
      <c r="N332" s="15" t="s">
        <v>24</v>
      </c>
      <c r="O332" s="16">
        <f t="shared" ref="O332:V332" si="121">O330/O331/1000</f>
        <v>0.18767441860465117</v>
      </c>
      <c r="P332" s="16">
        <f t="shared" si="121"/>
        <v>0.18627906976744188</v>
      </c>
      <c r="Q332" s="16">
        <f t="shared" si="121"/>
        <v>0.18976190476190477</v>
      </c>
      <c r="R332" s="16">
        <f t="shared" si="121"/>
        <v>0.20230769230769233</v>
      </c>
      <c r="S332" s="16">
        <f t="shared" si="121"/>
        <v>0.19675000000000001</v>
      </c>
      <c r="T332" s="16">
        <f t="shared" si="121"/>
        <v>0.20050000000000001</v>
      </c>
      <c r="U332" s="16">
        <f t="shared" si="121"/>
        <v>0.1926829268292683</v>
      </c>
      <c r="V332" s="16">
        <f t="shared" si="121"/>
        <v>0.1951219512195122</v>
      </c>
      <c r="W332" s="16">
        <f t="shared" si="117"/>
        <v>0.19388474543630882</v>
      </c>
      <c r="X332" s="16">
        <f t="shared" si="118"/>
        <v>2.8208949916668615</v>
      </c>
      <c r="Y332" s="93"/>
    </row>
    <row r="333" spans="1:25" x14ac:dyDescent="0.3">
      <c r="A333" s="82"/>
      <c r="B333" s="83"/>
      <c r="C333" s="84"/>
      <c r="D333" s="85">
        <f>D330+1</f>
        <v>488</v>
      </c>
      <c r="E333" s="86">
        <v>15</v>
      </c>
      <c r="F333" s="87"/>
      <c r="G333" s="88">
        <v>260</v>
      </c>
      <c r="H333" s="89">
        <v>162</v>
      </c>
      <c r="I333" s="80">
        <f>$G333*$H333/100</f>
        <v>421.2</v>
      </c>
      <c r="J333" s="81">
        <f>I333*W333/1000</f>
        <v>338.90805</v>
      </c>
      <c r="K333" s="90"/>
      <c r="L333" s="91" t="s">
        <v>50</v>
      </c>
      <c r="M333" s="92" t="s">
        <v>105</v>
      </c>
      <c r="N333" s="8" t="s">
        <v>21</v>
      </c>
      <c r="O333" s="9">
        <v>810</v>
      </c>
      <c r="P333" s="9">
        <v>800</v>
      </c>
      <c r="Q333" s="9">
        <v>789</v>
      </c>
      <c r="R333" s="9">
        <v>790</v>
      </c>
      <c r="S333" s="9">
        <v>802</v>
      </c>
      <c r="T333" s="9">
        <v>806</v>
      </c>
      <c r="U333" s="9">
        <v>816</v>
      </c>
      <c r="V333" s="9">
        <v>824</v>
      </c>
      <c r="W333" s="17">
        <f t="shared" si="117"/>
        <v>804.625</v>
      </c>
      <c r="X333" s="10">
        <f t="shared" si="118"/>
        <v>1.4046249277633311</v>
      </c>
      <c r="Y333" s="93" t="s">
        <v>22</v>
      </c>
    </row>
    <row r="334" spans="1:25" x14ac:dyDescent="0.3">
      <c r="A334" s="82"/>
      <c r="B334" s="83"/>
      <c r="C334" s="84"/>
      <c r="D334" s="85"/>
      <c r="E334" s="86"/>
      <c r="F334" s="87"/>
      <c r="G334" s="88"/>
      <c r="H334" s="89"/>
      <c r="I334" s="80"/>
      <c r="J334" s="81"/>
      <c r="K334" s="90"/>
      <c r="L334" s="91"/>
      <c r="M334" s="92"/>
      <c r="N334" s="11" t="s">
        <v>23</v>
      </c>
      <c r="O334" s="12">
        <v>4.0999999999999996</v>
      </c>
      <c r="P334" s="12">
        <v>4</v>
      </c>
      <c r="Q334" s="12">
        <v>4.2</v>
      </c>
      <c r="R334" s="12">
        <v>4.2</v>
      </c>
      <c r="S334" s="12">
        <v>4.3</v>
      </c>
      <c r="T334" s="12">
        <v>4</v>
      </c>
      <c r="U334" s="12">
        <v>4.3</v>
      </c>
      <c r="V334" s="12">
        <v>4.2</v>
      </c>
      <c r="W334" s="13">
        <f t="shared" si="117"/>
        <v>4.1625000000000005</v>
      </c>
      <c r="X334" s="14">
        <f t="shared" si="118"/>
        <v>2.6691274526473232</v>
      </c>
      <c r="Y334" s="93"/>
    </row>
    <row r="335" spans="1:25" x14ac:dyDescent="0.3">
      <c r="A335" s="82"/>
      <c r="B335" s="83"/>
      <c r="C335" s="84"/>
      <c r="D335" s="85"/>
      <c r="E335" s="86"/>
      <c r="F335" s="87"/>
      <c r="G335" s="88"/>
      <c r="H335" s="89"/>
      <c r="I335" s="80"/>
      <c r="J335" s="81"/>
      <c r="K335" s="90"/>
      <c r="L335" s="91"/>
      <c r="M335" s="92"/>
      <c r="N335" s="15" t="s">
        <v>24</v>
      </c>
      <c r="O335" s="16">
        <f t="shared" ref="O335:V335" si="122">O333/O334/1000</f>
        <v>0.19756097560975613</v>
      </c>
      <c r="P335" s="16">
        <f t="shared" si="122"/>
        <v>0.2</v>
      </c>
      <c r="Q335" s="16">
        <f t="shared" si="122"/>
        <v>0.18785714285714286</v>
      </c>
      <c r="R335" s="16">
        <f t="shared" si="122"/>
        <v>0.18809523809523807</v>
      </c>
      <c r="S335" s="16">
        <f t="shared" si="122"/>
        <v>0.18651162790697673</v>
      </c>
      <c r="T335" s="16">
        <f t="shared" si="122"/>
        <v>0.20150000000000001</v>
      </c>
      <c r="U335" s="16">
        <f t="shared" si="122"/>
        <v>0.18976744186046512</v>
      </c>
      <c r="V335" s="16">
        <f t="shared" si="122"/>
        <v>0.19619047619047617</v>
      </c>
      <c r="W335" s="16">
        <f t="shared" si="117"/>
        <v>0.19343536281500689</v>
      </c>
      <c r="X335" s="16">
        <f t="shared" si="118"/>
        <v>2.9116471725086752</v>
      </c>
      <c r="Y335" s="93"/>
    </row>
    <row r="336" spans="1:25" x14ac:dyDescent="0.3">
      <c r="A336" s="82"/>
      <c r="B336" s="83"/>
      <c r="C336" s="84"/>
      <c r="D336" s="85">
        <f>D333+1</f>
        <v>489</v>
      </c>
      <c r="E336" s="86">
        <v>16</v>
      </c>
      <c r="F336" s="87"/>
      <c r="G336" s="88">
        <v>260</v>
      </c>
      <c r="H336" s="89">
        <v>162</v>
      </c>
      <c r="I336" s="80">
        <f>$G336*$H336/100</f>
        <v>421.2</v>
      </c>
      <c r="J336" s="81">
        <f>I336*W336/1000</f>
        <v>338.06564999999995</v>
      </c>
      <c r="K336" s="90"/>
      <c r="L336" s="91" t="s">
        <v>50</v>
      </c>
      <c r="M336" s="92" t="s">
        <v>105</v>
      </c>
      <c r="N336" s="8" t="s">
        <v>21</v>
      </c>
      <c r="O336" s="9">
        <v>789</v>
      </c>
      <c r="P336" s="9">
        <v>796</v>
      </c>
      <c r="Q336" s="9">
        <v>799</v>
      </c>
      <c r="R336" s="9">
        <v>803</v>
      </c>
      <c r="S336" s="9">
        <v>782</v>
      </c>
      <c r="T336" s="9">
        <v>821</v>
      </c>
      <c r="U336" s="9">
        <v>814</v>
      </c>
      <c r="V336" s="9">
        <v>817</v>
      </c>
      <c r="W336" s="17">
        <f t="shared" si="117"/>
        <v>802.625</v>
      </c>
      <c r="X336" s="10">
        <f t="shared" si="118"/>
        <v>1.6136091744596914</v>
      </c>
      <c r="Y336" s="93" t="s">
        <v>22</v>
      </c>
    </row>
    <row r="337" spans="1:25" x14ac:dyDescent="0.3">
      <c r="A337" s="82"/>
      <c r="B337" s="83"/>
      <c r="C337" s="84"/>
      <c r="D337" s="85"/>
      <c r="E337" s="86"/>
      <c r="F337" s="87"/>
      <c r="G337" s="88"/>
      <c r="H337" s="89"/>
      <c r="I337" s="80"/>
      <c r="J337" s="81"/>
      <c r="K337" s="90"/>
      <c r="L337" s="91"/>
      <c r="M337" s="92"/>
      <c r="N337" s="11" t="s">
        <v>23</v>
      </c>
      <c r="O337" s="12">
        <v>4.0999999999999996</v>
      </c>
      <c r="P337" s="12">
        <v>4.2</v>
      </c>
      <c r="Q337" s="12">
        <v>4.3</v>
      </c>
      <c r="R337" s="12">
        <v>4.2</v>
      </c>
      <c r="S337" s="12">
        <v>4.3</v>
      </c>
      <c r="T337" s="12">
        <v>4.2</v>
      </c>
      <c r="U337" s="12">
        <v>4</v>
      </c>
      <c r="V337" s="12">
        <v>4</v>
      </c>
      <c r="W337" s="13">
        <f t="shared" si="117"/>
        <v>4.1624999999999996</v>
      </c>
      <c r="X337" s="14">
        <f t="shared" si="118"/>
        <v>2.6691274526473241</v>
      </c>
      <c r="Y337" s="93"/>
    </row>
    <row r="338" spans="1:25" x14ac:dyDescent="0.3">
      <c r="A338" s="82"/>
      <c r="B338" s="83"/>
      <c r="C338" s="84"/>
      <c r="D338" s="85"/>
      <c r="E338" s="86"/>
      <c r="F338" s="87"/>
      <c r="G338" s="88"/>
      <c r="H338" s="89"/>
      <c r="I338" s="80"/>
      <c r="J338" s="81"/>
      <c r="K338" s="90"/>
      <c r="L338" s="91"/>
      <c r="M338" s="92"/>
      <c r="N338" s="15" t="s">
        <v>24</v>
      </c>
      <c r="O338" s="16">
        <f t="shared" ref="O338:V338" si="123">O336/O337/1000</f>
        <v>0.19243902439024393</v>
      </c>
      <c r="P338" s="16">
        <f t="shared" si="123"/>
        <v>0.18952380952380951</v>
      </c>
      <c r="Q338" s="16">
        <f t="shared" si="123"/>
        <v>0.1858139534883721</v>
      </c>
      <c r="R338" s="16">
        <f t="shared" si="123"/>
        <v>0.19119047619047619</v>
      </c>
      <c r="S338" s="16">
        <f t="shared" si="123"/>
        <v>0.18186046511627907</v>
      </c>
      <c r="T338" s="16">
        <f t="shared" si="123"/>
        <v>0.19547619047619047</v>
      </c>
      <c r="U338" s="16">
        <f t="shared" si="123"/>
        <v>0.20349999999999999</v>
      </c>
      <c r="V338" s="16">
        <f t="shared" si="123"/>
        <v>0.20424999999999999</v>
      </c>
      <c r="W338" s="16">
        <f t="shared" si="117"/>
        <v>0.19300673989817141</v>
      </c>
      <c r="X338" s="16">
        <f t="shared" si="118"/>
        <v>3.8176842712518866</v>
      </c>
      <c r="Y338" s="93"/>
    </row>
    <row r="339" spans="1:25" x14ac:dyDescent="0.3">
      <c r="A339" s="82"/>
      <c r="B339" s="127">
        <v>44366</v>
      </c>
      <c r="C339" s="84"/>
      <c r="D339" s="85">
        <f>D336+1</f>
        <v>490</v>
      </c>
      <c r="E339" s="86">
        <v>17</v>
      </c>
      <c r="F339" s="87"/>
      <c r="G339" s="88">
        <v>100</v>
      </c>
      <c r="H339" s="89">
        <v>162</v>
      </c>
      <c r="I339" s="80">
        <f>$G339*$H339/100</f>
        <v>162</v>
      </c>
      <c r="J339" s="81">
        <f>I339*W339/1000</f>
        <v>129.66075000000001</v>
      </c>
      <c r="K339" s="90"/>
      <c r="L339" s="91" t="s">
        <v>123</v>
      </c>
      <c r="M339" s="92" t="s">
        <v>33</v>
      </c>
      <c r="N339" s="8" t="s">
        <v>21</v>
      </c>
      <c r="O339" s="9">
        <v>790</v>
      </c>
      <c r="P339" s="9">
        <v>799</v>
      </c>
      <c r="Q339" s="9">
        <v>803</v>
      </c>
      <c r="R339" s="9">
        <v>812</v>
      </c>
      <c r="S339" s="9">
        <v>800</v>
      </c>
      <c r="T339" s="9">
        <v>802</v>
      </c>
      <c r="U339" s="9">
        <v>797</v>
      </c>
      <c r="V339" s="9">
        <v>800</v>
      </c>
      <c r="W339" s="17">
        <f t="shared" si="117"/>
        <v>800.375</v>
      </c>
      <c r="X339" s="10">
        <f t="shared" si="118"/>
        <v>0.72027815446510735</v>
      </c>
      <c r="Y339" s="93" t="s">
        <v>22</v>
      </c>
    </row>
    <row r="340" spans="1:25" x14ac:dyDescent="0.3">
      <c r="A340" s="82"/>
      <c r="B340" s="127"/>
      <c r="C340" s="84"/>
      <c r="D340" s="85"/>
      <c r="E340" s="86"/>
      <c r="F340" s="87"/>
      <c r="G340" s="88"/>
      <c r="H340" s="89"/>
      <c r="I340" s="80"/>
      <c r="J340" s="81"/>
      <c r="K340" s="90"/>
      <c r="L340" s="91"/>
      <c r="M340" s="92"/>
      <c r="N340" s="11" t="s">
        <v>23</v>
      </c>
      <c r="O340" s="12">
        <v>3.9</v>
      </c>
      <c r="P340" s="12">
        <v>4</v>
      </c>
      <c r="Q340" s="12">
        <v>4.2</v>
      </c>
      <c r="R340" s="12">
        <v>4</v>
      </c>
      <c r="S340" s="12">
        <v>4.0999999999999996</v>
      </c>
      <c r="T340" s="12">
        <v>4</v>
      </c>
      <c r="U340" s="12">
        <v>3.9</v>
      </c>
      <c r="V340" s="12">
        <v>4</v>
      </c>
      <c r="W340" s="13">
        <f t="shared" si="117"/>
        <v>4.0125000000000002</v>
      </c>
      <c r="X340" s="14">
        <f t="shared" si="118"/>
        <v>2.3103422078179641</v>
      </c>
      <c r="Y340" s="93"/>
    </row>
    <row r="341" spans="1:25" x14ac:dyDescent="0.3">
      <c r="A341" s="82"/>
      <c r="B341" s="127"/>
      <c r="C341" s="84"/>
      <c r="D341" s="85"/>
      <c r="E341" s="86"/>
      <c r="F341" s="87"/>
      <c r="G341" s="88"/>
      <c r="H341" s="89"/>
      <c r="I341" s="80"/>
      <c r="J341" s="81"/>
      <c r="K341" s="90"/>
      <c r="L341" s="91"/>
      <c r="M341" s="92"/>
      <c r="N341" s="15" t="s">
        <v>24</v>
      </c>
      <c r="O341" s="16">
        <f t="shared" ref="O341:V341" si="124">O339/O340/1000</f>
        <v>0.20256410256410257</v>
      </c>
      <c r="P341" s="16">
        <f t="shared" si="124"/>
        <v>0.19975000000000001</v>
      </c>
      <c r="Q341" s="16">
        <f t="shared" si="124"/>
        <v>0.19119047619047619</v>
      </c>
      <c r="R341" s="16">
        <f t="shared" si="124"/>
        <v>0.20300000000000001</v>
      </c>
      <c r="S341" s="16">
        <f t="shared" si="124"/>
        <v>0.1951219512195122</v>
      </c>
      <c r="T341" s="16">
        <f t="shared" si="124"/>
        <v>0.20050000000000001</v>
      </c>
      <c r="U341" s="16">
        <f t="shared" si="124"/>
        <v>0.20435897435897438</v>
      </c>
      <c r="V341" s="16">
        <f t="shared" si="124"/>
        <v>0.2</v>
      </c>
      <c r="W341" s="16">
        <f t="shared" si="117"/>
        <v>0.19956068804163316</v>
      </c>
      <c r="X341" s="16">
        <f t="shared" si="118"/>
        <v>2.056550543679744</v>
      </c>
      <c r="Y341" s="93"/>
    </row>
    <row r="342" spans="1:25" x14ac:dyDescent="0.3">
      <c r="A342" s="82"/>
      <c r="B342" s="83"/>
      <c r="C342" s="84"/>
      <c r="D342" s="85">
        <f>D339+1</f>
        <v>491</v>
      </c>
      <c r="E342" s="86">
        <v>18</v>
      </c>
      <c r="F342" s="87"/>
      <c r="G342" s="88">
        <v>100</v>
      </c>
      <c r="H342" s="89">
        <v>162</v>
      </c>
      <c r="I342" s="80">
        <f>$G342*$H342/100</f>
        <v>162</v>
      </c>
      <c r="J342" s="81">
        <f>I342*W342/1000</f>
        <v>129.80250000000001</v>
      </c>
      <c r="K342" s="90"/>
      <c r="L342" s="91" t="s">
        <v>123</v>
      </c>
      <c r="M342" s="92" t="s">
        <v>33</v>
      </c>
      <c r="N342" s="8" t="s">
        <v>21</v>
      </c>
      <c r="O342" s="9">
        <v>801</v>
      </c>
      <c r="P342" s="9">
        <v>802</v>
      </c>
      <c r="Q342" s="9">
        <v>799</v>
      </c>
      <c r="R342" s="9">
        <v>816</v>
      </c>
      <c r="S342" s="9">
        <v>806</v>
      </c>
      <c r="T342" s="9">
        <v>790</v>
      </c>
      <c r="U342" s="9">
        <v>795</v>
      </c>
      <c r="V342" s="9">
        <v>801</v>
      </c>
      <c r="W342" s="17">
        <f t="shared" si="117"/>
        <v>801.25</v>
      </c>
      <c r="X342" s="10">
        <f t="shared" si="118"/>
        <v>0.89510067318446496</v>
      </c>
      <c r="Y342" s="93" t="s">
        <v>22</v>
      </c>
    </row>
    <row r="343" spans="1:25" x14ac:dyDescent="0.3">
      <c r="A343" s="82"/>
      <c r="B343" s="83"/>
      <c r="C343" s="84"/>
      <c r="D343" s="85"/>
      <c r="E343" s="86"/>
      <c r="F343" s="87"/>
      <c r="G343" s="88"/>
      <c r="H343" s="89"/>
      <c r="I343" s="80"/>
      <c r="J343" s="81"/>
      <c r="K343" s="90"/>
      <c r="L343" s="91"/>
      <c r="M343" s="92"/>
      <c r="N343" s="11" t="s">
        <v>23</v>
      </c>
      <c r="O343" s="12">
        <v>4</v>
      </c>
      <c r="P343" s="12">
        <v>4</v>
      </c>
      <c r="Q343" s="12">
        <v>4</v>
      </c>
      <c r="R343" s="12">
        <v>3.9</v>
      </c>
      <c r="S343" s="12">
        <v>4.0999999999999996</v>
      </c>
      <c r="T343" s="12">
        <v>4.2</v>
      </c>
      <c r="U343" s="12">
        <v>4</v>
      </c>
      <c r="V343" s="12">
        <v>4.3</v>
      </c>
      <c r="W343" s="13">
        <f t="shared" si="117"/>
        <v>4.0625</v>
      </c>
      <c r="X343" s="14">
        <f t="shared" si="118"/>
        <v>2.9990136445566038</v>
      </c>
      <c r="Y343" s="93"/>
    </row>
    <row r="344" spans="1:25" x14ac:dyDescent="0.3">
      <c r="A344" s="82"/>
      <c r="B344" s="83"/>
      <c r="C344" s="84"/>
      <c r="D344" s="85"/>
      <c r="E344" s="86"/>
      <c r="F344" s="87"/>
      <c r="G344" s="88"/>
      <c r="H344" s="89"/>
      <c r="I344" s="80"/>
      <c r="J344" s="81"/>
      <c r="K344" s="90"/>
      <c r="L344" s="91"/>
      <c r="M344" s="92"/>
      <c r="N344" s="15" t="s">
        <v>24</v>
      </c>
      <c r="O344" s="16">
        <f t="shared" ref="O344:V344" si="125">O342/O343/1000</f>
        <v>0.20025000000000001</v>
      </c>
      <c r="P344" s="16">
        <f t="shared" si="125"/>
        <v>0.20050000000000001</v>
      </c>
      <c r="Q344" s="16">
        <f t="shared" si="125"/>
        <v>0.19975000000000001</v>
      </c>
      <c r="R344" s="16">
        <f t="shared" si="125"/>
        <v>0.20923076923076922</v>
      </c>
      <c r="S344" s="16">
        <f t="shared" si="125"/>
        <v>0.19658536585365854</v>
      </c>
      <c r="T344" s="16">
        <f t="shared" si="125"/>
        <v>0.18809523809523807</v>
      </c>
      <c r="U344" s="16">
        <f t="shared" si="125"/>
        <v>0.19875000000000001</v>
      </c>
      <c r="V344" s="16">
        <f t="shared" si="125"/>
        <v>0.18627906976744188</v>
      </c>
      <c r="W344" s="16">
        <f t="shared" si="117"/>
        <v>0.19743005536838848</v>
      </c>
      <c r="X344" s="16">
        <f t="shared" si="118"/>
        <v>3.4722380381286588</v>
      </c>
      <c r="Y344" s="93"/>
    </row>
    <row r="345" spans="1:25" x14ac:dyDescent="0.3">
      <c r="A345" s="96">
        <v>44368</v>
      </c>
      <c r="B345" s="97">
        <v>21005043</v>
      </c>
      <c r="C345" s="97">
        <v>9945971</v>
      </c>
      <c r="D345" s="97">
        <f>D342+1</f>
        <v>492</v>
      </c>
      <c r="E345" s="97">
        <v>1</v>
      </c>
      <c r="F345" s="97"/>
      <c r="G345" s="97">
        <v>310</v>
      </c>
      <c r="H345" s="97">
        <v>175</v>
      </c>
      <c r="I345" s="98">
        <f>$G345*$H345/100</f>
        <v>542.5</v>
      </c>
      <c r="J345" s="98">
        <f>I345*W345/1000</f>
        <v>278.64156250000002</v>
      </c>
      <c r="K345" s="97"/>
      <c r="L345" s="97" t="s">
        <v>50</v>
      </c>
      <c r="M345" s="97" t="s">
        <v>33</v>
      </c>
      <c r="N345" s="2" t="s">
        <v>21</v>
      </c>
      <c r="O345" s="3">
        <v>508</v>
      </c>
      <c r="P345" s="3">
        <v>540</v>
      </c>
      <c r="Q345" s="3">
        <v>478</v>
      </c>
      <c r="R345" s="3">
        <v>505</v>
      </c>
      <c r="S345" s="3">
        <v>541</v>
      </c>
      <c r="T345" s="3">
        <v>527</v>
      </c>
      <c r="U345" s="3">
        <v>496</v>
      </c>
      <c r="V345" s="3">
        <v>514</v>
      </c>
      <c r="W345" s="6">
        <f t="shared" si="117"/>
        <v>513.625</v>
      </c>
      <c r="X345" s="5">
        <f t="shared" si="118"/>
        <v>3.9601774687312323</v>
      </c>
      <c r="Y345" s="93" t="s">
        <v>22</v>
      </c>
    </row>
    <row r="346" spans="1:25" x14ac:dyDescent="0.3">
      <c r="A346" s="96"/>
      <c r="B346" s="97"/>
      <c r="C346" s="97"/>
      <c r="D346" s="97"/>
      <c r="E346" s="97"/>
      <c r="F346" s="97"/>
      <c r="G346" s="97"/>
      <c r="H346" s="97"/>
      <c r="I346" s="98"/>
      <c r="J346" s="98"/>
      <c r="K346" s="97"/>
      <c r="L346" s="97"/>
      <c r="M346" s="97"/>
      <c r="N346" s="2" t="s">
        <v>23</v>
      </c>
      <c r="O346" s="3">
        <v>3</v>
      </c>
      <c r="P346" s="3">
        <v>3.2</v>
      </c>
      <c r="Q346" s="3">
        <v>3</v>
      </c>
      <c r="R346" s="3">
        <v>3.1</v>
      </c>
      <c r="S346" s="3">
        <v>3.2</v>
      </c>
      <c r="T346" s="3">
        <v>3.1</v>
      </c>
      <c r="U346" s="3">
        <v>3</v>
      </c>
      <c r="V346" s="3">
        <v>3.1</v>
      </c>
      <c r="W346" s="6">
        <f t="shared" si="117"/>
        <v>3.0875000000000004</v>
      </c>
      <c r="X346" s="5">
        <f t="shared" si="118"/>
        <v>2.528339270606641</v>
      </c>
      <c r="Y346" s="93"/>
    </row>
    <row r="347" spans="1:25" x14ac:dyDescent="0.3">
      <c r="A347" s="96"/>
      <c r="B347" s="97"/>
      <c r="C347" s="97"/>
      <c r="D347" s="97"/>
      <c r="E347" s="97"/>
      <c r="F347" s="97"/>
      <c r="G347" s="97"/>
      <c r="H347" s="97"/>
      <c r="I347" s="98"/>
      <c r="J347" s="98"/>
      <c r="K347" s="97"/>
      <c r="L347" s="97"/>
      <c r="M347" s="97"/>
      <c r="N347" s="2" t="s">
        <v>24</v>
      </c>
      <c r="O347" s="5">
        <f t="shared" ref="O347:V347" si="126">O345/O346/1000</f>
        <v>0.16933333333333334</v>
      </c>
      <c r="P347" s="5">
        <f t="shared" si="126"/>
        <v>0.16875000000000001</v>
      </c>
      <c r="Q347" s="5">
        <f t="shared" si="126"/>
        <v>0.15933333333333335</v>
      </c>
      <c r="R347" s="5">
        <f t="shared" si="126"/>
        <v>0.16290322580645161</v>
      </c>
      <c r="S347" s="5">
        <f t="shared" si="126"/>
        <v>0.1690625</v>
      </c>
      <c r="T347" s="5">
        <f t="shared" si="126"/>
        <v>0.17</v>
      </c>
      <c r="U347" s="5">
        <f t="shared" si="126"/>
        <v>0.16533333333333333</v>
      </c>
      <c r="V347" s="5">
        <f t="shared" si="126"/>
        <v>0.16580645161290322</v>
      </c>
      <c r="W347" s="5">
        <f t="shared" si="117"/>
        <v>0.16631527217741937</v>
      </c>
      <c r="X347" s="5">
        <f t="shared" si="118"/>
        <v>2.1020058118387279</v>
      </c>
      <c r="Y347" s="93"/>
    </row>
    <row r="348" spans="1:25" x14ac:dyDescent="0.3">
      <c r="A348" s="96"/>
      <c r="B348" s="97"/>
      <c r="C348" s="97"/>
      <c r="D348" s="97">
        <f>D345+1</f>
        <v>493</v>
      </c>
      <c r="E348" s="97">
        <v>2</v>
      </c>
      <c r="F348" s="97"/>
      <c r="G348" s="97">
        <v>310</v>
      </c>
      <c r="H348" s="97">
        <v>175</v>
      </c>
      <c r="I348" s="98">
        <f>$G348*$H348/100</f>
        <v>542.5</v>
      </c>
      <c r="J348" s="98">
        <f>I348*W348/1000</f>
        <v>275.11531250000002</v>
      </c>
      <c r="K348" s="97"/>
      <c r="L348" s="97" t="s">
        <v>50</v>
      </c>
      <c r="M348" s="97" t="s">
        <v>33</v>
      </c>
      <c r="N348" s="2" t="s">
        <v>21</v>
      </c>
      <c r="O348" s="3">
        <v>503</v>
      </c>
      <c r="P348" s="3">
        <v>470</v>
      </c>
      <c r="Q348" s="3">
        <v>528</v>
      </c>
      <c r="R348" s="3">
        <v>486</v>
      </c>
      <c r="S348" s="3">
        <v>555</v>
      </c>
      <c r="T348" s="3">
        <v>475</v>
      </c>
      <c r="U348" s="3">
        <v>550</v>
      </c>
      <c r="V348" s="3">
        <v>490</v>
      </c>
      <c r="W348" s="6">
        <f t="shared" si="117"/>
        <v>507.125</v>
      </c>
      <c r="X348" s="5">
        <f t="shared" si="118"/>
        <v>6.1307058713206013</v>
      </c>
      <c r="Y348" s="93" t="s">
        <v>22</v>
      </c>
    </row>
    <row r="349" spans="1:25" x14ac:dyDescent="0.3">
      <c r="A349" s="96"/>
      <c r="B349" s="97"/>
      <c r="C349" s="97"/>
      <c r="D349" s="97"/>
      <c r="E349" s="97"/>
      <c r="F349" s="97"/>
      <c r="G349" s="97"/>
      <c r="H349" s="97"/>
      <c r="I349" s="98"/>
      <c r="J349" s="98"/>
      <c r="K349" s="97"/>
      <c r="L349" s="97"/>
      <c r="M349" s="97"/>
      <c r="N349" s="2" t="s">
        <v>23</v>
      </c>
      <c r="O349" s="3">
        <v>2.8</v>
      </c>
      <c r="P349" s="3">
        <v>2.7</v>
      </c>
      <c r="Q349" s="3">
        <v>2.9</v>
      </c>
      <c r="R349" s="3">
        <v>2.8</v>
      </c>
      <c r="S349" s="3">
        <v>2.9</v>
      </c>
      <c r="T349" s="3">
        <v>2.7</v>
      </c>
      <c r="U349" s="3">
        <v>2.9</v>
      </c>
      <c r="V349" s="3">
        <v>2.8</v>
      </c>
      <c r="W349" s="6">
        <f t="shared" si="117"/>
        <v>2.8125</v>
      </c>
      <c r="X349" s="5">
        <f t="shared" si="118"/>
        <v>2.7755546659548402</v>
      </c>
      <c r="Y349" s="93"/>
    </row>
    <row r="350" spans="1:25" x14ac:dyDescent="0.3">
      <c r="A350" s="96"/>
      <c r="B350" s="97"/>
      <c r="C350" s="97"/>
      <c r="D350" s="97"/>
      <c r="E350" s="97"/>
      <c r="F350" s="97"/>
      <c r="G350" s="97"/>
      <c r="H350" s="97"/>
      <c r="I350" s="98"/>
      <c r="J350" s="98"/>
      <c r="K350" s="97"/>
      <c r="L350" s="97"/>
      <c r="M350" s="97"/>
      <c r="N350" s="2" t="s">
        <v>24</v>
      </c>
      <c r="O350" s="5">
        <f t="shared" ref="O350:V350" si="127">O348/O349/1000</f>
        <v>0.17964285714285716</v>
      </c>
      <c r="P350" s="5">
        <f t="shared" si="127"/>
        <v>0.17407407407407408</v>
      </c>
      <c r="Q350" s="5">
        <f t="shared" si="127"/>
        <v>0.18206896551724139</v>
      </c>
      <c r="R350" s="5">
        <f t="shared" si="127"/>
        <v>0.17357142857142857</v>
      </c>
      <c r="S350" s="5">
        <f t="shared" si="127"/>
        <v>0.19137931034482758</v>
      </c>
      <c r="T350" s="5">
        <f t="shared" si="127"/>
        <v>0.17592592592592593</v>
      </c>
      <c r="U350" s="5">
        <f t="shared" si="127"/>
        <v>0.18965517241379312</v>
      </c>
      <c r="V350" s="5">
        <f t="shared" si="127"/>
        <v>0.17499999999999999</v>
      </c>
      <c r="W350" s="5">
        <f t="shared" si="117"/>
        <v>0.18016471674876849</v>
      </c>
      <c r="X350" s="5">
        <f t="shared" si="118"/>
        <v>3.6446780598819983</v>
      </c>
      <c r="Y350" s="93"/>
    </row>
    <row r="351" spans="1:25" x14ac:dyDescent="0.3">
      <c r="A351" s="82"/>
      <c r="B351" s="83"/>
      <c r="C351" s="84"/>
      <c r="D351" s="85">
        <f>D348+1</f>
        <v>494</v>
      </c>
      <c r="E351" s="86">
        <v>3</v>
      </c>
      <c r="F351" s="87"/>
      <c r="G351" s="88">
        <v>310</v>
      </c>
      <c r="H351" s="89">
        <v>175</v>
      </c>
      <c r="I351" s="80">
        <f>$G351*$H351/100</f>
        <v>542.5</v>
      </c>
      <c r="J351" s="81">
        <f>I351*W351/1000</f>
        <v>279.65875</v>
      </c>
      <c r="K351" s="90"/>
      <c r="L351" s="91" t="s">
        <v>213</v>
      </c>
      <c r="M351" s="92" t="s">
        <v>35</v>
      </c>
      <c r="N351" s="8" t="s">
        <v>21</v>
      </c>
      <c r="O351" s="9">
        <v>575</v>
      </c>
      <c r="P351" s="9">
        <v>519</v>
      </c>
      <c r="Q351" s="9">
        <v>482</v>
      </c>
      <c r="R351" s="9">
        <v>504</v>
      </c>
      <c r="S351" s="9">
        <v>512</v>
      </c>
      <c r="T351" s="9">
        <v>497</v>
      </c>
      <c r="U351" s="9">
        <v>498</v>
      </c>
      <c r="V351" s="9">
        <v>537</v>
      </c>
      <c r="W351" s="17">
        <f t="shared" si="117"/>
        <v>515.5</v>
      </c>
      <c r="X351" s="10">
        <f t="shared" si="118"/>
        <v>5.2814562134091103</v>
      </c>
      <c r="Y351" s="93" t="s">
        <v>22</v>
      </c>
    </row>
    <row r="352" spans="1:25" x14ac:dyDescent="0.3">
      <c r="A352" s="82"/>
      <c r="B352" s="83"/>
      <c r="C352" s="84"/>
      <c r="D352" s="85"/>
      <c r="E352" s="86"/>
      <c r="F352" s="87"/>
      <c r="G352" s="88"/>
      <c r="H352" s="89"/>
      <c r="I352" s="80"/>
      <c r="J352" s="81"/>
      <c r="K352" s="90"/>
      <c r="L352" s="91"/>
      <c r="M352" s="92"/>
      <c r="N352" s="11" t="s">
        <v>23</v>
      </c>
      <c r="O352" s="12">
        <v>2.9</v>
      </c>
      <c r="P352" s="12">
        <v>2.7</v>
      </c>
      <c r="Q352" s="12">
        <v>2.7</v>
      </c>
      <c r="R352" s="12">
        <v>2.8</v>
      </c>
      <c r="S352" s="12">
        <v>2.8</v>
      </c>
      <c r="T352" s="12">
        <v>2.7</v>
      </c>
      <c r="U352" s="12">
        <v>2.8</v>
      </c>
      <c r="V352" s="12">
        <v>2.9</v>
      </c>
      <c r="W352" s="13">
        <f t="shared" si="117"/>
        <v>2.7875000000000001</v>
      </c>
      <c r="X352" s="14">
        <f t="shared" si="118"/>
        <v>2.8004475329140752</v>
      </c>
      <c r="Y352" s="93"/>
    </row>
    <row r="353" spans="1:25" x14ac:dyDescent="0.3">
      <c r="A353" s="82"/>
      <c r="B353" s="83"/>
      <c r="C353" s="84"/>
      <c r="D353" s="85"/>
      <c r="E353" s="86"/>
      <c r="F353" s="87"/>
      <c r="G353" s="88"/>
      <c r="H353" s="89"/>
      <c r="I353" s="80"/>
      <c r="J353" s="81"/>
      <c r="K353" s="90"/>
      <c r="L353" s="91"/>
      <c r="M353" s="92"/>
      <c r="N353" s="15" t="s">
        <v>24</v>
      </c>
      <c r="O353" s="16">
        <f t="shared" ref="O353:V353" si="128">O351/O352/1000</f>
        <v>0.19827586206896552</v>
      </c>
      <c r="P353" s="16">
        <f t="shared" si="128"/>
        <v>0.19222222222222221</v>
      </c>
      <c r="Q353" s="16">
        <f t="shared" si="128"/>
        <v>0.17851851851851849</v>
      </c>
      <c r="R353" s="16">
        <f t="shared" si="128"/>
        <v>0.18</v>
      </c>
      <c r="S353" s="16">
        <f t="shared" si="128"/>
        <v>0.18285714285714286</v>
      </c>
      <c r="T353" s="16">
        <f t="shared" si="128"/>
        <v>0.18407407407407408</v>
      </c>
      <c r="U353" s="16">
        <f t="shared" si="128"/>
        <v>0.17785714285714285</v>
      </c>
      <c r="V353" s="16">
        <f t="shared" si="128"/>
        <v>0.18517241379310345</v>
      </c>
      <c r="W353" s="16">
        <f t="shared" si="117"/>
        <v>0.18487217204889619</v>
      </c>
      <c r="X353" s="16">
        <f t="shared" si="118"/>
        <v>3.5869347745084683</v>
      </c>
      <c r="Y353" s="93"/>
    </row>
    <row r="354" spans="1:25" x14ac:dyDescent="0.3">
      <c r="A354" s="82"/>
      <c r="B354" s="83"/>
      <c r="C354" s="84"/>
      <c r="D354" s="85">
        <f>D351+1</f>
        <v>495</v>
      </c>
      <c r="E354" s="86">
        <v>4</v>
      </c>
      <c r="F354" s="87"/>
      <c r="G354" s="88">
        <v>310</v>
      </c>
      <c r="H354" s="89">
        <v>175</v>
      </c>
      <c r="I354" s="80">
        <f>$G354*$H354/100</f>
        <v>542.5</v>
      </c>
      <c r="J354" s="81" t="e">
        <f>I354*W354/1000</f>
        <v>#DIV/0!</v>
      </c>
      <c r="K354" s="90"/>
      <c r="L354" s="91" t="s">
        <v>123</v>
      </c>
      <c r="M354" s="92" t="s">
        <v>105</v>
      </c>
      <c r="N354" s="8" t="s">
        <v>21</v>
      </c>
      <c r="O354" s="9"/>
      <c r="P354" s="9"/>
      <c r="Q354" s="9"/>
      <c r="R354" s="9"/>
      <c r="S354" s="9"/>
      <c r="T354" s="9"/>
      <c r="U354" s="9"/>
      <c r="V354" s="9"/>
      <c r="W354" s="17" t="e">
        <f t="shared" si="117"/>
        <v>#DIV/0!</v>
      </c>
      <c r="X354" s="10" t="e">
        <f t="shared" si="118"/>
        <v>#DIV/0!</v>
      </c>
      <c r="Y354" s="93" t="s">
        <v>22</v>
      </c>
    </row>
    <row r="355" spans="1:25" x14ac:dyDescent="0.3">
      <c r="A355" s="82"/>
      <c r="B355" s="83"/>
      <c r="C355" s="84"/>
      <c r="D355" s="85"/>
      <c r="E355" s="86"/>
      <c r="F355" s="87"/>
      <c r="G355" s="88"/>
      <c r="H355" s="89"/>
      <c r="I355" s="80"/>
      <c r="J355" s="81"/>
      <c r="K355" s="90"/>
      <c r="L355" s="91"/>
      <c r="M355" s="92"/>
      <c r="N355" s="11" t="s">
        <v>23</v>
      </c>
      <c r="O355" s="12"/>
      <c r="P355" s="12"/>
      <c r="Q355" s="12"/>
      <c r="R355" s="12"/>
      <c r="S355" s="12"/>
      <c r="T355" s="12"/>
      <c r="U355" s="12"/>
      <c r="V355" s="12"/>
      <c r="W355" s="13" t="e">
        <f t="shared" si="117"/>
        <v>#DIV/0!</v>
      </c>
      <c r="X355" s="14" t="e">
        <f t="shared" si="118"/>
        <v>#DIV/0!</v>
      </c>
      <c r="Y355" s="93"/>
    </row>
    <row r="356" spans="1:25" x14ac:dyDescent="0.3">
      <c r="A356" s="82"/>
      <c r="B356" s="83"/>
      <c r="C356" s="84"/>
      <c r="D356" s="85"/>
      <c r="E356" s="86"/>
      <c r="F356" s="87"/>
      <c r="G356" s="88"/>
      <c r="H356" s="89"/>
      <c r="I356" s="80"/>
      <c r="J356" s="81"/>
      <c r="K356" s="90"/>
      <c r="L356" s="91"/>
      <c r="M356" s="92"/>
      <c r="N356" s="15" t="s">
        <v>24</v>
      </c>
      <c r="O356" s="16" t="e">
        <f t="shared" ref="O356:V356" si="129">O354/O355/1000</f>
        <v>#DIV/0!</v>
      </c>
      <c r="P356" s="16" t="e">
        <f t="shared" si="129"/>
        <v>#DIV/0!</v>
      </c>
      <c r="Q356" s="16" t="e">
        <f t="shared" si="129"/>
        <v>#DIV/0!</v>
      </c>
      <c r="R356" s="16" t="e">
        <f t="shared" si="129"/>
        <v>#DIV/0!</v>
      </c>
      <c r="S356" s="16" t="e">
        <f t="shared" si="129"/>
        <v>#DIV/0!</v>
      </c>
      <c r="T356" s="16" t="e">
        <f t="shared" si="129"/>
        <v>#DIV/0!</v>
      </c>
      <c r="U356" s="16" t="e">
        <f t="shared" si="129"/>
        <v>#DIV/0!</v>
      </c>
      <c r="V356" s="16" t="e">
        <f t="shared" si="129"/>
        <v>#DIV/0!</v>
      </c>
      <c r="W356" s="16" t="e">
        <f t="shared" si="117"/>
        <v>#DIV/0!</v>
      </c>
      <c r="X356" s="16" t="e">
        <f t="shared" si="118"/>
        <v>#DIV/0!</v>
      </c>
      <c r="Y356" s="93"/>
    </row>
    <row r="357" spans="1:25" x14ac:dyDescent="0.3">
      <c r="A357" s="96">
        <v>44376</v>
      </c>
      <c r="B357" s="97">
        <v>21005611</v>
      </c>
      <c r="C357" s="97">
        <v>9946204</v>
      </c>
      <c r="D357" s="97">
        <f>D354+1</f>
        <v>496</v>
      </c>
      <c r="E357" s="97">
        <v>1</v>
      </c>
      <c r="F357" s="97" t="s">
        <v>59</v>
      </c>
      <c r="G357" s="97">
        <v>240</v>
      </c>
      <c r="H357" s="97">
        <v>239</v>
      </c>
      <c r="I357" s="98">
        <f>$G357*$H357/100</f>
        <v>573.6</v>
      </c>
      <c r="J357" s="98">
        <f>I357*W357/1000</f>
        <v>318.4914</v>
      </c>
      <c r="K357" s="97" t="s">
        <v>214</v>
      </c>
      <c r="L357" s="97" t="s">
        <v>19</v>
      </c>
      <c r="M357" s="97" t="s">
        <v>20</v>
      </c>
      <c r="N357" s="2" t="s">
        <v>21</v>
      </c>
      <c r="O357" s="3">
        <v>600</v>
      </c>
      <c r="P357" s="3">
        <v>551</v>
      </c>
      <c r="Q357" s="3">
        <v>547</v>
      </c>
      <c r="R357" s="3">
        <v>533</v>
      </c>
      <c r="S357" s="3">
        <v>527</v>
      </c>
      <c r="T357" s="3">
        <v>556</v>
      </c>
      <c r="U357" s="3">
        <v>573</v>
      </c>
      <c r="V357" s="3">
        <v>555</v>
      </c>
      <c r="W357" s="6">
        <f t="shared" si="117"/>
        <v>555.25</v>
      </c>
      <c r="X357" s="5">
        <f t="shared" si="118"/>
        <v>3.8718678905886885</v>
      </c>
      <c r="Y357" s="93" t="s">
        <v>22</v>
      </c>
    </row>
    <row r="358" spans="1:25" x14ac:dyDescent="0.3">
      <c r="A358" s="96"/>
      <c r="B358" s="97"/>
      <c r="C358" s="97"/>
      <c r="D358" s="97"/>
      <c r="E358" s="97"/>
      <c r="F358" s="97"/>
      <c r="G358" s="97"/>
      <c r="H358" s="97"/>
      <c r="I358" s="98"/>
      <c r="J358" s="98"/>
      <c r="K358" s="97"/>
      <c r="L358" s="97"/>
      <c r="M358" s="97"/>
      <c r="N358" s="2" t="s">
        <v>23</v>
      </c>
      <c r="O358" s="3">
        <v>5.9</v>
      </c>
      <c r="P358" s="3">
        <v>5.7</v>
      </c>
      <c r="Q358" s="3">
        <v>5.6</v>
      </c>
      <c r="R358" s="3">
        <v>5.55</v>
      </c>
      <c r="S358" s="3">
        <v>5.5</v>
      </c>
      <c r="T358" s="3">
        <v>5.7</v>
      </c>
      <c r="U358" s="3">
        <v>5.9</v>
      </c>
      <c r="V358" s="3">
        <v>5.6</v>
      </c>
      <c r="W358" s="6">
        <f t="shared" si="117"/>
        <v>5.6812500000000004</v>
      </c>
      <c r="X358" s="5">
        <f t="shared" si="118"/>
        <v>2.4868326854691598</v>
      </c>
      <c r="Y358" s="93"/>
    </row>
    <row r="359" spans="1:25" x14ac:dyDescent="0.3">
      <c r="A359" s="96"/>
      <c r="B359" s="97"/>
      <c r="C359" s="97"/>
      <c r="D359" s="97"/>
      <c r="E359" s="97"/>
      <c r="F359" s="97"/>
      <c r="G359" s="97"/>
      <c r="H359" s="97"/>
      <c r="I359" s="98"/>
      <c r="J359" s="98"/>
      <c r="K359" s="97"/>
      <c r="L359" s="97"/>
      <c r="M359" s="97"/>
      <c r="N359" s="2" t="s">
        <v>24</v>
      </c>
      <c r="O359" s="5">
        <f t="shared" ref="O359:V359" si="130">O357/O358/1000</f>
        <v>0.10169491525423728</v>
      </c>
      <c r="P359" s="5">
        <f t="shared" si="130"/>
        <v>9.6666666666666651E-2</v>
      </c>
      <c r="Q359" s="5">
        <f t="shared" si="130"/>
        <v>9.7678571428571434E-2</v>
      </c>
      <c r="R359" s="5">
        <f t="shared" si="130"/>
        <v>9.603603603603604E-2</v>
      </c>
      <c r="S359" s="5">
        <f t="shared" si="130"/>
        <v>9.5818181818181816E-2</v>
      </c>
      <c r="T359" s="5">
        <f t="shared" si="130"/>
        <v>9.7543859649122808E-2</v>
      </c>
      <c r="U359" s="5">
        <f t="shared" si="130"/>
        <v>9.7118644067796606E-2</v>
      </c>
      <c r="V359" s="5">
        <f t="shared" si="130"/>
        <v>9.9107142857142866E-2</v>
      </c>
      <c r="W359" s="5">
        <f t="shared" si="117"/>
        <v>9.7708002222219426E-2</v>
      </c>
      <c r="X359" s="5">
        <f t="shared" si="118"/>
        <v>1.8336570081951085</v>
      </c>
      <c r="Y359" s="93"/>
    </row>
    <row r="360" spans="1:25" x14ac:dyDescent="0.3">
      <c r="A360" s="82"/>
      <c r="B360" s="83"/>
      <c r="C360" s="84"/>
      <c r="D360" s="85">
        <f>D357+1</f>
        <v>497</v>
      </c>
      <c r="E360" s="86">
        <v>2</v>
      </c>
      <c r="F360" s="87"/>
      <c r="G360" s="88">
        <v>240</v>
      </c>
      <c r="H360" s="89">
        <v>239</v>
      </c>
      <c r="I360" s="80">
        <f>$G360*$H360/100</f>
        <v>573.6</v>
      </c>
      <c r="J360" s="81">
        <f>I360*W360/1000</f>
        <v>326.80860000000001</v>
      </c>
      <c r="K360" s="90"/>
      <c r="L360" s="91" t="s">
        <v>19</v>
      </c>
      <c r="M360" s="92" t="s">
        <v>20</v>
      </c>
      <c r="N360" s="8" t="s">
        <v>21</v>
      </c>
      <c r="O360" s="9">
        <v>583</v>
      </c>
      <c r="P360" s="9">
        <v>576</v>
      </c>
      <c r="Q360" s="9">
        <v>574</v>
      </c>
      <c r="R360" s="9">
        <v>560</v>
      </c>
      <c r="S360" s="9">
        <v>561</v>
      </c>
      <c r="T360" s="9">
        <v>555</v>
      </c>
      <c r="U360" s="9">
        <v>576</v>
      </c>
      <c r="V360" s="9">
        <v>573</v>
      </c>
      <c r="W360" s="17">
        <f t="shared" si="117"/>
        <v>569.75</v>
      </c>
      <c r="X360" s="10">
        <f t="shared" si="118"/>
        <v>1.608028275718183</v>
      </c>
      <c r="Y360" s="93" t="s">
        <v>22</v>
      </c>
    </row>
    <row r="361" spans="1:25" x14ac:dyDescent="0.3">
      <c r="A361" s="82"/>
      <c r="B361" s="83"/>
      <c r="C361" s="84"/>
      <c r="D361" s="85"/>
      <c r="E361" s="86"/>
      <c r="F361" s="87"/>
      <c r="G361" s="88"/>
      <c r="H361" s="89"/>
      <c r="I361" s="80"/>
      <c r="J361" s="81"/>
      <c r="K361" s="90"/>
      <c r="L361" s="91"/>
      <c r="M361" s="92"/>
      <c r="N361" s="11" t="s">
        <v>23</v>
      </c>
      <c r="O361" s="12">
        <v>5.9</v>
      </c>
      <c r="P361" s="12">
        <v>5.9</v>
      </c>
      <c r="Q361" s="12">
        <v>6</v>
      </c>
      <c r="R361" s="12">
        <v>5.9</v>
      </c>
      <c r="S361" s="12">
        <v>5.9</v>
      </c>
      <c r="T361" s="12">
        <v>5.8</v>
      </c>
      <c r="U361" s="12">
        <v>6</v>
      </c>
      <c r="V361" s="12">
        <v>5.8</v>
      </c>
      <c r="W361" s="13">
        <f t="shared" si="117"/>
        <v>5.8999999999999995</v>
      </c>
      <c r="X361" s="14">
        <f t="shared" si="118"/>
        <v>1.1984860698077089</v>
      </c>
      <c r="Y361" s="93"/>
    </row>
    <row r="362" spans="1:25" x14ac:dyDescent="0.3">
      <c r="A362" s="82"/>
      <c r="B362" s="83"/>
      <c r="C362" s="84"/>
      <c r="D362" s="85"/>
      <c r="E362" s="86"/>
      <c r="F362" s="87"/>
      <c r="G362" s="88"/>
      <c r="H362" s="89"/>
      <c r="I362" s="80"/>
      <c r="J362" s="81"/>
      <c r="K362" s="90"/>
      <c r="L362" s="91"/>
      <c r="M362" s="92"/>
      <c r="N362" s="15" t="s">
        <v>24</v>
      </c>
      <c r="O362" s="16">
        <f t="shared" ref="O362:V362" si="131">O360/O361/1000</f>
        <v>9.8813559322033895E-2</v>
      </c>
      <c r="P362" s="16">
        <f t="shared" si="131"/>
        <v>9.7627118644067798E-2</v>
      </c>
      <c r="Q362" s="16">
        <f t="shared" si="131"/>
        <v>9.5666666666666678E-2</v>
      </c>
      <c r="R362" s="16">
        <f t="shared" si="131"/>
        <v>9.4915254237288124E-2</v>
      </c>
      <c r="S362" s="16">
        <f t="shared" si="131"/>
        <v>9.5084745762711864E-2</v>
      </c>
      <c r="T362" s="16">
        <f t="shared" si="131"/>
        <v>9.568965517241379E-2</v>
      </c>
      <c r="U362" s="16">
        <f t="shared" si="131"/>
        <v>9.6000000000000002E-2</v>
      </c>
      <c r="V362" s="16">
        <f t="shared" si="131"/>
        <v>9.8793103448275868E-2</v>
      </c>
      <c r="W362" s="16">
        <f t="shared" si="117"/>
        <v>9.6573762906682251E-2</v>
      </c>
      <c r="X362" s="16">
        <f t="shared" si="118"/>
        <v>1.5511970771984365</v>
      </c>
      <c r="Y362" s="93"/>
    </row>
    <row r="363" spans="1:25" x14ac:dyDescent="0.3">
      <c r="A363" s="82"/>
      <c r="B363" s="83"/>
      <c r="C363" s="84"/>
      <c r="D363" s="85">
        <f>D360+1</f>
        <v>498</v>
      </c>
      <c r="E363" s="86">
        <v>3</v>
      </c>
      <c r="F363" s="87"/>
      <c r="G363" s="88">
        <v>240</v>
      </c>
      <c r="H363" s="89">
        <v>239</v>
      </c>
      <c r="I363" s="80">
        <f>$G363*$H363/100</f>
        <v>573.6</v>
      </c>
      <c r="J363" s="81">
        <f>I363*W363/1000</f>
        <v>327.81240000000003</v>
      </c>
      <c r="K363" s="90"/>
      <c r="L363" s="91" t="s">
        <v>19</v>
      </c>
      <c r="M363" s="92" t="s">
        <v>20</v>
      </c>
      <c r="N363" s="8" t="s">
        <v>21</v>
      </c>
      <c r="O363" s="9">
        <v>580</v>
      </c>
      <c r="P363" s="9">
        <v>572</v>
      </c>
      <c r="Q363" s="9">
        <v>567</v>
      </c>
      <c r="R363" s="9">
        <v>570</v>
      </c>
      <c r="S363" s="9">
        <v>558</v>
      </c>
      <c r="T363" s="9">
        <v>580</v>
      </c>
      <c r="U363" s="9">
        <v>583</v>
      </c>
      <c r="V363" s="9">
        <v>562</v>
      </c>
      <c r="W363" s="17">
        <f t="shared" si="117"/>
        <v>571.5</v>
      </c>
      <c r="X363" s="10">
        <f t="shared" si="118"/>
        <v>1.4795743241721577</v>
      </c>
      <c r="Y363" s="93" t="s">
        <v>22</v>
      </c>
    </row>
    <row r="364" spans="1:25" x14ac:dyDescent="0.3">
      <c r="A364" s="82"/>
      <c r="B364" s="83"/>
      <c r="C364" s="84"/>
      <c r="D364" s="85"/>
      <c r="E364" s="86"/>
      <c r="F364" s="87"/>
      <c r="G364" s="88"/>
      <c r="H364" s="89"/>
      <c r="I364" s="80"/>
      <c r="J364" s="81"/>
      <c r="K364" s="90"/>
      <c r="L364" s="91"/>
      <c r="M364" s="92"/>
      <c r="N364" s="11" t="s">
        <v>23</v>
      </c>
      <c r="O364" s="12">
        <v>5.9</v>
      </c>
      <c r="P364" s="12">
        <v>5.9</v>
      </c>
      <c r="Q364" s="12">
        <v>6</v>
      </c>
      <c r="R364" s="12">
        <v>6</v>
      </c>
      <c r="S364" s="12">
        <v>6</v>
      </c>
      <c r="T364" s="12">
        <v>6</v>
      </c>
      <c r="U364" s="12">
        <v>6</v>
      </c>
      <c r="V364" s="12">
        <v>5.8</v>
      </c>
      <c r="W364" s="13">
        <f t="shared" si="117"/>
        <v>5.9499999999999993</v>
      </c>
      <c r="X364" s="14">
        <f t="shared" si="118"/>
        <v>1.1884147582967184</v>
      </c>
      <c r="Y364" s="93"/>
    </row>
    <row r="365" spans="1:25" x14ac:dyDescent="0.3">
      <c r="A365" s="82"/>
      <c r="B365" s="83"/>
      <c r="C365" s="84"/>
      <c r="D365" s="85"/>
      <c r="E365" s="86"/>
      <c r="F365" s="87"/>
      <c r="G365" s="88"/>
      <c r="H365" s="89"/>
      <c r="I365" s="80"/>
      <c r="J365" s="81"/>
      <c r="K365" s="90"/>
      <c r="L365" s="91"/>
      <c r="M365" s="92"/>
      <c r="N365" s="15" t="s">
        <v>24</v>
      </c>
      <c r="O365" s="16">
        <f t="shared" ref="O365:V365" si="132">O363/O364/1000</f>
        <v>9.8305084745762716E-2</v>
      </c>
      <c r="P365" s="16">
        <f t="shared" si="132"/>
        <v>9.6949152542372866E-2</v>
      </c>
      <c r="Q365" s="16">
        <f t="shared" si="132"/>
        <v>9.4500000000000001E-2</v>
      </c>
      <c r="R365" s="16">
        <f t="shared" si="132"/>
        <v>9.5000000000000001E-2</v>
      </c>
      <c r="S365" s="16">
        <f t="shared" si="132"/>
        <v>9.2999999999999999E-2</v>
      </c>
      <c r="T365" s="16">
        <f t="shared" si="132"/>
        <v>9.6666666666666665E-2</v>
      </c>
      <c r="U365" s="16">
        <f t="shared" si="132"/>
        <v>9.7166666666666665E-2</v>
      </c>
      <c r="V365" s="16">
        <f t="shared" si="132"/>
        <v>9.6896551724137941E-2</v>
      </c>
      <c r="W365" s="16">
        <f t="shared" si="117"/>
        <v>9.6060515293200838E-2</v>
      </c>
      <c r="X365" s="16">
        <f t="shared" si="118"/>
        <v>1.6884105561593907</v>
      </c>
      <c r="Y365" s="93"/>
    </row>
    <row r="366" spans="1:25" x14ac:dyDescent="0.3">
      <c r="A366" s="82"/>
      <c r="B366" s="83"/>
      <c r="C366" s="84"/>
      <c r="D366" s="85">
        <f>D363+1</f>
        <v>499</v>
      </c>
      <c r="E366" s="86">
        <v>4</v>
      </c>
      <c r="F366" s="87"/>
      <c r="G366" s="88">
        <v>240</v>
      </c>
      <c r="H366" s="89">
        <v>239</v>
      </c>
      <c r="I366" s="80">
        <f>$G366*$H366/100</f>
        <v>573.6</v>
      </c>
      <c r="J366" s="81">
        <f>I366*W366/1000</f>
        <v>324.29910000000001</v>
      </c>
      <c r="K366" s="90"/>
      <c r="L366" s="91" t="s">
        <v>178</v>
      </c>
      <c r="M366" s="92" t="s">
        <v>57</v>
      </c>
      <c r="N366" s="8" t="s">
        <v>21</v>
      </c>
      <c r="O366" s="9">
        <v>578</v>
      </c>
      <c r="P366" s="9">
        <v>568</v>
      </c>
      <c r="Q366" s="9">
        <v>560</v>
      </c>
      <c r="R366" s="9">
        <v>571</v>
      </c>
      <c r="S366" s="9">
        <v>559</v>
      </c>
      <c r="T366" s="9">
        <v>564</v>
      </c>
      <c r="U366" s="9">
        <v>553</v>
      </c>
      <c r="V366" s="9">
        <v>570</v>
      </c>
      <c r="W366" s="17">
        <f t="shared" si="117"/>
        <v>565.375</v>
      </c>
      <c r="X366" s="10">
        <f t="shared" si="118"/>
        <v>1.3174943104523176</v>
      </c>
      <c r="Y366" s="93" t="s">
        <v>22</v>
      </c>
    </row>
    <row r="367" spans="1:25" x14ac:dyDescent="0.3">
      <c r="A367" s="82"/>
      <c r="B367" s="83"/>
      <c r="C367" s="84"/>
      <c r="D367" s="85"/>
      <c r="E367" s="86"/>
      <c r="F367" s="87"/>
      <c r="G367" s="88"/>
      <c r="H367" s="89"/>
      <c r="I367" s="80"/>
      <c r="J367" s="81"/>
      <c r="K367" s="90"/>
      <c r="L367" s="91"/>
      <c r="M367" s="92"/>
      <c r="N367" s="11" t="s">
        <v>23</v>
      </c>
      <c r="O367" s="12">
        <v>6</v>
      </c>
      <c r="P367" s="12">
        <v>5.9</v>
      </c>
      <c r="Q367" s="12">
        <v>6</v>
      </c>
      <c r="R367" s="12">
        <v>6</v>
      </c>
      <c r="S367" s="12">
        <v>5.9</v>
      </c>
      <c r="T367" s="12">
        <v>5.8</v>
      </c>
      <c r="U367" s="12">
        <v>5.9</v>
      </c>
      <c r="V367" s="12">
        <v>6</v>
      </c>
      <c r="W367" s="13">
        <f t="shared" si="117"/>
        <v>5.9374999999999991</v>
      </c>
      <c r="X367" s="14">
        <f t="shared" si="118"/>
        <v>1.1721609184905306</v>
      </c>
      <c r="Y367" s="93"/>
    </row>
    <row r="368" spans="1:25" x14ac:dyDescent="0.3">
      <c r="A368" s="82"/>
      <c r="B368" s="83"/>
      <c r="C368" s="84"/>
      <c r="D368" s="85"/>
      <c r="E368" s="86"/>
      <c r="F368" s="87"/>
      <c r="G368" s="88"/>
      <c r="H368" s="89"/>
      <c r="I368" s="80"/>
      <c r="J368" s="81"/>
      <c r="K368" s="90"/>
      <c r="L368" s="91"/>
      <c r="M368" s="92"/>
      <c r="N368" s="15" t="s">
        <v>24</v>
      </c>
      <c r="O368" s="16">
        <f t="shared" ref="O368:V368" si="133">O366/O367/1000</f>
        <v>9.6333333333333326E-2</v>
      </c>
      <c r="P368" s="16">
        <f t="shared" si="133"/>
        <v>9.6271186440677961E-2</v>
      </c>
      <c r="Q368" s="16">
        <f t="shared" si="133"/>
        <v>9.3333333333333324E-2</v>
      </c>
      <c r="R368" s="16">
        <f t="shared" si="133"/>
        <v>9.5166666666666677E-2</v>
      </c>
      <c r="S368" s="16">
        <f t="shared" si="133"/>
        <v>9.4745762711864398E-2</v>
      </c>
      <c r="T368" s="16">
        <f t="shared" si="133"/>
        <v>9.7241379310344822E-2</v>
      </c>
      <c r="U368" s="16">
        <f t="shared" si="133"/>
        <v>9.3728813559322041E-2</v>
      </c>
      <c r="V368" s="16">
        <f t="shared" si="133"/>
        <v>9.5000000000000001E-2</v>
      </c>
      <c r="W368" s="16">
        <f t="shared" si="117"/>
        <v>9.5227559419442817E-2</v>
      </c>
      <c r="X368" s="16">
        <f t="shared" si="118"/>
        <v>1.3120840558998621</v>
      </c>
      <c r="Y368" s="93"/>
    </row>
    <row r="369" spans="1:25" x14ac:dyDescent="0.3">
      <c r="A369" s="82"/>
      <c r="B369" s="83"/>
      <c r="C369" s="84"/>
      <c r="D369" s="85">
        <f>D366+1</f>
        <v>500</v>
      </c>
      <c r="E369" s="86">
        <v>5</v>
      </c>
      <c r="F369" s="87"/>
      <c r="G369" s="88">
        <v>230</v>
      </c>
      <c r="H369" s="89">
        <v>239</v>
      </c>
      <c r="I369" s="80">
        <f>$G369*$H369/100</f>
        <v>549.70000000000005</v>
      </c>
      <c r="J369" s="81">
        <f>I369*W369/1000</f>
        <v>314.97810000000004</v>
      </c>
      <c r="K369" s="90"/>
      <c r="L369" s="91" t="s">
        <v>50</v>
      </c>
      <c r="M369" s="92" t="s">
        <v>85</v>
      </c>
      <c r="N369" s="8" t="s">
        <v>21</v>
      </c>
      <c r="O369" s="9">
        <v>586</v>
      </c>
      <c r="P369" s="9">
        <v>585</v>
      </c>
      <c r="Q369" s="9">
        <v>562</v>
      </c>
      <c r="R369" s="9">
        <v>586</v>
      </c>
      <c r="S369" s="9">
        <v>583</v>
      </c>
      <c r="T369" s="9">
        <v>559</v>
      </c>
      <c r="U369" s="9">
        <v>556</v>
      </c>
      <c r="V369" s="9">
        <v>567</v>
      </c>
      <c r="W369" s="17">
        <f t="shared" si="117"/>
        <v>573</v>
      </c>
      <c r="X369" s="10">
        <f t="shared" si="118"/>
        <v>2.1586940448259999</v>
      </c>
      <c r="Y369" s="93" t="s">
        <v>22</v>
      </c>
    </row>
    <row r="370" spans="1:25" x14ac:dyDescent="0.3">
      <c r="A370" s="82"/>
      <c r="B370" s="83"/>
      <c r="C370" s="84"/>
      <c r="D370" s="85"/>
      <c r="E370" s="86"/>
      <c r="F370" s="87"/>
      <c r="G370" s="88"/>
      <c r="H370" s="89"/>
      <c r="I370" s="80"/>
      <c r="J370" s="81"/>
      <c r="K370" s="90"/>
      <c r="L370" s="91"/>
      <c r="M370" s="92"/>
      <c r="N370" s="11" t="s">
        <v>23</v>
      </c>
      <c r="O370" s="12">
        <v>5.9</v>
      </c>
      <c r="P370" s="12">
        <v>5.9</v>
      </c>
      <c r="Q370" s="12">
        <v>6</v>
      </c>
      <c r="R370" s="12">
        <v>6.1</v>
      </c>
      <c r="S370" s="12">
        <v>6.1</v>
      </c>
      <c r="T370" s="12">
        <v>6</v>
      </c>
      <c r="U370" s="12">
        <v>6</v>
      </c>
      <c r="V370" s="12">
        <v>5.8</v>
      </c>
      <c r="W370" s="13">
        <f t="shared" si="117"/>
        <v>5.9749999999999996</v>
      </c>
      <c r="X370" s="14">
        <f t="shared" si="118"/>
        <v>1.6204951239361554</v>
      </c>
      <c r="Y370" s="93"/>
    </row>
    <row r="371" spans="1:25" x14ac:dyDescent="0.3">
      <c r="A371" s="82"/>
      <c r="B371" s="83"/>
      <c r="C371" s="84"/>
      <c r="D371" s="85"/>
      <c r="E371" s="86"/>
      <c r="F371" s="87"/>
      <c r="G371" s="88"/>
      <c r="H371" s="89"/>
      <c r="I371" s="80"/>
      <c r="J371" s="81"/>
      <c r="K371" s="90"/>
      <c r="L371" s="91"/>
      <c r="M371" s="92"/>
      <c r="N371" s="15" t="s">
        <v>24</v>
      </c>
      <c r="O371" s="16">
        <f t="shared" ref="O371:V371" si="134">O369/O370/1000</f>
        <v>9.9322033898305073E-2</v>
      </c>
      <c r="P371" s="16">
        <f t="shared" si="134"/>
        <v>9.9152542372881361E-2</v>
      </c>
      <c r="Q371" s="16">
        <f t="shared" si="134"/>
        <v>9.3666666666666676E-2</v>
      </c>
      <c r="R371" s="16">
        <f t="shared" si="134"/>
        <v>9.6065573770491811E-2</v>
      </c>
      <c r="S371" s="16">
        <f t="shared" si="134"/>
        <v>9.5573770491803281E-2</v>
      </c>
      <c r="T371" s="16">
        <f t="shared" si="134"/>
        <v>9.3166666666666675E-2</v>
      </c>
      <c r="U371" s="16">
        <f t="shared" si="134"/>
        <v>9.2666666666666675E-2</v>
      </c>
      <c r="V371" s="16">
        <f t="shared" si="134"/>
        <v>9.7758620689655171E-2</v>
      </c>
      <c r="W371" s="16">
        <f t="shared" si="117"/>
        <v>9.5921567652892073E-2</v>
      </c>
      <c r="X371" s="16">
        <f t="shared" si="118"/>
        <v>2.5744947005377092</v>
      </c>
      <c r="Y371" s="93"/>
    </row>
    <row r="372" spans="1:25" x14ac:dyDescent="0.3">
      <c r="A372" s="82"/>
      <c r="B372" s="83"/>
      <c r="C372" s="84"/>
      <c r="D372" s="85">
        <f>D369+1</f>
        <v>501</v>
      </c>
      <c r="E372" s="86">
        <v>6</v>
      </c>
      <c r="F372" s="87"/>
      <c r="G372" s="88">
        <v>230</v>
      </c>
      <c r="H372" s="89">
        <v>239</v>
      </c>
      <c r="I372" s="80">
        <f>$G372*$H372/100</f>
        <v>549.70000000000005</v>
      </c>
      <c r="J372" s="81">
        <f>I372*W372/1000</f>
        <v>313.46642500000007</v>
      </c>
      <c r="K372" s="90"/>
      <c r="L372" s="91" t="s">
        <v>50</v>
      </c>
      <c r="M372" s="92" t="s">
        <v>85</v>
      </c>
      <c r="N372" s="8" t="s">
        <v>21</v>
      </c>
      <c r="O372" s="9">
        <v>569</v>
      </c>
      <c r="P372" s="9">
        <v>578</v>
      </c>
      <c r="Q372" s="9">
        <v>580</v>
      </c>
      <c r="R372" s="9">
        <v>559</v>
      </c>
      <c r="S372" s="9">
        <v>567</v>
      </c>
      <c r="T372" s="9">
        <v>560</v>
      </c>
      <c r="U372" s="9">
        <v>579</v>
      </c>
      <c r="V372" s="9">
        <v>570</v>
      </c>
      <c r="W372" s="17">
        <f t="shared" si="117"/>
        <v>570.25</v>
      </c>
      <c r="X372" s="10">
        <f t="shared" si="118"/>
        <v>1.3519635199569728</v>
      </c>
      <c r="Y372" s="93" t="s">
        <v>22</v>
      </c>
    </row>
    <row r="373" spans="1:25" x14ac:dyDescent="0.3">
      <c r="A373" s="82"/>
      <c r="B373" s="83"/>
      <c r="C373" s="84"/>
      <c r="D373" s="85"/>
      <c r="E373" s="86"/>
      <c r="F373" s="87"/>
      <c r="G373" s="88"/>
      <c r="H373" s="89"/>
      <c r="I373" s="80"/>
      <c r="J373" s="81"/>
      <c r="K373" s="90"/>
      <c r="L373" s="91"/>
      <c r="M373" s="92"/>
      <c r="N373" s="11" t="s">
        <v>23</v>
      </c>
      <c r="O373" s="12">
        <v>5.8</v>
      </c>
      <c r="P373" s="12">
        <v>6.1</v>
      </c>
      <c r="Q373" s="12">
        <v>6</v>
      </c>
      <c r="R373" s="12">
        <v>6</v>
      </c>
      <c r="S373" s="12">
        <v>6.1</v>
      </c>
      <c r="T373" s="12">
        <v>5.9</v>
      </c>
      <c r="U373" s="12">
        <v>5.9</v>
      </c>
      <c r="V373" s="12">
        <v>6</v>
      </c>
      <c r="W373" s="13">
        <f t="shared" si="117"/>
        <v>5.9749999999999996</v>
      </c>
      <c r="X373" s="14">
        <f t="shared" si="118"/>
        <v>1.6204951239361554</v>
      </c>
      <c r="Y373" s="93"/>
    </row>
    <row r="374" spans="1:25" x14ac:dyDescent="0.3">
      <c r="A374" s="82"/>
      <c r="B374" s="83"/>
      <c r="C374" s="84"/>
      <c r="D374" s="85"/>
      <c r="E374" s="86"/>
      <c r="F374" s="87"/>
      <c r="G374" s="88"/>
      <c r="H374" s="89"/>
      <c r="I374" s="80"/>
      <c r="J374" s="81"/>
      <c r="K374" s="90"/>
      <c r="L374" s="91"/>
      <c r="M374" s="92"/>
      <c r="N374" s="15" t="s">
        <v>24</v>
      </c>
      <c r="O374" s="16">
        <f t="shared" ref="O374:V374" si="135">O372/O373/1000</f>
        <v>9.8103448275862079E-2</v>
      </c>
      <c r="P374" s="16">
        <f t="shared" si="135"/>
        <v>9.475409836065575E-2</v>
      </c>
      <c r="Q374" s="16">
        <f t="shared" si="135"/>
        <v>9.6666666666666665E-2</v>
      </c>
      <c r="R374" s="16">
        <f t="shared" si="135"/>
        <v>9.3166666666666675E-2</v>
      </c>
      <c r="S374" s="16">
        <f t="shared" si="135"/>
        <v>9.2950819672131146E-2</v>
      </c>
      <c r="T374" s="16">
        <f t="shared" si="135"/>
        <v>9.4915254237288124E-2</v>
      </c>
      <c r="U374" s="16">
        <f t="shared" si="135"/>
        <v>9.8135593220338976E-2</v>
      </c>
      <c r="V374" s="16">
        <f t="shared" si="135"/>
        <v>9.5000000000000001E-2</v>
      </c>
      <c r="W374" s="16">
        <f t="shared" si="117"/>
        <v>9.5461568387451165E-2</v>
      </c>
      <c r="X374" s="16">
        <f t="shared" si="118"/>
        <v>1.9655252679118878</v>
      </c>
      <c r="Y374" s="93"/>
    </row>
    <row r="375" spans="1:25" x14ac:dyDescent="0.3">
      <c r="A375" s="82"/>
      <c r="B375" s="83"/>
      <c r="C375" s="84"/>
      <c r="D375" s="85">
        <f>D372+1</f>
        <v>502</v>
      </c>
      <c r="E375" s="86">
        <v>7</v>
      </c>
      <c r="F375" s="87"/>
      <c r="G375" s="88">
        <v>230</v>
      </c>
      <c r="H375" s="89">
        <v>239</v>
      </c>
      <c r="I375" s="80">
        <f>$G375*$H375/100</f>
        <v>549.70000000000005</v>
      </c>
      <c r="J375" s="81">
        <f>I375*W375/1000</f>
        <v>333.39305000000007</v>
      </c>
      <c r="K375" s="90"/>
      <c r="L375" s="91" t="s">
        <v>50</v>
      </c>
      <c r="M375" s="92" t="s">
        <v>85</v>
      </c>
      <c r="N375" s="8" t="s">
        <v>21</v>
      </c>
      <c r="O375" s="9">
        <v>604</v>
      </c>
      <c r="P375" s="9">
        <v>592</v>
      </c>
      <c r="Q375" s="9">
        <v>590</v>
      </c>
      <c r="R375" s="9">
        <v>632</v>
      </c>
      <c r="S375" s="9">
        <v>593</v>
      </c>
      <c r="T375" s="9">
        <v>616</v>
      </c>
      <c r="U375" s="9">
        <v>614</v>
      </c>
      <c r="V375" s="9">
        <v>611</v>
      </c>
      <c r="W375" s="17">
        <f t="shared" si="117"/>
        <v>606.5</v>
      </c>
      <c r="X375" s="10">
        <f t="shared" si="118"/>
        <v>2.2486696944741724</v>
      </c>
      <c r="Y375" s="93" t="s">
        <v>22</v>
      </c>
    </row>
    <row r="376" spans="1:25" x14ac:dyDescent="0.3">
      <c r="A376" s="82"/>
      <c r="B376" s="83"/>
      <c r="C376" s="84"/>
      <c r="D376" s="85"/>
      <c r="E376" s="86"/>
      <c r="F376" s="87"/>
      <c r="G376" s="88"/>
      <c r="H376" s="89"/>
      <c r="I376" s="80"/>
      <c r="J376" s="81"/>
      <c r="K376" s="90"/>
      <c r="L376" s="91"/>
      <c r="M376" s="92"/>
      <c r="N376" s="11" t="s">
        <v>23</v>
      </c>
      <c r="O376" s="12">
        <v>6</v>
      </c>
      <c r="P376" s="12">
        <v>6</v>
      </c>
      <c r="Q376" s="12">
        <v>5.9</v>
      </c>
      <c r="R376" s="12">
        <v>5.9</v>
      </c>
      <c r="S376" s="12">
        <v>6.1</v>
      </c>
      <c r="T376" s="12">
        <v>6.1</v>
      </c>
      <c r="U376" s="12">
        <v>6.2</v>
      </c>
      <c r="V376" s="12">
        <v>6.1</v>
      </c>
      <c r="W376" s="13">
        <f t="shared" si="117"/>
        <v>6.0375000000000005</v>
      </c>
      <c r="X376" s="14">
        <f t="shared" si="118"/>
        <v>1.643323795692289</v>
      </c>
      <c r="Y376" s="93"/>
    </row>
    <row r="377" spans="1:25" x14ac:dyDescent="0.3">
      <c r="A377" s="82"/>
      <c r="B377" s="83"/>
      <c r="C377" s="84"/>
      <c r="D377" s="85"/>
      <c r="E377" s="86"/>
      <c r="F377" s="87"/>
      <c r="G377" s="88"/>
      <c r="H377" s="89"/>
      <c r="I377" s="80"/>
      <c r="J377" s="81"/>
      <c r="K377" s="90"/>
      <c r="L377" s="91"/>
      <c r="M377" s="92"/>
      <c r="N377" s="15" t="s">
        <v>24</v>
      </c>
      <c r="O377" s="16">
        <f t="shared" ref="O377:V377" si="136">O375/O376/1000</f>
        <v>0.10066666666666667</v>
      </c>
      <c r="P377" s="16">
        <f t="shared" si="136"/>
        <v>9.8666666666666666E-2</v>
      </c>
      <c r="Q377" s="16">
        <f t="shared" si="136"/>
        <v>0.1</v>
      </c>
      <c r="R377" s="16">
        <f t="shared" si="136"/>
        <v>0.10711864406779661</v>
      </c>
      <c r="S377" s="16">
        <f t="shared" si="136"/>
        <v>9.721311475409837E-2</v>
      </c>
      <c r="T377" s="16">
        <f t="shared" si="136"/>
        <v>0.10098360655737706</v>
      </c>
      <c r="U377" s="16">
        <f t="shared" si="136"/>
        <v>9.9032258064516127E-2</v>
      </c>
      <c r="V377" s="16">
        <f t="shared" si="136"/>
        <v>0.10016393442622952</v>
      </c>
      <c r="W377" s="16">
        <f t="shared" si="117"/>
        <v>0.10048061140041886</v>
      </c>
      <c r="X377" s="16">
        <f t="shared" si="118"/>
        <v>2.7424281137107789</v>
      </c>
      <c r="Y377" s="93"/>
    </row>
    <row r="378" spans="1:25" x14ac:dyDescent="0.3">
      <c r="A378" s="82"/>
      <c r="B378" s="83"/>
      <c r="C378" s="84"/>
      <c r="D378" s="85">
        <f>D375+1</f>
        <v>503</v>
      </c>
      <c r="E378" s="86">
        <v>8</v>
      </c>
      <c r="F378" s="87"/>
      <c r="G378" s="88">
        <v>230</v>
      </c>
      <c r="H378" s="89">
        <v>239</v>
      </c>
      <c r="I378" s="80">
        <f>$G378*$H378/100</f>
        <v>549.70000000000005</v>
      </c>
      <c r="J378" s="81">
        <f>I378*W378/1000</f>
        <v>312.02346250000005</v>
      </c>
      <c r="K378" s="90"/>
      <c r="L378" s="91" t="s">
        <v>50</v>
      </c>
      <c r="M378" s="92" t="s">
        <v>85</v>
      </c>
      <c r="N378" s="8" t="s">
        <v>21</v>
      </c>
      <c r="O378" s="9">
        <v>551</v>
      </c>
      <c r="P378" s="9">
        <v>556</v>
      </c>
      <c r="Q378" s="9">
        <v>591</v>
      </c>
      <c r="R378" s="9">
        <v>580</v>
      </c>
      <c r="S378" s="9">
        <v>558</v>
      </c>
      <c r="T378" s="9">
        <v>565</v>
      </c>
      <c r="U378" s="9">
        <v>555</v>
      </c>
      <c r="V378" s="9">
        <v>585</v>
      </c>
      <c r="W378" s="17">
        <f t="shared" si="117"/>
        <v>567.625</v>
      </c>
      <c r="X378" s="10">
        <f t="shared" si="118"/>
        <v>2.5468032385422545</v>
      </c>
      <c r="Y378" s="93" t="s">
        <v>22</v>
      </c>
    </row>
    <row r="379" spans="1:25" x14ac:dyDescent="0.3">
      <c r="A379" s="82"/>
      <c r="B379" s="83"/>
      <c r="C379" s="84"/>
      <c r="D379" s="85"/>
      <c r="E379" s="86"/>
      <c r="F379" s="87"/>
      <c r="G379" s="88"/>
      <c r="H379" s="89"/>
      <c r="I379" s="80"/>
      <c r="J379" s="81"/>
      <c r="K379" s="90"/>
      <c r="L379" s="91"/>
      <c r="M379" s="92"/>
      <c r="N379" s="11" t="s">
        <v>23</v>
      </c>
      <c r="O379" s="12">
        <v>5.8</v>
      </c>
      <c r="P379" s="12">
        <v>6</v>
      </c>
      <c r="Q379" s="12">
        <v>6.2</v>
      </c>
      <c r="R379" s="12">
        <v>6.1</v>
      </c>
      <c r="S379" s="12">
        <v>6</v>
      </c>
      <c r="T379" s="12">
        <v>5.9</v>
      </c>
      <c r="U379" s="12">
        <v>5.9</v>
      </c>
      <c r="V379" s="12">
        <v>6.1</v>
      </c>
      <c r="W379" s="13">
        <f t="shared" si="117"/>
        <v>6</v>
      </c>
      <c r="X379" s="14">
        <f t="shared" si="118"/>
        <v>2.0412414523193139</v>
      </c>
      <c r="Y379" s="93"/>
    </row>
    <row r="380" spans="1:25" x14ac:dyDescent="0.3">
      <c r="A380" s="82"/>
      <c r="B380" s="83"/>
      <c r="C380" s="84"/>
      <c r="D380" s="85"/>
      <c r="E380" s="86"/>
      <c r="F380" s="87"/>
      <c r="G380" s="88"/>
      <c r="H380" s="89"/>
      <c r="I380" s="80"/>
      <c r="J380" s="81"/>
      <c r="K380" s="90"/>
      <c r="L380" s="91"/>
      <c r="M380" s="92"/>
      <c r="N380" s="15" t="s">
        <v>24</v>
      </c>
      <c r="O380" s="16">
        <f t="shared" ref="O380:V380" si="137">O378/O379/1000</f>
        <v>9.5000000000000001E-2</v>
      </c>
      <c r="P380" s="16">
        <f t="shared" si="137"/>
        <v>9.2666666666666675E-2</v>
      </c>
      <c r="Q380" s="16">
        <f t="shared" si="137"/>
        <v>9.5322580645161276E-2</v>
      </c>
      <c r="R380" s="16">
        <f t="shared" si="137"/>
        <v>9.5081967213114765E-2</v>
      </c>
      <c r="S380" s="16">
        <f t="shared" si="137"/>
        <v>9.2999999999999999E-2</v>
      </c>
      <c r="T380" s="16">
        <f t="shared" si="137"/>
        <v>9.5762711864406769E-2</v>
      </c>
      <c r="U380" s="16">
        <f t="shared" si="137"/>
        <v>9.406779661016948E-2</v>
      </c>
      <c r="V380" s="16">
        <f t="shared" si="137"/>
        <v>9.590163934426231E-2</v>
      </c>
      <c r="W380" s="16">
        <f t="shared" si="117"/>
        <v>9.4600420292972665E-2</v>
      </c>
      <c r="X380" s="16">
        <f t="shared" si="118"/>
        <v>1.2134311003319564</v>
      </c>
      <c r="Y380" s="93"/>
    </row>
    <row r="381" spans="1:25" x14ac:dyDescent="0.3">
      <c r="A381" s="82"/>
      <c r="B381" s="83"/>
      <c r="C381" s="84"/>
      <c r="D381" s="85">
        <f>D378+1</f>
        <v>504</v>
      </c>
      <c r="E381" s="86">
        <v>9</v>
      </c>
      <c r="F381" s="87"/>
      <c r="G381" s="88">
        <v>230</v>
      </c>
      <c r="H381" s="89">
        <v>239</v>
      </c>
      <c r="I381" s="80">
        <f>$G381*$H381/100</f>
        <v>549.70000000000005</v>
      </c>
      <c r="J381" s="81">
        <f>I381*W381/1000</f>
        <v>307.62586250000004</v>
      </c>
      <c r="K381" s="90"/>
      <c r="L381" s="91" t="s">
        <v>50</v>
      </c>
      <c r="M381" s="92" t="s">
        <v>85</v>
      </c>
      <c r="N381" s="8" t="s">
        <v>21</v>
      </c>
      <c r="O381" s="9">
        <v>559</v>
      </c>
      <c r="P381" s="9">
        <v>562</v>
      </c>
      <c r="Q381" s="9">
        <v>552</v>
      </c>
      <c r="R381" s="9">
        <v>574</v>
      </c>
      <c r="S381" s="9">
        <v>558</v>
      </c>
      <c r="T381" s="9">
        <v>556</v>
      </c>
      <c r="U381" s="9">
        <v>564</v>
      </c>
      <c r="V381" s="9">
        <v>552</v>
      </c>
      <c r="W381" s="17">
        <f t="shared" si="117"/>
        <v>559.625</v>
      </c>
      <c r="X381" s="10">
        <f t="shared" si="118"/>
        <v>1.2051303069212607</v>
      </c>
      <c r="Y381" s="93" t="s">
        <v>22</v>
      </c>
    </row>
    <row r="382" spans="1:25" x14ac:dyDescent="0.3">
      <c r="A382" s="82"/>
      <c r="B382" s="83"/>
      <c r="C382" s="84"/>
      <c r="D382" s="85"/>
      <c r="E382" s="86"/>
      <c r="F382" s="87"/>
      <c r="G382" s="88"/>
      <c r="H382" s="89"/>
      <c r="I382" s="80"/>
      <c r="J382" s="81"/>
      <c r="K382" s="90"/>
      <c r="L382" s="91"/>
      <c r="M382" s="92"/>
      <c r="N382" s="11" t="s">
        <v>23</v>
      </c>
      <c r="O382" s="12">
        <v>5.8</v>
      </c>
      <c r="P382" s="12">
        <v>6</v>
      </c>
      <c r="Q382" s="12">
        <v>5.9</v>
      </c>
      <c r="R382" s="12">
        <v>5.9</v>
      </c>
      <c r="S382" s="12">
        <v>6.1</v>
      </c>
      <c r="T382" s="12">
        <v>6</v>
      </c>
      <c r="U382" s="12">
        <v>6</v>
      </c>
      <c r="V382" s="12">
        <v>5.9</v>
      </c>
      <c r="W382" s="13">
        <f t="shared" si="117"/>
        <v>5.95</v>
      </c>
      <c r="X382" s="14">
        <f t="shared" si="118"/>
        <v>1.455504880309979</v>
      </c>
      <c r="Y382" s="93"/>
    </row>
    <row r="383" spans="1:25" x14ac:dyDescent="0.3">
      <c r="A383" s="82"/>
      <c r="B383" s="83"/>
      <c r="C383" s="84"/>
      <c r="D383" s="85"/>
      <c r="E383" s="86"/>
      <c r="F383" s="87"/>
      <c r="G383" s="88"/>
      <c r="H383" s="89"/>
      <c r="I383" s="80"/>
      <c r="J383" s="81"/>
      <c r="K383" s="90"/>
      <c r="L383" s="91"/>
      <c r="M383" s="92"/>
      <c r="N383" s="15" t="s">
        <v>24</v>
      </c>
      <c r="O383" s="16">
        <f t="shared" ref="O383:V383" si="138">O381/O382/1000</f>
        <v>9.6379310344827593E-2</v>
      </c>
      <c r="P383" s="16">
        <f t="shared" si="138"/>
        <v>9.3666666666666676E-2</v>
      </c>
      <c r="Q383" s="16">
        <f t="shared" si="138"/>
        <v>9.3559322033898301E-2</v>
      </c>
      <c r="R383" s="16">
        <f t="shared" si="138"/>
        <v>9.7288135593220332E-2</v>
      </c>
      <c r="S383" s="16">
        <f t="shared" si="138"/>
        <v>9.1475409836065585E-2</v>
      </c>
      <c r="T383" s="16">
        <f t="shared" si="138"/>
        <v>9.2666666666666675E-2</v>
      </c>
      <c r="U383" s="16">
        <f t="shared" si="138"/>
        <v>9.4E-2</v>
      </c>
      <c r="V383" s="16">
        <f t="shared" si="138"/>
        <v>9.3559322033898301E-2</v>
      </c>
      <c r="W383" s="16">
        <f t="shared" si="117"/>
        <v>9.4074354146905431E-2</v>
      </c>
      <c r="X383" s="16">
        <f t="shared" si="118"/>
        <v>1.8821045680005619</v>
      </c>
      <c r="Y383" s="93"/>
    </row>
    <row r="384" spans="1:25" x14ac:dyDescent="0.3">
      <c r="A384" s="82"/>
      <c r="B384" s="83"/>
      <c r="C384" s="84"/>
      <c r="D384" s="85">
        <f>D381+1</f>
        <v>505</v>
      </c>
      <c r="E384" s="86">
        <v>10</v>
      </c>
      <c r="F384" s="87"/>
      <c r="G384" s="88">
        <v>230</v>
      </c>
      <c r="H384" s="89">
        <v>239</v>
      </c>
      <c r="I384" s="80">
        <f>$G384*$H384/100</f>
        <v>549.70000000000005</v>
      </c>
      <c r="J384" s="81">
        <f>I384*W384/1000</f>
        <v>308.24427500000002</v>
      </c>
      <c r="K384" s="90"/>
      <c r="L384" s="91" t="s">
        <v>213</v>
      </c>
      <c r="M384" s="92" t="s">
        <v>180</v>
      </c>
      <c r="N384" s="8" t="s">
        <v>21</v>
      </c>
      <c r="O384" s="9">
        <v>560</v>
      </c>
      <c r="P384" s="9">
        <v>563</v>
      </c>
      <c r="Q384" s="9">
        <v>555</v>
      </c>
      <c r="R384" s="9">
        <v>569</v>
      </c>
      <c r="S384" s="9">
        <v>559</v>
      </c>
      <c r="T384" s="9">
        <v>557</v>
      </c>
      <c r="U384" s="9">
        <v>562</v>
      </c>
      <c r="V384" s="9">
        <v>561</v>
      </c>
      <c r="W384" s="17">
        <f t="shared" si="117"/>
        <v>560.75</v>
      </c>
      <c r="X384" s="10">
        <f t="shared" si="118"/>
        <v>0.70632989379201327</v>
      </c>
      <c r="Y384" s="93" t="s">
        <v>22</v>
      </c>
    </row>
    <row r="385" spans="1:25" x14ac:dyDescent="0.3">
      <c r="A385" s="82"/>
      <c r="B385" s="83"/>
      <c r="C385" s="84"/>
      <c r="D385" s="85"/>
      <c r="E385" s="86"/>
      <c r="F385" s="87"/>
      <c r="G385" s="88"/>
      <c r="H385" s="89"/>
      <c r="I385" s="80"/>
      <c r="J385" s="81"/>
      <c r="K385" s="90"/>
      <c r="L385" s="91"/>
      <c r="M385" s="92"/>
      <c r="N385" s="11" t="s">
        <v>23</v>
      </c>
      <c r="O385" s="12">
        <v>6</v>
      </c>
      <c r="P385" s="12">
        <v>6</v>
      </c>
      <c r="Q385" s="12">
        <v>5.9</v>
      </c>
      <c r="R385" s="12">
        <v>5.8</v>
      </c>
      <c r="S385" s="12">
        <v>6.1</v>
      </c>
      <c r="T385" s="12">
        <v>5.9</v>
      </c>
      <c r="U385" s="12">
        <v>6</v>
      </c>
      <c r="V385" s="12">
        <v>6.1</v>
      </c>
      <c r="W385" s="13">
        <f t="shared" si="117"/>
        <v>5.9749999999999996</v>
      </c>
      <c r="X385" s="14">
        <f t="shared" si="118"/>
        <v>1.6204951239361554</v>
      </c>
      <c r="Y385" s="93"/>
    </row>
    <row r="386" spans="1:25" x14ac:dyDescent="0.3">
      <c r="A386" s="82"/>
      <c r="B386" s="83"/>
      <c r="C386" s="84"/>
      <c r="D386" s="85"/>
      <c r="E386" s="86"/>
      <c r="F386" s="87"/>
      <c r="G386" s="88"/>
      <c r="H386" s="89"/>
      <c r="I386" s="80"/>
      <c r="J386" s="81"/>
      <c r="K386" s="90"/>
      <c r="L386" s="91"/>
      <c r="M386" s="92"/>
      <c r="N386" s="15" t="s">
        <v>24</v>
      </c>
      <c r="O386" s="16">
        <f t="shared" ref="O386:V386" si="139">O384/O385/1000</f>
        <v>9.3333333333333324E-2</v>
      </c>
      <c r="P386" s="16">
        <f t="shared" si="139"/>
        <v>9.3833333333333324E-2</v>
      </c>
      <c r="Q386" s="16">
        <f t="shared" si="139"/>
        <v>9.406779661016948E-2</v>
      </c>
      <c r="R386" s="16">
        <f t="shared" si="139"/>
        <v>9.8103448275862079E-2</v>
      </c>
      <c r="S386" s="16">
        <f t="shared" si="139"/>
        <v>9.1639344262295086E-2</v>
      </c>
      <c r="T386" s="16">
        <f t="shared" si="139"/>
        <v>9.4406779661016946E-2</v>
      </c>
      <c r="U386" s="16">
        <f t="shared" si="139"/>
        <v>9.3666666666666676E-2</v>
      </c>
      <c r="V386" s="16">
        <f t="shared" si="139"/>
        <v>9.1967213114754101E-2</v>
      </c>
      <c r="W386" s="16">
        <f t="shared" si="117"/>
        <v>9.3877239407178875E-2</v>
      </c>
      <c r="X386" s="16">
        <f t="shared" si="118"/>
        <v>1.9633051872459819</v>
      </c>
      <c r="Y386" s="93"/>
    </row>
    <row r="387" spans="1:25" x14ac:dyDescent="0.3">
      <c r="A387" s="82"/>
      <c r="B387" s="83"/>
      <c r="C387" s="84"/>
      <c r="D387" s="85">
        <f>D384+1</f>
        <v>506</v>
      </c>
      <c r="E387" s="86">
        <v>11</v>
      </c>
      <c r="F387" s="87"/>
      <c r="G387" s="88">
        <v>112</v>
      </c>
      <c r="H387" s="89">
        <v>239</v>
      </c>
      <c r="I387" s="80">
        <f>$G387*$H387/100</f>
        <v>267.68</v>
      </c>
      <c r="J387" s="81">
        <f>I387*W387/1000</f>
        <v>156.35858000000002</v>
      </c>
      <c r="K387" s="90"/>
      <c r="L387" s="91" t="s">
        <v>123</v>
      </c>
      <c r="M387" s="92" t="s">
        <v>33</v>
      </c>
      <c r="N387" s="8" t="s">
        <v>21</v>
      </c>
      <c r="O387" s="9">
        <v>567</v>
      </c>
      <c r="P387" s="9">
        <v>578</v>
      </c>
      <c r="Q387" s="9">
        <v>587</v>
      </c>
      <c r="R387" s="9">
        <v>575</v>
      </c>
      <c r="S387" s="9">
        <v>580</v>
      </c>
      <c r="T387" s="9">
        <v>577</v>
      </c>
      <c r="U387" s="9">
        <v>595</v>
      </c>
      <c r="V387" s="9">
        <v>614</v>
      </c>
      <c r="W387" s="17">
        <f t="shared" ref="W387:W389" si="140">AVERAGE(O387:V387)</f>
        <v>584.125</v>
      </c>
      <c r="X387" s="10">
        <f t="shared" ref="X387:X389" si="141">_xlfn.STDEV.P(O387:V387)/W387*100</f>
        <v>2.3448845993038199</v>
      </c>
      <c r="Y387" s="93" t="s">
        <v>22</v>
      </c>
    </row>
    <row r="388" spans="1:25" x14ac:dyDescent="0.3">
      <c r="A388" s="82"/>
      <c r="B388" s="83"/>
      <c r="C388" s="84"/>
      <c r="D388" s="85"/>
      <c r="E388" s="86"/>
      <c r="F388" s="87"/>
      <c r="G388" s="88"/>
      <c r="H388" s="89"/>
      <c r="I388" s="80"/>
      <c r="J388" s="81"/>
      <c r="K388" s="90"/>
      <c r="L388" s="91"/>
      <c r="M388" s="92"/>
      <c r="N388" s="11" t="s">
        <v>23</v>
      </c>
      <c r="O388" s="12">
        <v>5.8</v>
      </c>
      <c r="P388" s="12">
        <v>5.9</v>
      </c>
      <c r="Q388" s="12">
        <v>6</v>
      </c>
      <c r="R388" s="12">
        <v>6.1</v>
      </c>
      <c r="S388" s="12">
        <v>6</v>
      </c>
      <c r="T388" s="12">
        <v>5.9</v>
      </c>
      <c r="U388" s="12">
        <v>6</v>
      </c>
      <c r="V388" s="12">
        <v>6</v>
      </c>
      <c r="W388" s="13">
        <f t="shared" si="140"/>
        <v>5.9624999999999995</v>
      </c>
      <c r="X388" s="14">
        <f t="shared" si="141"/>
        <v>1.4372441510274712</v>
      </c>
      <c r="Y388" s="93"/>
    </row>
    <row r="389" spans="1:25" x14ac:dyDescent="0.3">
      <c r="A389" s="82"/>
      <c r="B389" s="83"/>
      <c r="C389" s="84"/>
      <c r="D389" s="85"/>
      <c r="E389" s="86"/>
      <c r="F389" s="87"/>
      <c r="G389" s="88"/>
      <c r="H389" s="89"/>
      <c r="I389" s="80"/>
      <c r="J389" s="81"/>
      <c r="K389" s="90"/>
      <c r="L389" s="91"/>
      <c r="M389" s="92"/>
      <c r="N389" s="15" t="s">
        <v>24</v>
      </c>
      <c r="O389" s="16">
        <f t="shared" ref="O389:V389" si="142">O387/O388/1000</f>
        <v>9.7758620689655171E-2</v>
      </c>
      <c r="P389" s="16">
        <f t="shared" si="142"/>
        <v>9.796610169491525E-2</v>
      </c>
      <c r="Q389" s="16">
        <f t="shared" si="142"/>
        <v>9.7833333333333328E-2</v>
      </c>
      <c r="R389" s="16">
        <f t="shared" si="142"/>
        <v>9.4262295081967221E-2</v>
      </c>
      <c r="S389" s="16">
        <f t="shared" si="142"/>
        <v>9.6666666666666665E-2</v>
      </c>
      <c r="T389" s="16">
        <f t="shared" si="142"/>
        <v>9.779661016949151E-2</v>
      </c>
      <c r="U389" s="16">
        <f t="shared" si="142"/>
        <v>9.9166666666666667E-2</v>
      </c>
      <c r="V389" s="16">
        <f t="shared" si="142"/>
        <v>0.10233333333333333</v>
      </c>
      <c r="W389" s="16">
        <f t="shared" si="140"/>
        <v>9.7972953454503631E-2</v>
      </c>
      <c r="X389" s="16">
        <f t="shared" si="141"/>
        <v>2.1655051770898628</v>
      </c>
      <c r="Y389" s="93"/>
    </row>
  </sheetData>
  <mergeCells count="1824">
    <mergeCell ref="Y3:Y5"/>
    <mergeCell ref="A6:A8"/>
    <mergeCell ref="B6:B8"/>
    <mergeCell ref="C6:C8"/>
    <mergeCell ref="D6:D8"/>
    <mergeCell ref="E6:E8"/>
    <mergeCell ref="F6:F8"/>
    <mergeCell ref="G6:G8"/>
    <mergeCell ref="H6:H8"/>
    <mergeCell ref="I6:I8"/>
    <mergeCell ref="J6:J8"/>
    <mergeCell ref="K6:K8"/>
    <mergeCell ref="L6:L8"/>
    <mergeCell ref="M6:M8"/>
    <mergeCell ref="Y6:Y8"/>
    <mergeCell ref="D1:D2"/>
    <mergeCell ref="E1:E2"/>
    <mergeCell ref="F1:F2"/>
    <mergeCell ref="G1:G2"/>
    <mergeCell ref="H1:H2"/>
    <mergeCell ref="I1:I2"/>
    <mergeCell ref="J1:J2"/>
    <mergeCell ref="K1:K2"/>
    <mergeCell ref="L1:L2"/>
    <mergeCell ref="M1:M2"/>
    <mergeCell ref="N1:N2"/>
    <mergeCell ref="O1:V1"/>
    <mergeCell ref="W1:W2"/>
    <mergeCell ref="X1:X2"/>
    <mergeCell ref="A3:A5"/>
    <mergeCell ref="B3:B5"/>
    <mergeCell ref="C3:C5"/>
    <mergeCell ref="D3:D5"/>
    <mergeCell ref="E3:E5"/>
    <mergeCell ref="F3:F5"/>
    <mergeCell ref="G3:G5"/>
    <mergeCell ref="H3:H5"/>
    <mergeCell ref="I3:I5"/>
    <mergeCell ref="J3:J5"/>
    <mergeCell ref="K3:K5"/>
    <mergeCell ref="L3:L5"/>
    <mergeCell ref="M3:M5"/>
    <mergeCell ref="Y1:Y2"/>
    <mergeCell ref="A9:A11"/>
    <mergeCell ref="B9:B11"/>
    <mergeCell ref="C9:C11"/>
    <mergeCell ref="D9:D11"/>
    <mergeCell ref="E9:E11"/>
    <mergeCell ref="F9:F11"/>
    <mergeCell ref="G9:G11"/>
    <mergeCell ref="H9:H11"/>
    <mergeCell ref="I9:I11"/>
    <mergeCell ref="J9:J11"/>
    <mergeCell ref="K9:K11"/>
    <mergeCell ref="L9:L11"/>
    <mergeCell ref="M9:M11"/>
    <mergeCell ref="Y9:Y11"/>
    <mergeCell ref="A12:A14"/>
    <mergeCell ref="B12:B14"/>
    <mergeCell ref="C12:C14"/>
    <mergeCell ref="D12:D14"/>
    <mergeCell ref="E12:E14"/>
    <mergeCell ref="F12:F14"/>
    <mergeCell ref="G12:G14"/>
    <mergeCell ref="H12:H14"/>
    <mergeCell ref="I12:I14"/>
    <mergeCell ref="J12:J14"/>
    <mergeCell ref="K12:K14"/>
    <mergeCell ref="L12:L14"/>
    <mergeCell ref="M12:M14"/>
    <mergeCell ref="Y12:Y14"/>
    <mergeCell ref="A1:A2"/>
    <mergeCell ref="B1:B2"/>
    <mergeCell ref="C1:C2"/>
    <mergeCell ref="A15:A17"/>
    <mergeCell ref="B15:B17"/>
    <mergeCell ref="C15:C17"/>
    <mergeCell ref="D15:D17"/>
    <mergeCell ref="E15:E17"/>
    <mergeCell ref="F15:F17"/>
    <mergeCell ref="G15:G17"/>
    <mergeCell ref="H15:H17"/>
    <mergeCell ref="I15:I17"/>
    <mergeCell ref="J15:J17"/>
    <mergeCell ref="K15:K17"/>
    <mergeCell ref="L15:L17"/>
    <mergeCell ref="M15:M17"/>
    <mergeCell ref="Y15:Y17"/>
    <mergeCell ref="A18:A20"/>
    <mergeCell ref="B18:B20"/>
    <mergeCell ref="C18:C20"/>
    <mergeCell ref="D18:D20"/>
    <mergeCell ref="E18:E20"/>
    <mergeCell ref="F18:F20"/>
    <mergeCell ref="G18:G20"/>
    <mergeCell ref="H18:H20"/>
    <mergeCell ref="I18:I20"/>
    <mergeCell ref="J18:J20"/>
    <mergeCell ref="K18:K20"/>
    <mergeCell ref="L18:L20"/>
    <mergeCell ref="M18:M20"/>
    <mergeCell ref="Y18:Y20"/>
    <mergeCell ref="A21:A23"/>
    <mergeCell ref="B21:B23"/>
    <mergeCell ref="C21:C23"/>
    <mergeCell ref="D21:D23"/>
    <mergeCell ref="E21:E23"/>
    <mergeCell ref="F21:F23"/>
    <mergeCell ref="G21:G23"/>
    <mergeCell ref="H21:H23"/>
    <mergeCell ref="I21:I23"/>
    <mergeCell ref="J21:J23"/>
    <mergeCell ref="K21:K23"/>
    <mergeCell ref="L21:L23"/>
    <mergeCell ref="M21:M23"/>
    <mergeCell ref="Y21:Y23"/>
    <mergeCell ref="A24:A26"/>
    <mergeCell ref="B24:B26"/>
    <mergeCell ref="C24:C26"/>
    <mergeCell ref="D24:D26"/>
    <mergeCell ref="E24:E26"/>
    <mergeCell ref="F24:F26"/>
    <mergeCell ref="G24:G26"/>
    <mergeCell ref="H24:H26"/>
    <mergeCell ref="I24:I26"/>
    <mergeCell ref="J24:J26"/>
    <mergeCell ref="K24:K26"/>
    <mergeCell ref="L24:L26"/>
    <mergeCell ref="M24:M26"/>
    <mergeCell ref="Y24:Y26"/>
    <mergeCell ref="A27:A29"/>
    <mergeCell ref="B27:B29"/>
    <mergeCell ref="C27:C29"/>
    <mergeCell ref="D27:D29"/>
    <mergeCell ref="E27:E29"/>
    <mergeCell ref="F27:F29"/>
    <mergeCell ref="G27:G29"/>
    <mergeCell ref="H27:H29"/>
    <mergeCell ref="I27:I29"/>
    <mergeCell ref="J27:J29"/>
    <mergeCell ref="K27:K29"/>
    <mergeCell ref="L27:L29"/>
    <mergeCell ref="M27:M29"/>
    <mergeCell ref="Y27:Y29"/>
    <mergeCell ref="A30:A32"/>
    <mergeCell ref="B30:B32"/>
    <mergeCell ref="C30:C32"/>
    <mergeCell ref="D30:D32"/>
    <mergeCell ref="E30:E32"/>
    <mergeCell ref="F30:F32"/>
    <mergeCell ref="G30:G32"/>
    <mergeCell ref="H30:H32"/>
    <mergeCell ref="I30:I32"/>
    <mergeCell ref="J30:J32"/>
    <mergeCell ref="K30:K32"/>
    <mergeCell ref="L30:L32"/>
    <mergeCell ref="M30:M32"/>
    <mergeCell ref="Y30:Y32"/>
    <mergeCell ref="A33:A35"/>
    <mergeCell ref="B33:B35"/>
    <mergeCell ref="C33:C35"/>
    <mergeCell ref="D33:D35"/>
    <mergeCell ref="E33:E35"/>
    <mergeCell ref="F33:F35"/>
    <mergeCell ref="G33:G35"/>
    <mergeCell ref="H33:H35"/>
    <mergeCell ref="I33:I35"/>
    <mergeCell ref="J33:J35"/>
    <mergeCell ref="K33:K35"/>
    <mergeCell ref="L33:L35"/>
    <mergeCell ref="M33:M35"/>
    <mergeCell ref="Y33:Y35"/>
    <mergeCell ref="A36:A38"/>
    <mergeCell ref="B36:B38"/>
    <mergeCell ref="C36:C38"/>
    <mergeCell ref="D36:D38"/>
    <mergeCell ref="E36:E38"/>
    <mergeCell ref="F36:F38"/>
    <mergeCell ref="G36:G38"/>
    <mergeCell ref="H36:H38"/>
    <mergeCell ref="I36:I38"/>
    <mergeCell ref="J36:J38"/>
    <mergeCell ref="K36:K38"/>
    <mergeCell ref="L36:L38"/>
    <mergeCell ref="M36:M38"/>
    <mergeCell ref="Y36:Y38"/>
    <mergeCell ref="A39:A41"/>
    <mergeCell ref="B39:B41"/>
    <mergeCell ref="C39:C41"/>
    <mergeCell ref="D39:D41"/>
    <mergeCell ref="E39:E41"/>
    <mergeCell ref="F39:F41"/>
    <mergeCell ref="G39:G41"/>
    <mergeCell ref="H39:H41"/>
    <mergeCell ref="I39:I41"/>
    <mergeCell ref="J39:J41"/>
    <mergeCell ref="K39:K41"/>
    <mergeCell ref="L39:L41"/>
    <mergeCell ref="M39:M41"/>
    <mergeCell ref="Y39:Y41"/>
    <mergeCell ref="A42:A44"/>
    <mergeCell ref="B42:B44"/>
    <mergeCell ref="C42:C44"/>
    <mergeCell ref="D42:D44"/>
    <mergeCell ref="E42:E44"/>
    <mergeCell ref="F42:F44"/>
    <mergeCell ref="G42:G44"/>
    <mergeCell ref="H42:H44"/>
    <mergeCell ref="I42:I44"/>
    <mergeCell ref="J42:J44"/>
    <mergeCell ref="K42:K44"/>
    <mergeCell ref="L42:L44"/>
    <mergeCell ref="M42:M44"/>
    <mergeCell ref="Y42:Y44"/>
    <mergeCell ref="A45:A47"/>
    <mergeCell ref="B45:B47"/>
    <mergeCell ref="C45:C47"/>
    <mergeCell ref="D45:D47"/>
    <mergeCell ref="E45:E47"/>
    <mergeCell ref="F45:F47"/>
    <mergeCell ref="G45:G47"/>
    <mergeCell ref="H45:H47"/>
    <mergeCell ref="I45:I47"/>
    <mergeCell ref="J45:J47"/>
    <mergeCell ref="K45:K47"/>
    <mergeCell ref="L45:L47"/>
    <mergeCell ref="M45:M47"/>
    <mergeCell ref="Y45:Y47"/>
    <mergeCell ref="A48:A50"/>
    <mergeCell ref="B48:B50"/>
    <mergeCell ref="C48:C50"/>
    <mergeCell ref="D48:D50"/>
    <mergeCell ref="E48:E50"/>
    <mergeCell ref="F48:F50"/>
    <mergeCell ref="G48:G50"/>
    <mergeCell ref="H48:H50"/>
    <mergeCell ref="I48:I50"/>
    <mergeCell ref="J48:J50"/>
    <mergeCell ref="K48:K50"/>
    <mergeCell ref="L48:L50"/>
    <mergeCell ref="M48:M50"/>
    <mergeCell ref="Y48:Y50"/>
    <mergeCell ref="A51:A53"/>
    <mergeCell ref="B51:B53"/>
    <mergeCell ref="C51:C53"/>
    <mergeCell ref="D51:D53"/>
    <mergeCell ref="E51:E53"/>
    <mergeCell ref="F51:F53"/>
    <mergeCell ref="G51:G53"/>
    <mergeCell ref="H51:H53"/>
    <mergeCell ref="I51:I53"/>
    <mergeCell ref="J51:J53"/>
    <mergeCell ref="K51:K53"/>
    <mergeCell ref="L51:L53"/>
    <mergeCell ref="M51:M53"/>
    <mergeCell ref="Y51:Y53"/>
    <mergeCell ref="A54:A56"/>
    <mergeCell ref="B54:B56"/>
    <mergeCell ref="C54:C56"/>
    <mergeCell ref="D54:D56"/>
    <mergeCell ref="E54:E56"/>
    <mergeCell ref="F54:F56"/>
    <mergeCell ref="G54:G56"/>
    <mergeCell ref="H54:H56"/>
    <mergeCell ref="I54:I56"/>
    <mergeCell ref="J54:J56"/>
    <mergeCell ref="K54:K56"/>
    <mergeCell ref="L54:L56"/>
    <mergeCell ref="M54:M56"/>
    <mergeCell ref="Y54:Y56"/>
    <mergeCell ref="A57:A59"/>
    <mergeCell ref="B57:B59"/>
    <mergeCell ref="C57:C59"/>
    <mergeCell ref="D57:D59"/>
    <mergeCell ref="E57:E59"/>
    <mergeCell ref="F57:F59"/>
    <mergeCell ref="G57:G59"/>
    <mergeCell ref="H57:H59"/>
    <mergeCell ref="I57:I59"/>
    <mergeCell ref="J57:J59"/>
    <mergeCell ref="K57:K59"/>
    <mergeCell ref="L57:L59"/>
    <mergeCell ref="M57:M59"/>
    <mergeCell ref="Y57:Y59"/>
    <mergeCell ref="A60:A62"/>
    <mergeCell ref="B60:B62"/>
    <mergeCell ref="C60:C62"/>
    <mergeCell ref="D60:D62"/>
    <mergeCell ref="E60:E62"/>
    <mergeCell ref="F60:F62"/>
    <mergeCell ref="G60:G62"/>
    <mergeCell ref="H60:H62"/>
    <mergeCell ref="I60:I62"/>
    <mergeCell ref="J60:J62"/>
    <mergeCell ref="K60:K62"/>
    <mergeCell ref="L60:L62"/>
    <mergeCell ref="M60:M62"/>
    <mergeCell ref="Y60:Y62"/>
    <mergeCell ref="A63:A65"/>
    <mergeCell ref="B63:B65"/>
    <mergeCell ref="C63:C65"/>
    <mergeCell ref="D63:D65"/>
    <mergeCell ref="E63:E65"/>
    <mergeCell ref="F63:F65"/>
    <mergeCell ref="G63:G65"/>
    <mergeCell ref="H63:H65"/>
    <mergeCell ref="I63:I65"/>
    <mergeCell ref="J63:J65"/>
    <mergeCell ref="K63:K65"/>
    <mergeCell ref="L63:L65"/>
    <mergeCell ref="M63:M65"/>
    <mergeCell ref="Y63:Y65"/>
    <mergeCell ref="A66:A68"/>
    <mergeCell ref="B66:B68"/>
    <mergeCell ref="C66:C68"/>
    <mergeCell ref="D66:D68"/>
    <mergeCell ref="E66:E68"/>
    <mergeCell ref="F66:F68"/>
    <mergeCell ref="G66:G68"/>
    <mergeCell ref="H66:H68"/>
    <mergeCell ref="I66:I68"/>
    <mergeCell ref="J66:J68"/>
    <mergeCell ref="K66:K68"/>
    <mergeCell ref="L66:L68"/>
    <mergeCell ref="M66:M68"/>
    <mergeCell ref="Y66:Y68"/>
    <mergeCell ref="A69:A71"/>
    <mergeCell ref="B69:B71"/>
    <mergeCell ref="C69:C71"/>
    <mergeCell ref="D69:D71"/>
    <mergeCell ref="E69:E71"/>
    <mergeCell ref="F69:F71"/>
    <mergeCell ref="G69:G71"/>
    <mergeCell ref="H69:H71"/>
    <mergeCell ref="I69:I71"/>
    <mergeCell ref="J69:J71"/>
    <mergeCell ref="K69:K71"/>
    <mergeCell ref="L69:L71"/>
    <mergeCell ref="M69:M71"/>
    <mergeCell ref="Y69:Y71"/>
    <mergeCell ref="A72:A74"/>
    <mergeCell ref="B72:B74"/>
    <mergeCell ref="C72:C74"/>
    <mergeCell ref="D72:D74"/>
    <mergeCell ref="E72:E74"/>
    <mergeCell ref="F72:F74"/>
    <mergeCell ref="G72:G74"/>
    <mergeCell ref="H72:H74"/>
    <mergeCell ref="I72:I74"/>
    <mergeCell ref="J72:J74"/>
    <mergeCell ref="K72:K74"/>
    <mergeCell ref="L72:L74"/>
    <mergeCell ref="M72:M74"/>
    <mergeCell ref="Y72:Y74"/>
    <mergeCell ref="A75:A77"/>
    <mergeCell ref="B75:B77"/>
    <mergeCell ref="C75:C77"/>
    <mergeCell ref="D75:D77"/>
    <mergeCell ref="E75:E77"/>
    <mergeCell ref="F75:F77"/>
    <mergeCell ref="G75:G77"/>
    <mergeCell ref="H75:H77"/>
    <mergeCell ref="I75:I77"/>
    <mergeCell ref="J75:J77"/>
    <mergeCell ref="K75:K77"/>
    <mergeCell ref="L75:L77"/>
    <mergeCell ref="M75:M77"/>
    <mergeCell ref="Y75:Y77"/>
    <mergeCell ref="A78:A80"/>
    <mergeCell ref="B78:B80"/>
    <mergeCell ref="C78:C80"/>
    <mergeCell ref="D78:D80"/>
    <mergeCell ref="E78:E80"/>
    <mergeCell ref="F78:F80"/>
    <mergeCell ref="G78:G80"/>
    <mergeCell ref="H78:H80"/>
    <mergeCell ref="I78:I80"/>
    <mergeCell ref="J78:J80"/>
    <mergeCell ref="K78:K80"/>
    <mergeCell ref="L78:L80"/>
    <mergeCell ref="M78:M80"/>
    <mergeCell ref="Y78:Y80"/>
    <mergeCell ref="A81:A83"/>
    <mergeCell ref="B81:B83"/>
    <mergeCell ref="C81:C83"/>
    <mergeCell ref="D81:D83"/>
    <mergeCell ref="E81:E83"/>
    <mergeCell ref="F81:F83"/>
    <mergeCell ref="G81:G83"/>
    <mergeCell ref="H81:H83"/>
    <mergeCell ref="I81:I83"/>
    <mergeCell ref="J81:J83"/>
    <mergeCell ref="K81:K83"/>
    <mergeCell ref="L81:L83"/>
    <mergeCell ref="M81:M83"/>
    <mergeCell ref="Y81:Y83"/>
    <mergeCell ref="A84:A86"/>
    <mergeCell ref="B84:B86"/>
    <mergeCell ref="C84:C86"/>
    <mergeCell ref="D84:D86"/>
    <mergeCell ref="E84:E86"/>
    <mergeCell ref="F84:F86"/>
    <mergeCell ref="G84:G86"/>
    <mergeCell ref="H84:H86"/>
    <mergeCell ref="I84:I86"/>
    <mergeCell ref="J84:J86"/>
    <mergeCell ref="K84:K86"/>
    <mergeCell ref="L84:L86"/>
    <mergeCell ref="M84:M86"/>
    <mergeCell ref="Y84:Y86"/>
    <mergeCell ref="A87:A89"/>
    <mergeCell ref="B87:B89"/>
    <mergeCell ref="C87:C89"/>
    <mergeCell ref="D87:D89"/>
    <mergeCell ref="E87:E89"/>
    <mergeCell ref="F87:F89"/>
    <mergeCell ref="G87:G89"/>
    <mergeCell ref="H87:H89"/>
    <mergeCell ref="I87:I89"/>
    <mergeCell ref="J87:J89"/>
    <mergeCell ref="K87:K89"/>
    <mergeCell ref="L87:L89"/>
    <mergeCell ref="M87:M89"/>
    <mergeCell ref="Y87:Y89"/>
    <mergeCell ref="A90:A92"/>
    <mergeCell ref="B90:B92"/>
    <mergeCell ref="C90:C92"/>
    <mergeCell ref="D90:D92"/>
    <mergeCell ref="E90:E92"/>
    <mergeCell ref="F90:F92"/>
    <mergeCell ref="G90:G92"/>
    <mergeCell ref="H90:H92"/>
    <mergeCell ref="I90:I92"/>
    <mergeCell ref="J90:J92"/>
    <mergeCell ref="K90:K92"/>
    <mergeCell ref="L90:L92"/>
    <mergeCell ref="M90:M92"/>
    <mergeCell ref="Y90:Y92"/>
    <mergeCell ref="A93:A95"/>
    <mergeCell ref="B93:B95"/>
    <mergeCell ref="C93:C95"/>
    <mergeCell ref="D93:D95"/>
    <mergeCell ref="E93:E95"/>
    <mergeCell ref="F93:F95"/>
    <mergeCell ref="G93:G95"/>
    <mergeCell ref="H93:H95"/>
    <mergeCell ref="I93:I95"/>
    <mergeCell ref="J93:J95"/>
    <mergeCell ref="K93:K95"/>
    <mergeCell ref="L93:L95"/>
    <mergeCell ref="M93:M95"/>
    <mergeCell ref="Y93:Y95"/>
    <mergeCell ref="A96:A98"/>
    <mergeCell ref="B96:B98"/>
    <mergeCell ref="C96:C98"/>
    <mergeCell ref="D96:D98"/>
    <mergeCell ref="E96:E98"/>
    <mergeCell ref="F96:F98"/>
    <mergeCell ref="G96:G98"/>
    <mergeCell ref="H96:H98"/>
    <mergeCell ref="I96:I98"/>
    <mergeCell ref="J96:J98"/>
    <mergeCell ref="K96:K98"/>
    <mergeCell ref="L96:L98"/>
    <mergeCell ref="M96:M98"/>
    <mergeCell ref="Y96:Y98"/>
    <mergeCell ref="A99:A101"/>
    <mergeCell ref="B99:B101"/>
    <mergeCell ref="C99:C101"/>
    <mergeCell ref="D99:D101"/>
    <mergeCell ref="E99:E101"/>
    <mergeCell ref="F99:F101"/>
    <mergeCell ref="G99:G101"/>
    <mergeCell ref="H99:H101"/>
    <mergeCell ref="I99:I101"/>
    <mergeCell ref="J99:J101"/>
    <mergeCell ref="K99:K101"/>
    <mergeCell ref="L99:L101"/>
    <mergeCell ref="M99:M101"/>
    <mergeCell ref="Y99:Y101"/>
    <mergeCell ref="A102:A104"/>
    <mergeCell ref="B102:B104"/>
    <mergeCell ref="C102:C104"/>
    <mergeCell ref="D102:D104"/>
    <mergeCell ref="E102:E104"/>
    <mergeCell ref="F102:F104"/>
    <mergeCell ref="G102:G104"/>
    <mergeCell ref="H102:H104"/>
    <mergeCell ref="I102:I104"/>
    <mergeCell ref="J102:J104"/>
    <mergeCell ref="K102:K104"/>
    <mergeCell ref="L102:L104"/>
    <mergeCell ref="M102:M104"/>
    <mergeCell ref="Y102:Y104"/>
    <mergeCell ref="A105:A107"/>
    <mergeCell ref="B105:B107"/>
    <mergeCell ref="C105:C107"/>
    <mergeCell ref="D105:D107"/>
    <mergeCell ref="E105:E107"/>
    <mergeCell ref="F105:F107"/>
    <mergeCell ref="G105:G107"/>
    <mergeCell ref="H105:H107"/>
    <mergeCell ref="I105:I107"/>
    <mergeCell ref="J105:J107"/>
    <mergeCell ref="K105:K107"/>
    <mergeCell ref="L105:L107"/>
    <mergeCell ref="M105:M107"/>
    <mergeCell ref="Y105:Y107"/>
    <mergeCell ref="A108:A110"/>
    <mergeCell ref="B108:B110"/>
    <mergeCell ref="C108:C110"/>
    <mergeCell ref="D108:D110"/>
    <mergeCell ref="E108:E110"/>
    <mergeCell ref="F108:F110"/>
    <mergeCell ref="G108:G110"/>
    <mergeCell ref="H108:H110"/>
    <mergeCell ref="I108:I110"/>
    <mergeCell ref="J108:J110"/>
    <mergeCell ref="K108:K110"/>
    <mergeCell ref="L108:L110"/>
    <mergeCell ref="M108:M110"/>
    <mergeCell ref="Y108:Y110"/>
    <mergeCell ref="A111:A113"/>
    <mergeCell ref="B111:B113"/>
    <mergeCell ref="C111:C113"/>
    <mergeCell ref="D111:D113"/>
    <mergeCell ref="E111:E113"/>
    <mergeCell ref="F111:F113"/>
    <mergeCell ref="G111:G113"/>
    <mergeCell ref="H111:H113"/>
    <mergeCell ref="I111:I113"/>
    <mergeCell ref="J111:J113"/>
    <mergeCell ref="K111:K113"/>
    <mergeCell ref="L111:L113"/>
    <mergeCell ref="M111:M113"/>
    <mergeCell ref="Y111:Y113"/>
    <mergeCell ref="A114:A116"/>
    <mergeCell ref="B114:B116"/>
    <mergeCell ref="C114:C116"/>
    <mergeCell ref="D114:D116"/>
    <mergeCell ref="E114:E116"/>
    <mergeCell ref="F114:F116"/>
    <mergeCell ref="G114:G116"/>
    <mergeCell ref="H114:H116"/>
    <mergeCell ref="I114:I116"/>
    <mergeCell ref="J114:J116"/>
    <mergeCell ref="K114:K116"/>
    <mergeCell ref="L114:L116"/>
    <mergeCell ref="M114:M116"/>
    <mergeCell ref="Y114:Y116"/>
    <mergeCell ref="A117:A119"/>
    <mergeCell ref="B117:B119"/>
    <mergeCell ref="C117:C119"/>
    <mergeCell ref="D117:D119"/>
    <mergeCell ref="E117:E119"/>
    <mergeCell ref="F117:F119"/>
    <mergeCell ref="G117:G119"/>
    <mergeCell ref="H117:H119"/>
    <mergeCell ref="I117:I119"/>
    <mergeCell ref="J117:J119"/>
    <mergeCell ref="K117:K119"/>
    <mergeCell ref="L117:L119"/>
    <mergeCell ref="M117:M119"/>
    <mergeCell ref="Y117:Y119"/>
    <mergeCell ref="A120:A122"/>
    <mergeCell ref="B120:B122"/>
    <mergeCell ref="C120:C122"/>
    <mergeCell ref="D120:D122"/>
    <mergeCell ref="E120:E122"/>
    <mergeCell ref="F120:F122"/>
    <mergeCell ref="G120:G122"/>
    <mergeCell ref="H120:H122"/>
    <mergeCell ref="I120:I122"/>
    <mergeCell ref="J120:J122"/>
    <mergeCell ref="K120:K122"/>
    <mergeCell ref="L120:L122"/>
    <mergeCell ref="M120:M122"/>
    <mergeCell ref="Y120:Y122"/>
    <mergeCell ref="A123:A125"/>
    <mergeCell ref="B123:B125"/>
    <mergeCell ref="C123:C125"/>
    <mergeCell ref="D123:D125"/>
    <mergeCell ref="E123:E125"/>
    <mergeCell ref="F123:F125"/>
    <mergeCell ref="G123:G125"/>
    <mergeCell ref="H123:H125"/>
    <mergeCell ref="I123:I125"/>
    <mergeCell ref="J123:J125"/>
    <mergeCell ref="K123:K125"/>
    <mergeCell ref="L123:L125"/>
    <mergeCell ref="M123:M125"/>
    <mergeCell ref="Y123:Y125"/>
    <mergeCell ref="A126:A128"/>
    <mergeCell ref="B126:B128"/>
    <mergeCell ref="C126:C128"/>
    <mergeCell ref="D126:D128"/>
    <mergeCell ref="E126:E128"/>
    <mergeCell ref="F126:F128"/>
    <mergeCell ref="G126:G128"/>
    <mergeCell ref="H126:H128"/>
    <mergeCell ref="I126:I128"/>
    <mergeCell ref="J126:J128"/>
    <mergeCell ref="K126:K128"/>
    <mergeCell ref="L126:L128"/>
    <mergeCell ref="M126:M128"/>
    <mergeCell ref="Y126:Y128"/>
    <mergeCell ref="A129:A131"/>
    <mergeCell ref="B129:B131"/>
    <mergeCell ref="C129:C131"/>
    <mergeCell ref="D129:D131"/>
    <mergeCell ref="E129:E131"/>
    <mergeCell ref="F129:F131"/>
    <mergeCell ref="G129:G131"/>
    <mergeCell ref="H129:H131"/>
    <mergeCell ref="I129:I131"/>
    <mergeCell ref="J129:J131"/>
    <mergeCell ref="K129:K131"/>
    <mergeCell ref="L129:L131"/>
    <mergeCell ref="M129:M131"/>
    <mergeCell ref="Y129:Y131"/>
    <mergeCell ref="A132:A134"/>
    <mergeCell ref="B132:B134"/>
    <mergeCell ref="C132:C134"/>
    <mergeCell ref="D132:D134"/>
    <mergeCell ref="E132:E134"/>
    <mergeCell ref="F132:F134"/>
    <mergeCell ref="G132:G134"/>
    <mergeCell ref="H132:H134"/>
    <mergeCell ref="I132:I134"/>
    <mergeCell ref="J132:J134"/>
    <mergeCell ref="K132:K134"/>
    <mergeCell ref="L132:L134"/>
    <mergeCell ref="M132:M134"/>
    <mergeCell ref="Y132:Y134"/>
    <mergeCell ref="A135:A137"/>
    <mergeCell ref="B135:B137"/>
    <mergeCell ref="C135:C137"/>
    <mergeCell ref="D135:D137"/>
    <mergeCell ref="E135:E137"/>
    <mergeCell ref="F135:F137"/>
    <mergeCell ref="G135:G137"/>
    <mergeCell ref="H135:H137"/>
    <mergeCell ref="I135:I137"/>
    <mergeCell ref="J135:J137"/>
    <mergeCell ref="K135:K137"/>
    <mergeCell ref="L135:L137"/>
    <mergeCell ref="M135:M137"/>
    <mergeCell ref="Y135:Y137"/>
    <mergeCell ref="A138:A140"/>
    <mergeCell ref="B138:B140"/>
    <mergeCell ref="C138:C140"/>
    <mergeCell ref="D138:D140"/>
    <mergeCell ref="E138:E140"/>
    <mergeCell ref="F138:F140"/>
    <mergeCell ref="G138:G140"/>
    <mergeCell ref="H138:H140"/>
    <mergeCell ref="I138:I140"/>
    <mergeCell ref="J138:J140"/>
    <mergeCell ref="K138:K140"/>
    <mergeCell ref="L138:L140"/>
    <mergeCell ref="M138:M140"/>
    <mergeCell ref="Y138:Y140"/>
    <mergeCell ref="A141:A143"/>
    <mergeCell ref="B141:B143"/>
    <mergeCell ref="C141:C143"/>
    <mergeCell ref="D141:D143"/>
    <mergeCell ref="E141:E143"/>
    <mergeCell ref="F141:F143"/>
    <mergeCell ref="G141:G143"/>
    <mergeCell ref="H141:H143"/>
    <mergeCell ref="I141:I143"/>
    <mergeCell ref="J141:J143"/>
    <mergeCell ref="K141:K143"/>
    <mergeCell ref="L141:L143"/>
    <mergeCell ref="M141:M143"/>
    <mergeCell ref="Y141:Y143"/>
    <mergeCell ref="A144:A146"/>
    <mergeCell ref="B144:B146"/>
    <mergeCell ref="C144:C146"/>
    <mergeCell ref="D144:D146"/>
    <mergeCell ref="E144:E146"/>
    <mergeCell ref="F144:F146"/>
    <mergeCell ref="G144:G146"/>
    <mergeCell ref="H144:H146"/>
    <mergeCell ref="I144:I146"/>
    <mergeCell ref="J144:J146"/>
    <mergeCell ref="K144:K146"/>
    <mergeCell ref="L144:L146"/>
    <mergeCell ref="M144:M146"/>
    <mergeCell ref="Y144:Y146"/>
    <mergeCell ref="A147:A149"/>
    <mergeCell ref="B147:B149"/>
    <mergeCell ref="C147:C149"/>
    <mergeCell ref="D147:D149"/>
    <mergeCell ref="E147:E149"/>
    <mergeCell ref="F147:F149"/>
    <mergeCell ref="G147:G149"/>
    <mergeCell ref="H147:H149"/>
    <mergeCell ref="I147:I149"/>
    <mergeCell ref="J147:J149"/>
    <mergeCell ref="K147:K149"/>
    <mergeCell ref="L147:L149"/>
    <mergeCell ref="M147:M149"/>
    <mergeCell ref="Y147:Y149"/>
    <mergeCell ref="A150:A152"/>
    <mergeCell ref="B150:B152"/>
    <mergeCell ref="C150:C152"/>
    <mergeCell ref="D150:D152"/>
    <mergeCell ref="E150:E152"/>
    <mergeCell ref="F150:F152"/>
    <mergeCell ref="G150:G152"/>
    <mergeCell ref="H150:H152"/>
    <mergeCell ref="I150:I152"/>
    <mergeCell ref="J150:J152"/>
    <mergeCell ref="K150:K152"/>
    <mergeCell ref="L150:L152"/>
    <mergeCell ref="M150:M152"/>
    <mergeCell ref="Y150:Y152"/>
    <mergeCell ref="A153:A155"/>
    <mergeCell ref="B153:B155"/>
    <mergeCell ref="C153:C155"/>
    <mergeCell ref="D153:D155"/>
    <mergeCell ref="E153:E155"/>
    <mergeCell ref="F153:F155"/>
    <mergeCell ref="G153:G155"/>
    <mergeCell ref="H153:H155"/>
    <mergeCell ref="I153:I155"/>
    <mergeCell ref="J153:J155"/>
    <mergeCell ref="K153:K155"/>
    <mergeCell ref="L153:L155"/>
    <mergeCell ref="M153:M155"/>
    <mergeCell ref="Y153:Y155"/>
    <mergeCell ref="A156:A158"/>
    <mergeCell ref="B156:B158"/>
    <mergeCell ref="C156:C158"/>
    <mergeCell ref="D156:D158"/>
    <mergeCell ref="E156:E158"/>
    <mergeCell ref="F156:F158"/>
    <mergeCell ref="G156:G158"/>
    <mergeCell ref="H156:H158"/>
    <mergeCell ref="I156:I158"/>
    <mergeCell ref="J156:J158"/>
    <mergeCell ref="K156:K158"/>
    <mergeCell ref="L156:L158"/>
    <mergeCell ref="M156:M158"/>
    <mergeCell ref="Y156:Y158"/>
    <mergeCell ref="A159:A161"/>
    <mergeCell ref="B159:B161"/>
    <mergeCell ref="C159:C161"/>
    <mergeCell ref="D159:D161"/>
    <mergeCell ref="E159:E161"/>
    <mergeCell ref="F159:F161"/>
    <mergeCell ref="G159:G161"/>
    <mergeCell ref="H159:H161"/>
    <mergeCell ref="I159:I161"/>
    <mergeCell ref="J159:J161"/>
    <mergeCell ref="K159:K161"/>
    <mergeCell ref="L159:L161"/>
    <mergeCell ref="M159:M161"/>
    <mergeCell ref="Y159:Y161"/>
    <mergeCell ref="A162:A164"/>
    <mergeCell ref="B162:B164"/>
    <mergeCell ref="C162:C164"/>
    <mergeCell ref="D162:D164"/>
    <mergeCell ref="E162:E164"/>
    <mergeCell ref="F162:F164"/>
    <mergeCell ref="G162:G164"/>
    <mergeCell ref="H162:H164"/>
    <mergeCell ref="I162:I164"/>
    <mergeCell ref="J162:J164"/>
    <mergeCell ref="K162:K164"/>
    <mergeCell ref="L162:L164"/>
    <mergeCell ref="M162:M164"/>
    <mergeCell ref="Y162:Y164"/>
    <mergeCell ref="A165:A167"/>
    <mergeCell ref="B165:B167"/>
    <mergeCell ref="C165:C167"/>
    <mergeCell ref="D165:D167"/>
    <mergeCell ref="E165:E167"/>
    <mergeCell ref="F165:F167"/>
    <mergeCell ref="G165:G167"/>
    <mergeCell ref="H165:H167"/>
    <mergeCell ref="I165:I167"/>
    <mergeCell ref="J165:J167"/>
    <mergeCell ref="K165:K167"/>
    <mergeCell ref="L165:L167"/>
    <mergeCell ref="M165:M167"/>
    <mergeCell ref="Y165:Y167"/>
    <mergeCell ref="A168:A170"/>
    <mergeCell ref="B168:B170"/>
    <mergeCell ref="C168:C170"/>
    <mergeCell ref="D168:D170"/>
    <mergeCell ref="E168:E170"/>
    <mergeCell ref="F168:F170"/>
    <mergeCell ref="G168:G170"/>
    <mergeCell ref="H168:H170"/>
    <mergeCell ref="I168:I170"/>
    <mergeCell ref="J168:J170"/>
    <mergeCell ref="K168:K170"/>
    <mergeCell ref="L168:L170"/>
    <mergeCell ref="M168:M170"/>
    <mergeCell ref="Y168:Y170"/>
    <mergeCell ref="A171:A173"/>
    <mergeCell ref="B171:B173"/>
    <mergeCell ref="C171:C173"/>
    <mergeCell ref="D171:D173"/>
    <mergeCell ref="E171:E173"/>
    <mergeCell ref="F171:F173"/>
    <mergeCell ref="G171:G173"/>
    <mergeCell ref="H171:H173"/>
    <mergeCell ref="I171:I173"/>
    <mergeCell ref="J171:J173"/>
    <mergeCell ref="K171:K173"/>
    <mergeCell ref="L171:L173"/>
    <mergeCell ref="M171:M173"/>
    <mergeCell ref="Y171:Y173"/>
    <mergeCell ref="A174:A176"/>
    <mergeCell ref="B174:B176"/>
    <mergeCell ref="C174:C176"/>
    <mergeCell ref="D174:D176"/>
    <mergeCell ref="E174:E176"/>
    <mergeCell ref="F174:F176"/>
    <mergeCell ref="G174:G176"/>
    <mergeCell ref="H174:H176"/>
    <mergeCell ref="I174:I176"/>
    <mergeCell ref="J174:J176"/>
    <mergeCell ref="K174:K176"/>
    <mergeCell ref="L174:L176"/>
    <mergeCell ref="M174:M176"/>
    <mergeCell ref="Y174:Y176"/>
    <mergeCell ref="A177:A179"/>
    <mergeCell ref="B177:B179"/>
    <mergeCell ref="C177:C179"/>
    <mergeCell ref="D177:D179"/>
    <mergeCell ref="E177:E179"/>
    <mergeCell ref="F177:F179"/>
    <mergeCell ref="G177:G179"/>
    <mergeCell ref="H177:H179"/>
    <mergeCell ref="I177:I179"/>
    <mergeCell ref="J177:J179"/>
    <mergeCell ref="K177:K179"/>
    <mergeCell ref="L177:L179"/>
    <mergeCell ref="M177:M179"/>
    <mergeCell ref="Y177:Y179"/>
    <mergeCell ref="A180:A182"/>
    <mergeCell ref="B180:B182"/>
    <mergeCell ref="C180:C182"/>
    <mergeCell ref="D180:D182"/>
    <mergeCell ref="E180:E182"/>
    <mergeCell ref="F180:F182"/>
    <mergeCell ref="G180:G182"/>
    <mergeCell ref="H180:H182"/>
    <mergeCell ref="I180:I182"/>
    <mergeCell ref="J180:J182"/>
    <mergeCell ref="K180:K182"/>
    <mergeCell ref="L180:L182"/>
    <mergeCell ref="M180:M182"/>
    <mergeCell ref="Y180:Y182"/>
    <mergeCell ref="A183:A185"/>
    <mergeCell ref="B183:B185"/>
    <mergeCell ref="C183:C185"/>
    <mergeCell ref="D183:D185"/>
    <mergeCell ref="E183:E185"/>
    <mergeCell ref="F183:F185"/>
    <mergeCell ref="G183:G185"/>
    <mergeCell ref="H183:H185"/>
    <mergeCell ref="I183:I185"/>
    <mergeCell ref="J183:J185"/>
    <mergeCell ref="K183:K185"/>
    <mergeCell ref="L183:L185"/>
    <mergeCell ref="M183:M185"/>
    <mergeCell ref="Y183:Y185"/>
    <mergeCell ref="A186:A188"/>
    <mergeCell ref="B186:B188"/>
    <mergeCell ref="C186:C188"/>
    <mergeCell ref="D186:D188"/>
    <mergeCell ref="E186:E188"/>
    <mergeCell ref="F186:F188"/>
    <mergeCell ref="G186:G188"/>
    <mergeCell ref="H186:H188"/>
    <mergeCell ref="I186:I188"/>
    <mergeCell ref="J186:J188"/>
    <mergeCell ref="K186:K188"/>
    <mergeCell ref="L186:L188"/>
    <mergeCell ref="M186:M188"/>
    <mergeCell ref="Y186:Y188"/>
    <mergeCell ref="A189:A191"/>
    <mergeCell ref="B189:B191"/>
    <mergeCell ref="C189:C191"/>
    <mergeCell ref="D189:D191"/>
    <mergeCell ref="E189:E191"/>
    <mergeCell ref="F189:F191"/>
    <mergeCell ref="G189:G191"/>
    <mergeCell ref="H189:H191"/>
    <mergeCell ref="I189:I191"/>
    <mergeCell ref="J189:J191"/>
    <mergeCell ref="K189:K191"/>
    <mergeCell ref="L189:L191"/>
    <mergeCell ref="M189:M191"/>
    <mergeCell ref="Y189:Y191"/>
    <mergeCell ref="A192:A194"/>
    <mergeCell ref="B192:B194"/>
    <mergeCell ref="C192:C194"/>
    <mergeCell ref="D192:D194"/>
    <mergeCell ref="E192:E194"/>
    <mergeCell ref="F192:F194"/>
    <mergeCell ref="G192:G194"/>
    <mergeCell ref="H192:H194"/>
    <mergeCell ref="I192:I194"/>
    <mergeCell ref="J192:J194"/>
    <mergeCell ref="K192:K194"/>
    <mergeCell ref="L192:L194"/>
    <mergeCell ref="M192:M194"/>
    <mergeCell ref="Y192:Y194"/>
    <mergeCell ref="A195:A197"/>
    <mergeCell ref="B195:B197"/>
    <mergeCell ref="C195:C197"/>
    <mergeCell ref="D195:D197"/>
    <mergeCell ref="E195:E197"/>
    <mergeCell ref="F195:F197"/>
    <mergeCell ref="G195:G197"/>
    <mergeCell ref="H195:H197"/>
    <mergeCell ref="I195:I197"/>
    <mergeCell ref="J195:J197"/>
    <mergeCell ref="K195:K197"/>
    <mergeCell ref="L195:L197"/>
    <mergeCell ref="M195:M197"/>
    <mergeCell ref="Y195:Y197"/>
    <mergeCell ref="A198:A200"/>
    <mergeCell ref="B198:B200"/>
    <mergeCell ref="C198:C200"/>
    <mergeCell ref="D198:D200"/>
    <mergeCell ref="E198:E200"/>
    <mergeCell ref="F198:F200"/>
    <mergeCell ref="G198:G200"/>
    <mergeCell ref="H198:H200"/>
    <mergeCell ref="I198:I200"/>
    <mergeCell ref="J198:J200"/>
    <mergeCell ref="K198:K200"/>
    <mergeCell ref="L198:L200"/>
    <mergeCell ref="M198:M200"/>
    <mergeCell ref="Y198:Y200"/>
    <mergeCell ref="A201:A203"/>
    <mergeCell ref="B201:B203"/>
    <mergeCell ref="C201:C203"/>
    <mergeCell ref="D201:D203"/>
    <mergeCell ref="E201:E203"/>
    <mergeCell ref="F201:F203"/>
    <mergeCell ref="G201:G203"/>
    <mergeCell ref="H201:H203"/>
    <mergeCell ref="I201:I203"/>
    <mergeCell ref="J201:J203"/>
    <mergeCell ref="K201:K203"/>
    <mergeCell ref="L201:L203"/>
    <mergeCell ref="M201:M203"/>
    <mergeCell ref="Y201:Y203"/>
    <mergeCell ref="A204:A206"/>
    <mergeCell ref="B204:B206"/>
    <mergeCell ref="C204:C206"/>
    <mergeCell ref="D204:D206"/>
    <mergeCell ref="E204:E206"/>
    <mergeCell ref="F204:F206"/>
    <mergeCell ref="G204:G206"/>
    <mergeCell ref="H204:H206"/>
    <mergeCell ref="I204:I206"/>
    <mergeCell ref="J204:J206"/>
    <mergeCell ref="K204:K206"/>
    <mergeCell ref="L204:L206"/>
    <mergeCell ref="M204:M206"/>
    <mergeCell ref="Y204:Y206"/>
    <mergeCell ref="A207:A209"/>
    <mergeCell ref="B207:B209"/>
    <mergeCell ref="C207:C209"/>
    <mergeCell ref="D207:D209"/>
    <mergeCell ref="E207:E209"/>
    <mergeCell ref="F207:F209"/>
    <mergeCell ref="G207:G209"/>
    <mergeCell ref="H207:H209"/>
    <mergeCell ref="I207:I209"/>
    <mergeCell ref="J207:J209"/>
    <mergeCell ref="K207:K209"/>
    <mergeCell ref="L207:L209"/>
    <mergeCell ref="M207:M209"/>
    <mergeCell ref="Y207:Y209"/>
    <mergeCell ref="A210:A212"/>
    <mergeCell ref="B210:B212"/>
    <mergeCell ref="C210:C212"/>
    <mergeCell ref="D210:D212"/>
    <mergeCell ref="E210:E212"/>
    <mergeCell ref="F210:F212"/>
    <mergeCell ref="G210:G212"/>
    <mergeCell ref="H210:H212"/>
    <mergeCell ref="I210:I212"/>
    <mergeCell ref="J210:J212"/>
    <mergeCell ref="K210:K212"/>
    <mergeCell ref="L210:L212"/>
    <mergeCell ref="M210:M212"/>
    <mergeCell ref="Y210:Y212"/>
    <mergeCell ref="A213:A215"/>
    <mergeCell ref="B213:B215"/>
    <mergeCell ref="C213:C215"/>
    <mergeCell ref="D213:D215"/>
    <mergeCell ref="E213:E215"/>
    <mergeCell ref="F213:F215"/>
    <mergeCell ref="G213:G215"/>
    <mergeCell ref="H213:H215"/>
    <mergeCell ref="I213:I215"/>
    <mergeCell ref="J213:J215"/>
    <mergeCell ref="K213:K215"/>
    <mergeCell ref="L213:L215"/>
    <mergeCell ref="M213:M215"/>
    <mergeCell ref="Y213:Y215"/>
    <mergeCell ref="A216:A218"/>
    <mergeCell ref="B216:B218"/>
    <mergeCell ref="C216:C218"/>
    <mergeCell ref="D216:D218"/>
    <mergeCell ref="E216:E218"/>
    <mergeCell ref="F216:F218"/>
    <mergeCell ref="G216:G218"/>
    <mergeCell ref="H216:H218"/>
    <mergeCell ref="I216:I218"/>
    <mergeCell ref="J216:J218"/>
    <mergeCell ref="K216:K218"/>
    <mergeCell ref="L216:L218"/>
    <mergeCell ref="M216:M218"/>
    <mergeCell ref="Y216:Y218"/>
    <mergeCell ref="A219:A221"/>
    <mergeCell ref="B219:B221"/>
    <mergeCell ref="C219:C221"/>
    <mergeCell ref="D219:D221"/>
    <mergeCell ref="E219:E221"/>
    <mergeCell ref="F219:F221"/>
    <mergeCell ref="G219:G221"/>
    <mergeCell ref="H219:H221"/>
    <mergeCell ref="I219:I221"/>
    <mergeCell ref="J219:J221"/>
    <mergeCell ref="K219:K221"/>
    <mergeCell ref="L219:L221"/>
    <mergeCell ref="M219:M221"/>
    <mergeCell ref="Y219:Y221"/>
    <mergeCell ref="A222:A224"/>
    <mergeCell ref="B222:B224"/>
    <mergeCell ref="C222:C224"/>
    <mergeCell ref="D222:D224"/>
    <mergeCell ref="E222:E224"/>
    <mergeCell ref="F222:F224"/>
    <mergeCell ref="G222:G224"/>
    <mergeCell ref="H222:H224"/>
    <mergeCell ref="I222:I224"/>
    <mergeCell ref="J222:J224"/>
    <mergeCell ref="K222:K224"/>
    <mergeCell ref="L222:L224"/>
    <mergeCell ref="M222:M224"/>
    <mergeCell ref="Y222:Y224"/>
    <mergeCell ref="A225:A227"/>
    <mergeCell ref="B225:B227"/>
    <mergeCell ref="C225:C227"/>
    <mergeCell ref="D225:D227"/>
    <mergeCell ref="E225:E227"/>
    <mergeCell ref="F225:F227"/>
    <mergeCell ref="G225:G227"/>
    <mergeCell ref="H225:H227"/>
    <mergeCell ref="I225:I227"/>
    <mergeCell ref="J225:J227"/>
    <mergeCell ref="K225:K227"/>
    <mergeCell ref="L225:L227"/>
    <mergeCell ref="M225:M227"/>
    <mergeCell ref="Y225:Y227"/>
    <mergeCell ref="A228:A230"/>
    <mergeCell ref="B228:B230"/>
    <mergeCell ref="C228:C230"/>
    <mergeCell ref="D228:D230"/>
    <mergeCell ref="E228:E230"/>
    <mergeCell ref="F228:F230"/>
    <mergeCell ref="G228:G230"/>
    <mergeCell ref="H228:H230"/>
    <mergeCell ref="I228:I230"/>
    <mergeCell ref="J228:J230"/>
    <mergeCell ref="K228:K230"/>
    <mergeCell ref="L228:L230"/>
    <mergeCell ref="M228:M230"/>
    <mergeCell ref="Y228:Y230"/>
    <mergeCell ref="A231:A233"/>
    <mergeCell ref="B231:B233"/>
    <mergeCell ref="C231:C233"/>
    <mergeCell ref="D231:D233"/>
    <mergeCell ref="E231:E233"/>
    <mergeCell ref="F231:F233"/>
    <mergeCell ref="G231:G233"/>
    <mergeCell ref="H231:H233"/>
    <mergeCell ref="I231:I233"/>
    <mergeCell ref="J231:J233"/>
    <mergeCell ref="K231:K233"/>
    <mergeCell ref="L231:L233"/>
    <mergeCell ref="M231:M233"/>
    <mergeCell ref="Y231:Y233"/>
    <mergeCell ref="A234:A236"/>
    <mergeCell ref="B234:B236"/>
    <mergeCell ref="C234:C236"/>
    <mergeCell ref="D234:D236"/>
    <mergeCell ref="E234:E236"/>
    <mergeCell ref="F234:F236"/>
    <mergeCell ref="G234:G236"/>
    <mergeCell ref="H234:H236"/>
    <mergeCell ref="I234:I236"/>
    <mergeCell ref="J234:J236"/>
    <mergeCell ref="K234:K236"/>
    <mergeCell ref="L234:L236"/>
    <mergeCell ref="M234:M236"/>
    <mergeCell ref="Y234:Y236"/>
    <mergeCell ref="A237:A239"/>
    <mergeCell ref="B237:B239"/>
    <mergeCell ref="C237:C239"/>
    <mergeCell ref="D237:D239"/>
    <mergeCell ref="E237:E239"/>
    <mergeCell ref="F237:F239"/>
    <mergeCell ref="G237:G239"/>
    <mergeCell ref="H237:H239"/>
    <mergeCell ref="I237:I239"/>
    <mergeCell ref="J237:J239"/>
    <mergeCell ref="K237:K239"/>
    <mergeCell ref="L237:L239"/>
    <mergeCell ref="M237:M239"/>
    <mergeCell ref="Y237:Y239"/>
    <mergeCell ref="A240:A242"/>
    <mergeCell ref="B240:B242"/>
    <mergeCell ref="C240:C242"/>
    <mergeCell ref="D240:D242"/>
    <mergeCell ref="E240:E242"/>
    <mergeCell ref="F240:F242"/>
    <mergeCell ref="G240:G242"/>
    <mergeCell ref="H240:H242"/>
    <mergeCell ref="I240:I242"/>
    <mergeCell ref="J240:J242"/>
    <mergeCell ref="K240:K242"/>
    <mergeCell ref="L240:L242"/>
    <mergeCell ref="M240:M242"/>
    <mergeCell ref="Y240:Y242"/>
    <mergeCell ref="A243:A245"/>
    <mergeCell ref="B243:B245"/>
    <mergeCell ref="C243:C245"/>
    <mergeCell ref="D243:D245"/>
    <mergeCell ref="E243:E245"/>
    <mergeCell ref="F243:F245"/>
    <mergeCell ref="G243:G245"/>
    <mergeCell ref="H243:H245"/>
    <mergeCell ref="I243:I245"/>
    <mergeCell ref="J243:J245"/>
    <mergeCell ref="K243:K245"/>
    <mergeCell ref="L243:L245"/>
    <mergeCell ref="M243:M245"/>
    <mergeCell ref="Y243:Y245"/>
    <mergeCell ref="A246:A248"/>
    <mergeCell ref="B246:B248"/>
    <mergeCell ref="C246:C248"/>
    <mergeCell ref="D246:D248"/>
    <mergeCell ref="E246:E248"/>
    <mergeCell ref="F246:F248"/>
    <mergeCell ref="G246:G248"/>
    <mergeCell ref="H246:H248"/>
    <mergeCell ref="I246:I248"/>
    <mergeCell ref="J246:J248"/>
    <mergeCell ref="K246:K248"/>
    <mergeCell ref="L246:L248"/>
    <mergeCell ref="M246:M248"/>
    <mergeCell ref="Y246:Y248"/>
    <mergeCell ref="A249:A251"/>
    <mergeCell ref="B249:B251"/>
    <mergeCell ref="C249:C251"/>
    <mergeCell ref="D249:D251"/>
    <mergeCell ref="E249:E251"/>
    <mergeCell ref="F249:F251"/>
    <mergeCell ref="G249:G251"/>
    <mergeCell ref="H249:H251"/>
    <mergeCell ref="I249:I251"/>
    <mergeCell ref="J249:J251"/>
    <mergeCell ref="K249:K251"/>
    <mergeCell ref="L249:L251"/>
    <mergeCell ref="M249:M251"/>
    <mergeCell ref="Y249:Y251"/>
    <mergeCell ref="A252:A254"/>
    <mergeCell ref="B252:B254"/>
    <mergeCell ref="C252:C254"/>
    <mergeCell ref="D252:D254"/>
    <mergeCell ref="E252:E254"/>
    <mergeCell ref="F252:F254"/>
    <mergeCell ref="G252:G254"/>
    <mergeCell ref="H252:H254"/>
    <mergeCell ref="I252:I254"/>
    <mergeCell ref="J252:J254"/>
    <mergeCell ref="K252:K254"/>
    <mergeCell ref="L252:L254"/>
    <mergeCell ref="M252:M254"/>
    <mergeCell ref="Y252:Y254"/>
    <mergeCell ref="A255:A257"/>
    <mergeCell ref="B255:B257"/>
    <mergeCell ref="C255:C257"/>
    <mergeCell ref="D255:D257"/>
    <mergeCell ref="E255:E257"/>
    <mergeCell ref="F255:F257"/>
    <mergeCell ref="G255:G257"/>
    <mergeCell ref="H255:H257"/>
    <mergeCell ref="I255:I257"/>
    <mergeCell ref="J255:J257"/>
    <mergeCell ref="K255:K257"/>
    <mergeCell ref="L255:L257"/>
    <mergeCell ref="M255:M257"/>
    <mergeCell ref="Y255:Y257"/>
    <mergeCell ref="A258:A260"/>
    <mergeCell ref="B258:B260"/>
    <mergeCell ref="C258:C260"/>
    <mergeCell ref="D258:D260"/>
    <mergeCell ref="E258:E260"/>
    <mergeCell ref="F258:F260"/>
    <mergeCell ref="G258:G260"/>
    <mergeCell ref="H258:H260"/>
    <mergeCell ref="I258:I260"/>
    <mergeCell ref="J258:J260"/>
    <mergeCell ref="K258:K260"/>
    <mergeCell ref="L258:L260"/>
    <mergeCell ref="M258:M260"/>
    <mergeCell ref="Y258:Y260"/>
    <mergeCell ref="A261:A263"/>
    <mergeCell ref="B261:B263"/>
    <mergeCell ref="C261:C263"/>
    <mergeCell ref="D261:D263"/>
    <mergeCell ref="E261:E263"/>
    <mergeCell ref="F261:F263"/>
    <mergeCell ref="G261:G263"/>
    <mergeCell ref="H261:H263"/>
    <mergeCell ref="I261:I263"/>
    <mergeCell ref="J261:J263"/>
    <mergeCell ref="K261:K263"/>
    <mergeCell ref="L261:L263"/>
    <mergeCell ref="M261:M263"/>
    <mergeCell ref="Y261:Y263"/>
    <mergeCell ref="A264:A266"/>
    <mergeCell ref="B264:B266"/>
    <mergeCell ref="C264:C266"/>
    <mergeCell ref="D264:D266"/>
    <mergeCell ref="E264:E266"/>
    <mergeCell ref="F264:F266"/>
    <mergeCell ref="G264:G266"/>
    <mergeCell ref="H264:H266"/>
    <mergeCell ref="I264:I266"/>
    <mergeCell ref="J264:J266"/>
    <mergeCell ref="K264:K266"/>
    <mergeCell ref="L264:L266"/>
    <mergeCell ref="M264:M266"/>
    <mergeCell ref="Y264:Y266"/>
    <mergeCell ref="A267:A269"/>
    <mergeCell ref="B267:B269"/>
    <mergeCell ref="C267:C269"/>
    <mergeCell ref="D267:D269"/>
    <mergeCell ref="E267:E269"/>
    <mergeCell ref="F267:F269"/>
    <mergeCell ref="G267:G269"/>
    <mergeCell ref="H267:H269"/>
    <mergeCell ref="I267:I269"/>
    <mergeCell ref="J267:J269"/>
    <mergeCell ref="K267:K269"/>
    <mergeCell ref="L267:L269"/>
    <mergeCell ref="M267:M269"/>
    <mergeCell ref="Y267:Y269"/>
    <mergeCell ref="A270:A272"/>
    <mergeCell ref="B270:B272"/>
    <mergeCell ref="C270:C272"/>
    <mergeCell ref="D270:D272"/>
    <mergeCell ref="E270:E272"/>
    <mergeCell ref="F270:F272"/>
    <mergeCell ref="G270:G272"/>
    <mergeCell ref="H270:H272"/>
    <mergeCell ref="I270:I272"/>
    <mergeCell ref="J270:J272"/>
    <mergeCell ref="K270:K272"/>
    <mergeCell ref="L270:L272"/>
    <mergeCell ref="M270:M272"/>
    <mergeCell ref="Y270:Y272"/>
    <mergeCell ref="A273:A275"/>
    <mergeCell ref="B273:B275"/>
    <mergeCell ref="C273:C275"/>
    <mergeCell ref="D273:D275"/>
    <mergeCell ref="E273:E275"/>
    <mergeCell ref="F273:F275"/>
    <mergeCell ref="G273:G275"/>
    <mergeCell ref="H273:H275"/>
    <mergeCell ref="I273:I275"/>
    <mergeCell ref="J273:J275"/>
    <mergeCell ref="K273:K275"/>
    <mergeCell ref="L273:L275"/>
    <mergeCell ref="M273:M275"/>
    <mergeCell ref="Y273:Y275"/>
    <mergeCell ref="A276:A278"/>
    <mergeCell ref="B276:B278"/>
    <mergeCell ref="C276:C278"/>
    <mergeCell ref="D276:D278"/>
    <mergeCell ref="E276:E278"/>
    <mergeCell ref="F276:F278"/>
    <mergeCell ref="G276:G278"/>
    <mergeCell ref="H276:H278"/>
    <mergeCell ref="I276:I278"/>
    <mergeCell ref="J276:J278"/>
    <mergeCell ref="K276:K278"/>
    <mergeCell ref="L276:L278"/>
    <mergeCell ref="M276:M278"/>
    <mergeCell ref="Y276:Y278"/>
    <mergeCell ref="A279:A281"/>
    <mergeCell ref="B279:B281"/>
    <mergeCell ref="C279:C281"/>
    <mergeCell ref="D279:D281"/>
    <mergeCell ref="E279:E281"/>
    <mergeCell ref="F279:F281"/>
    <mergeCell ref="G279:G281"/>
    <mergeCell ref="H279:H281"/>
    <mergeCell ref="I279:I281"/>
    <mergeCell ref="J279:J281"/>
    <mergeCell ref="K279:K281"/>
    <mergeCell ref="L279:L281"/>
    <mergeCell ref="M279:M281"/>
    <mergeCell ref="Y279:Y281"/>
    <mergeCell ref="A282:A284"/>
    <mergeCell ref="B282:B284"/>
    <mergeCell ref="C282:C284"/>
    <mergeCell ref="D282:D284"/>
    <mergeCell ref="E282:E284"/>
    <mergeCell ref="F282:F284"/>
    <mergeCell ref="G282:G284"/>
    <mergeCell ref="H282:H284"/>
    <mergeCell ref="I282:I284"/>
    <mergeCell ref="J282:J284"/>
    <mergeCell ref="K282:K284"/>
    <mergeCell ref="L282:L284"/>
    <mergeCell ref="M282:M284"/>
    <mergeCell ref="Y282:Y284"/>
    <mergeCell ref="A285:A287"/>
    <mergeCell ref="B285:B287"/>
    <mergeCell ref="C285:C287"/>
    <mergeCell ref="D285:D287"/>
    <mergeCell ref="E285:E287"/>
    <mergeCell ref="F285:F287"/>
    <mergeCell ref="G285:G287"/>
    <mergeCell ref="H285:H287"/>
    <mergeCell ref="I285:I287"/>
    <mergeCell ref="J285:J287"/>
    <mergeCell ref="K285:K287"/>
    <mergeCell ref="L285:L287"/>
    <mergeCell ref="M285:M287"/>
    <mergeCell ref="Y285:Y287"/>
    <mergeCell ref="A288:A290"/>
    <mergeCell ref="B288:B290"/>
    <mergeCell ref="C288:C290"/>
    <mergeCell ref="D288:D290"/>
    <mergeCell ref="E288:E290"/>
    <mergeCell ref="F288:F290"/>
    <mergeCell ref="G288:G290"/>
    <mergeCell ref="H288:H290"/>
    <mergeCell ref="I288:I290"/>
    <mergeCell ref="J288:J290"/>
    <mergeCell ref="K288:K290"/>
    <mergeCell ref="L288:L290"/>
    <mergeCell ref="M288:M290"/>
    <mergeCell ref="Y288:Y290"/>
    <mergeCell ref="A291:A293"/>
    <mergeCell ref="B291:B293"/>
    <mergeCell ref="C291:C293"/>
    <mergeCell ref="D291:D293"/>
    <mergeCell ref="E291:E293"/>
    <mergeCell ref="F291:F293"/>
    <mergeCell ref="G291:G293"/>
    <mergeCell ref="H291:H293"/>
    <mergeCell ref="I291:I293"/>
    <mergeCell ref="J291:J293"/>
    <mergeCell ref="K291:K293"/>
    <mergeCell ref="L291:L293"/>
    <mergeCell ref="M291:M293"/>
    <mergeCell ref="Y291:Y293"/>
    <mergeCell ref="A294:A296"/>
    <mergeCell ref="B294:B296"/>
    <mergeCell ref="C294:C296"/>
    <mergeCell ref="D294:D296"/>
    <mergeCell ref="E294:E296"/>
    <mergeCell ref="F294:F296"/>
    <mergeCell ref="G294:G296"/>
    <mergeCell ref="H294:H296"/>
    <mergeCell ref="I294:I296"/>
    <mergeCell ref="J294:J296"/>
    <mergeCell ref="K294:K296"/>
    <mergeCell ref="L294:L296"/>
    <mergeCell ref="M294:M296"/>
    <mergeCell ref="Y294:Y296"/>
    <mergeCell ref="A297:A299"/>
    <mergeCell ref="B297:B299"/>
    <mergeCell ref="C297:C299"/>
    <mergeCell ref="D297:D299"/>
    <mergeCell ref="E297:E299"/>
    <mergeCell ref="F297:F299"/>
    <mergeCell ref="G297:G299"/>
    <mergeCell ref="H297:H299"/>
    <mergeCell ref="I297:I299"/>
    <mergeCell ref="J297:J299"/>
    <mergeCell ref="K297:K299"/>
    <mergeCell ref="L297:L299"/>
    <mergeCell ref="M297:M299"/>
    <mergeCell ref="Y297:Y299"/>
    <mergeCell ref="A300:A302"/>
    <mergeCell ref="B300:B302"/>
    <mergeCell ref="C300:C302"/>
    <mergeCell ref="D300:D302"/>
    <mergeCell ref="E300:E302"/>
    <mergeCell ref="F300:F302"/>
    <mergeCell ref="G300:G302"/>
    <mergeCell ref="H300:H302"/>
    <mergeCell ref="I300:I302"/>
    <mergeCell ref="J300:J302"/>
    <mergeCell ref="K300:K302"/>
    <mergeCell ref="L300:L302"/>
    <mergeCell ref="M300:M302"/>
    <mergeCell ref="Y300:Y302"/>
    <mergeCell ref="A303:A305"/>
    <mergeCell ref="B303:B305"/>
    <mergeCell ref="C303:C305"/>
    <mergeCell ref="D303:D305"/>
    <mergeCell ref="E303:E305"/>
    <mergeCell ref="F303:F305"/>
    <mergeCell ref="G303:G305"/>
    <mergeCell ref="H303:H305"/>
    <mergeCell ref="I303:I305"/>
    <mergeCell ref="J303:J305"/>
    <mergeCell ref="K303:K305"/>
    <mergeCell ref="L303:L305"/>
    <mergeCell ref="M303:M305"/>
    <mergeCell ref="Y303:Y305"/>
    <mergeCell ref="A306:A308"/>
    <mergeCell ref="B306:B308"/>
    <mergeCell ref="C306:C308"/>
    <mergeCell ref="D306:D308"/>
    <mergeCell ref="E306:E308"/>
    <mergeCell ref="F306:F308"/>
    <mergeCell ref="G306:G308"/>
    <mergeCell ref="H306:H308"/>
    <mergeCell ref="I306:I308"/>
    <mergeCell ref="J306:J308"/>
    <mergeCell ref="K306:K308"/>
    <mergeCell ref="L306:L308"/>
    <mergeCell ref="M306:M308"/>
    <mergeCell ref="Y306:Y308"/>
    <mergeCell ref="A309:A311"/>
    <mergeCell ref="B309:B311"/>
    <mergeCell ref="C309:C311"/>
    <mergeCell ref="D309:D311"/>
    <mergeCell ref="E309:E311"/>
    <mergeCell ref="F309:F311"/>
    <mergeCell ref="G309:G311"/>
    <mergeCell ref="H309:H311"/>
    <mergeCell ref="I309:I311"/>
    <mergeCell ref="J309:J311"/>
    <mergeCell ref="K309:K311"/>
    <mergeCell ref="L309:L311"/>
    <mergeCell ref="M309:M311"/>
    <mergeCell ref="Y309:Y311"/>
    <mergeCell ref="A312:A314"/>
    <mergeCell ref="B312:B314"/>
    <mergeCell ref="C312:C314"/>
    <mergeCell ref="D312:D314"/>
    <mergeCell ref="E312:E314"/>
    <mergeCell ref="F312:F314"/>
    <mergeCell ref="G312:G314"/>
    <mergeCell ref="H312:H314"/>
    <mergeCell ref="I312:I314"/>
    <mergeCell ref="J312:J314"/>
    <mergeCell ref="K312:K314"/>
    <mergeCell ref="L312:L314"/>
    <mergeCell ref="M312:M314"/>
    <mergeCell ref="Y312:Y314"/>
    <mergeCell ref="A315:A317"/>
    <mergeCell ref="B315:B317"/>
    <mergeCell ref="C315:C317"/>
    <mergeCell ref="D315:D317"/>
    <mergeCell ref="E315:E317"/>
    <mergeCell ref="F315:F317"/>
    <mergeCell ref="G315:G317"/>
    <mergeCell ref="H315:H317"/>
    <mergeCell ref="I315:I317"/>
    <mergeCell ref="J315:J317"/>
    <mergeCell ref="K315:K317"/>
    <mergeCell ref="L315:L317"/>
    <mergeCell ref="M315:M317"/>
    <mergeCell ref="Y315:Y317"/>
    <mergeCell ref="A318:A320"/>
    <mergeCell ref="B318:B320"/>
    <mergeCell ref="C318:C320"/>
    <mergeCell ref="D318:D320"/>
    <mergeCell ref="E318:E320"/>
    <mergeCell ref="F318:F320"/>
    <mergeCell ref="G318:G320"/>
    <mergeCell ref="H318:H320"/>
    <mergeCell ref="I318:I320"/>
    <mergeCell ref="J318:J320"/>
    <mergeCell ref="K318:K320"/>
    <mergeCell ref="L318:L320"/>
    <mergeCell ref="M318:M320"/>
    <mergeCell ref="Y318:Y320"/>
    <mergeCell ref="A321:A323"/>
    <mergeCell ref="B321:B323"/>
    <mergeCell ref="C321:C323"/>
    <mergeCell ref="D321:D323"/>
    <mergeCell ref="E321:E323"/>
    <mergeCell ref="F321:F323"/>
    <mergeCell ref="G321:G323"/>
    <mergeCell ref="H321:H323"/>
    <mergeCell ref="I321:I323"/>
    <mergeCell ref="J321:J323"/>
    <mergeCell ref="K321:K323"/>
    <mergeCell ref="L321:L323"/>
    <mergeCell ref="M321:M323"/>
    <mergeCell ref="Y321:Y323"/>
    <mergeCell ref="A324:A326"/>
    <mergeCell ref="B324:B326"/>
    <mergeCell ref="C324:C326"/>
    <mergeCell ref="D324:D326"/>
    <mergeCell ref="E324:E326"/>
    <mergeCell ref="F324:F326"/>
    <mergeCell ref="G324:G326"/>
    <mergeCell ref="H324:H326"/>
    <mergeCell ref="I324:I326"/>
    <mergeCell ref="J324:J326"/>
    <mergeCell ref="K324:K326"/>
    <mergeCell ref="L324:L326"/>
    <mergeCell ref="M324:M326"/>
    <mergeCell ref="Y324:Y326"/>
    <mergeCell ref="A327:A329"/>
    <mergeCell ref="B327:B329"/>
    <mergeCell ref="C327:C329"/>
    <mergeCell ref="D327:D329"/>
    <mergeCell ref="E327:E329"/>
    <mergeCell ref="F327:F329"/>
    <mergeCell ref="G327:G329"/>
    <mergeCell ref="H327:H329"/>
    <mergeCell ref="I327:I329"/>
    <mergeCell ref="J327:J329"/>
    <mergeCell ref="K327:K329"/>
    <mergeCell ref="L327:L329"/>
    <mergeCell ref="M327:M329"/>
    <mergeCell ref="Y327:Y329"/>
    <mergeCell ref="A330:A332"/>
    <mergeCell ref="B330:B332"/>
    <mergeCell ref="C330:C332"/>
    <mergeCell ref="D330:D332"/>
    <mergeCell ref="E330:E332"/>
    <mergeCell ref="F330:F332"/>
    <mergeCell ref="G330:G332"/>
    <mergeCell ref="H330:H332"/>
    <mergeCell ref="I330:I332"/>
    <mergeCell ref="J330:J332"/>
    <mergeCell ref="K330:K332"/>
    <mergeCell ref="L330:L332"/>
    <mergeCell ref="M330:M332"/>
    <mergeCell ref="Y330:Y332"/>
    <mergeCell ref="A333:A335"/>
    <mergeCell ref="B333:B335"/>
    <mergeCell ref="C333:C335"/>
    <mergeCell ref="D333:D335"/>
    <mergeCell ref="E333:E335"/>
    <mergeCell ref="F333:F335"/>
    <mergeCell ref="G333:G335"/>
    <mergeCell ref="H333:H335"/>
    <mergeCell ref="I333:I335"/>
    <mergeCell ref="J333:J335"/>
    <mergeCell ref="K333:K335"/>
    <mergeCell ref="L333:L335"/>
    <mergeCell ref="M333:M335"/>
    <mergeCell ref="Y333:Y335"/>
    <mergeCell ref="A336:A338"/>
    <mergeCell ref="B336:B338"/>
    <mergeCell ref="C336:C338"/>
    <mergeCell ref="D336:D338"/>
    <mergeCell ref="E336:E338"/>
    <mergeCell ref="F336:F338"/>
    <mergeCell ref="G336:G338"/>
    <mergeCell ref="H336:H338"/>
    <mergeCell ref="I336:I338"/>
    <mergeCell ref="J336:J338"/>
    <mergeCell ref="K336:K338"/>
    <mergeCell ref="L336:L338"/>
    <mergeCell ref="M336:M338"/>
    <mergeCell ref="Y336:Y338"/>
    <mergeCell ref="A339:A341"/>
    <mergeCell ref="B339:B341"/>
    <mergeCell ref="C339:C341"/>
    <mergeCell ref="D339:D341"/>
    <mergeCell ref="E339:E341"/>
    <mergeCell ref="F339:F341"/>
    <mergeCell ref="G339:G341"/>
    <mergeCell ref="H339:H341"/>
    <mergeCell ref="I339:I341"/>
    <mergeCell ref="J339:J341"/>
    <mergeCell ref="K339:K341"/>
    <mergeCell ref="L339:L341"/>
    <mergeCell ref="M339:M341"/>
    <mergeCell ref="Y339:Y341"/>
    <mergeCell ref="A342:A344"/>
    <mergeCell ref="B342:B344"/>
    <mergeCell ref="C342:C344"/>
    <mergeCell ref="D342:D344"/>
    <mergeCell ref="E342:E344"/>
    <mergeCell ref="F342:F344"/>
    <mergeCell ref="G342:G344"/>
    <mergeCell ref="H342:H344"/>
    <mergeCell ref="I342:I344"/>
    <mergeCell ref="J342:J344"/>
    <mergeCell ref="K342:K344"/>
    <mergeCell ref="L342:L344"/>
    <mergeCell ref="M342:M344"/>
    <mergeCell ref="Y342:Y344"/>
    <mergeCell ref="A345:A347"/>
    <mergeCell ref="B345:B347"/>
    <mergeCell ref="C345:C347"/>
    <mergeCell ref="D345:D347"/>
    <mergeCell ref="E345:E347"/>
    <mergeCell ref="F345:F347"/>
    <mergeCell ref="G345:G347"/>
    <mergeCell ref="H345:H347"/>
    <mergeCell ref="I345:I347"/>
    <mergeCell ref="J345:J347"/>
    <mergeCell ref="K345:K347"/>
    <mergeCell ref="L345:L347"/>
    <mergeCell ref="M345:M347"/>
    <mergeCell ref="Y345:Y347"/>
    <mergeCell ref="A348:A350"/>
    <mergeCell ref="B348:B350"/>
    <mergeCell ref="C348:C350"/>
    <mergeCell ref="D348:D350"/>
    <mergeCell ref="E348:E350"/>
    <mergeCell ref="F348:F350"/>
    <mergeCell ref="G348:G350"/>
    <mergeCell ref="H348:H350"/>
    <mergeCell ref="I348:I350"/>
    <mergeCell ref="J348:J350"/>
    <mergeCell ref="K348:K350"/>
    <mergeCell ref="L348:L350"/>
    <mergeCell ref="M348:M350"/>
    <mergeCell ref="Y348:Y350"/>
    <mergeCell ref="A351:A353"/>
    <mergeCell ref="B351:B353"/>
    <mergeCell ref="C351:C353"/>
    <mergeCell ref="D351:D353"/>
    <mergeCell ref="E351:E353"/>
    <mergeCell ref="F351:F353"/>
    <mergeCell ref="G351:G353"/>
    <mergeCell ref="H351:H353"/>
    <mergeCell ref="I351:I353"/>
    <mergeCell ref="J351:J353"/>
    <mergeCell ref="K351:K353"/>
    <mergeCell ref="L351:L353"/>
    <mergeCell ref="M351:M353"/>
    <mergeCell ref="Y351:Y353"/>
    <mergeCell ref="A354:A356"/>
    <mergeCell ref="B354:B356"/>
    <mergeCell ref="C354:C356"/>
    <mergeCell ref="D354:D356"/>
    <mergeCell ref="E354:E356"/>
    <mergeCell ref="F354:F356"/>
    <mergeCell ref="G354:G356"/>
    <mergeCell ref="H354:H356"/>
    <mergeCell ref="I354:I356"/>
    <mergeCell ref="J354:J356"/>
    <mergeCell ref="K354:K356"/>
    <mergeCell ref="L354:L356"/>
    <mergeCell ref="M354:M356"/>
    <mergeCell ref="Y354:Y356"/>
    <mergeCell ref="A357:A359"/>
    <mergeCell ref="B357:B359"/>
    <mergeCell ref="C357:C359"/>
    <mergeCell ref="D357:D359"/>
    <mergeCell ref="E357:E359"/>
    <mergeCell ref="F357:F359"/>
    <mergeCell ref="G357:G359"/>
    <mergeCell ref="H357:H359"/>
    <mergeCell ref="I357:I359"/>
    <mergeCell ref="J357:J359"/>
    <mergeCell ref="K357:K359"/>
    <mergeCell ref="L357:L359"/>
    <mergeCell ref="M357:M359"/>
    <mergeCell ref="Y357:Y359"/>
    <mergeCell ref="A360:A362"/>
    <mergeCell ref="B360:B362"/>
    <mergeCell ref="C360:C362"/>
    <mergeCell ref="D360:D362"/>
    <mergeCell ref="E360:E362"/>
    <mergeCell ref="F360:F362"/>
    <mergeCell ref="G360:G362"/>
    <mergeCell ref="H360:H362"/>
    <mergeCell ref="I360:I362"/>
    <mergeCell ref="J360:J362"/>
    <mergeCell ref="K360:K362"/>
    <mergeCell ref="L360:L362"/>
    <mergeCell ref="M360:M362"/>
    <mergeCell ref="Y360:Y362"/>
    <mergeCell ref="A363:A365"/>
    <mergeCell ref="B363:B365"/>
    <mergeCell ref="C363:C365"/>
    <mergeCell ref="D363:D365"/>
    <mergeCell ref="E363:E365"/>
    <mergeCell ref="F363:F365"/>
    <mergeCell ref="G363:G365"/>
    <mergeCell ref="H363:H365"/>
    <mergeCell ref="I363:I365"/>
    <mergeCell ref="J363:J365"/>
    <mergeCell ref="K363:K365"/>
    <mergeCell ref="L363:L365"/>
    <mergeCell ref="M363:M365"/>
    <mergeCell ref="Y363:Y365"/>
    <mergeCell ref="A366:A368"/>
    <mergeCell ref="B366:B368"/>
    <mergeCell ref="C366:C368"/>
    <mergeCell ref="D366:D368"/>
    <mergeCell ref="E366:E368"/>
    <mergeCell ref="F366:F368"/>
    <mergeCell ref="G366:G368"/>
    <mergeCell ref="H366:H368"/>
    <mergeCell ref="I366:I368"/>
    <mergeCell ref="J366:J368"/>
    <mergeCell ref="K366:K368"/>
    <mergeCell ref="L366:L368"/>
    <mergeCell ref="M366:M368"/>
    <mergeCell ref="Y366:Y368"/>
    <mergeCell ref="A369:A371"/>
    <mergeCell ref="B369:B371"/>
    <mergeCell ref="C369:C371"/>
    <mergeCell ref="D369:D371"/>
    <mergeCell ref="E369:E371"/>
    <mergeCell ref="F369:F371"/>
    <mergeCell ref="G369:G371"/>
    <mergeCell ref="H369:H371"/>
    <mergeCell ref="I369:I371"/>
    <mergeCell ref="J369:J371"/>
    <mergeCell ref="K369:K371"/>
    <mergeCell ref="L369:L371"/>
    <mergeCell ref="M369:M371"/>
    <mergeCell ref="Y369:Y371"/>
    <mergeCell ref="A372:A374"/>
    <mergeCell ref="B372:B374"/>
    <mergeCell ref="C372:C374"/>
    <mergeCell ref="D372:D374"/>
    <mergeCell ref="E372:E374"/>
    <mergeCell ref="F372:F374"/>
    <mergeCell ref="G372:G374"/>
    <mergeCell ref="H372:H374"/>
    <mergeCell ref="I372:I374"/>
    <mergeCell ref="J372:J374"/>
    <mergeCell ref="K372:K374"/>
    <mergeCell ref="L372:L374"/>
    <mergeCell ref="M372:M374"/>
    <mergeCell ref="Y372:Y374"/>
    <mergeCell ref="A375:A377"/>
    <mergeCell ref="B375:B377"/>
    <mergeCell ref="C375:C377"/>
    <mergeCell ref="D375:D377"/>
    <mergeCell ref="E375:E377"/>
    <mergeCell ref="F375:F377"/>
    <mergeCell ref="G375:G377"/>
    <mergeCell ref="H375:H377"/>
    <mergeCell ref="I375:I377"/>
    <mergeCell ref="J375:J377"/>
    <mergeCell ref="K375:K377"/>
    <mergeCell ref="L375:L377"/>
    <mergeCell ref="M375:M377"/>
    <mergeCell ref="Y375:Y377"/>
    <mergeCell ref="A378:A380"/>
    <mergeCell ref="B378:B380"/>
    <mergeCell ref="C378:C380"/>
    <mergeCell ref="D378:D380"/>
    <mergeCell ref="E378:E380"/>
    <mergeCell ref="F378:F380"/>
    <mergeCell ref="G378:G380"/>
    <mergeCell ref="H378:H380"/>
    <mergeCell ref="I378:I380"/>
    <mergeCell ref="J378:J380"/>
    <mergeCell ref="K378:K380"/>
    <mergeCell ref="L378:L380"/>
    <mergeCell ref="M378:M380"/>
    <mergeCell ref="Y378:Y380"/>
    <mergeCell ref="A381:A383"/>
    <mergeCell ref="B381:B383"/>
    <mergeCell ref="C381:C383"/>
    <mergeCell ref="D381:D383"/>
    <mergeCell ref="E381:E383"/>
    <mergeCell ref="F381:F383"/>
    <mergeCell ref="G381:G383"/>
    <mergeCell ref="H381:H383"/>
    <mergeCell ref="I381:I383"/>
    <mergeCell ref="J381:J383"/>
    <mergeCell ref="K381:K383"/>
    <mergeCell ref="L381:L383"/>
    <mergeCell ref="M381:M383"/>
    <mergeCell ref="Y381:Y383"/>
    <mergeCell ref="A384:A386"/>
    <mergeCell ref="B384:B386"/>
    <mergeCell ref="C384:C386"/>
    <mergeCell ref="D384:D386"/>
    <mergeCell ref="E384:E386"/>
    <mergeCell ref="F384:F386"/>
    <mergeCell ref="G384:G386"/>
    <mergeCell ref="H384:H386"/>
    <mergeCell ref="I384:I386"/>
    <mergeCell ref="J384:J386"/>
    <mergeCell ref="K384:K386"/>
    <mergeCell ref="L384:L386"/>
    <mergeCell ref="M384:M386"/>
    <mergeCell ref="Y384:Y386"/>
    <mergeCell ref="A387:A389"/>
    <mergeCell ref="B387:B389"/>
    <mergeCell ref="C387:C389"/>
    <mergeCell ref="D387:D389"/>
    <mergeCell ref="E387:E389"/>
    <mergeCell ref="F387:F389"/>
    <mergeCell ref="G387:G389"/>
    <mergeCell ref="H387:H389"/>
    <mergeCell ref="I387:I389"/>
    <mergeCell ref="J387:J389"/>
    <mergeCell ref="K387:K389"/>
    <mergeCell ref="L387:L389"/>
    <mergeCell ref="M387:M389"/>
    <mergeCell ref="Y387:Y389"/>
  </mergeCells>
  <pageMargins left="0.7" right="0.7" top="0.75" bottom="0.75" header="0.51180555555555496" footer="0.51180555555555496"/>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512"/>
  <sheetViews>
    <sheetView zoomScaleNormal="100" workbookViewId="0">
      <pane ySplit="2" topLeftCell="A494" activePane="bottomLeft" state="frozen"/>
      <selection pane="bottomLeft" activeCell="E516" sqref="E516"/>
    </sheetView>
  </sheetViews>
  <sheetFormatPr defaultColWidth="8.6640625" defaultRowHeight="14.4" x14ac:dyDescent="0.3"/>
  <cols>
    <col min="1" max="1" width="10.109375" customWidth="1"/>
    <col min="2" max="2" width="20.6640625" customWidth="1"/>
    <col min="3" max="3" width="9.6640625" customWidth="1"/>
    <col min="4" max="5" width="12.6640625" customWidth="1"/>
    <col min="6" max="6" width="20" customWidth="1"/>
    <col min="7" max="10" width="9.6640625" customWidth="1"/>
    <col min="11" max="11" width="17.6640625" customWidth="1"/>
    <col min="12" max="12" width="10.6640625" customWidth="1"/>
    <col min="13" max="13" width="8" customWidth="1"/>
    <col min="14" max="14" width="14.109375" customWidth="1"/>
    <col min="15" max="22" width="7.6640625" customWidth="1"/>
    <col min="23" max="23" width="11.6640625" customWidth="1"/>
    <col min="24" max="25" width="9.6640625" customWidth="1"/>
  </cols>
  <sheetData>
    <row r="1" spans="1:25" ht="15" customHeight="1" x14ac:dyDescent="0.3">
      <c r="A1" s="103" t="s">
        <v>0</v>
      </c>
      <c r="B1" s="104" t="s">
        <v>1</v>
      </c>
      <c r="C1" s="105" t="s">
        <v>2</v>
      </c>
      <c r="D1" s="106" t="s">
        <v>3</v>
      </c>
      <c r="E1" s="107" t="s">
        <v>4</v>
      </c>
      <c r="F1" s="108" t="s">
        <v>5</v>
      </c>
      <c r="G1" s="109" t="s">
        <v>6</v>
      </c>
      <c r="H1" s="110" t="s">
        <v>7</v>
      </c>
      <c r="I1" s="111" t="s">
        <v>8</v>
      </c>
      <c r="J1" s="112" t="s">
        <v>9</v>
      </c>
      <c r="K1" s="113" t="s">
        <v>10</v>
      </c>
      <c r="L1" s="114" t="s">
        <v>11</v>
      </c>
      <c r="M1" s="115" t="s">
        <v>12</v>
      </c>
      <c r="N1" s="116"/>
      <c r="O1" s="117" t="s">
        <v>13</v>
      </c>
      <c r="P1" s="117"/>
      <c r="Q1" s="117"/>
      <c r="R1" s="117"/>
      <c r="S1" s="117"/>
      <c r="T1" s="117"/>
      <c r="U1" s="117"/>
      <c r="V1" s="117"/>
      <c r="W1" s="118" t="s">
        <v>14</v>
      </c>
      <c r="X1" s="117" t="s">
        <v>15</v>
      </c>
      <c r="Y1" s="102" t="s">
        <v>16</v>
      </c>
    </row>
    <row r="2" spans="1:25" ht="21" customHeight="1" x14ac:dyDescent="0.3">
      <c r="A2" s="103"/>
      <c r="B2" s="104"/>
      <c r="C2" s="105"/>
      <c r="D2" s="106"/>
      <c r="E2" s="107"/>
      <c r="F2" s="108"/>
      <c r="G2" s="109"/>
      <c r="H2" s="110"/>
      <c r="I2" s="111"/>
      <c r="J2" s="112"/>
      <c r="K2" s="113"/>
      <c r="L2" s="114"/>
      <c r="M2" s="115"/>
      <c r="N2" s="116"/>
      <c r="O2" s="1">
        <v>1</v>
      </c>
      <c r="P2" s="1">
        <v>2</v>
      </c>
      <c r="Q2" s="1">
        <v>3</v>
      </c>
      <c r="R2" s="1">
        <v>4</v>
      </c>
      <c r="S2" s="1">
        <v>5</v>
      </c>
      <c r="T2" s="1">
        <v>6</v>
      </c>
      <c r="U2" s="1">
        <v>7</v>
      </c>
      <c r="V2" s="1">
        <v>8</v>
      </c>
      <c r="W2" s="118"/>
      <c r="X2" s="117"/>
      <c r="Y2" s="102"/>
    </row>
    <row r="3" spans="1:25" ht="15.75" customHeight="1" x14ac:dyDescent="0.3">
      <c r="A3" s="96">
        <v>44382</v>
      </c>
      <c r="B3" s="97">
        <v>21005786</v>
      </c>
      <c r="C3" s="97">
        <v>9945106</v>
      </c>
      <c r="D3" s="97">
        <v>507</v>
      </c>
      <c r="E3" s="97">
        <v>1</v>
      </c>
      <c r="F3" s="97" t="s">
        <v>215</v>
      </c>
      <c r="G3" s="97">
        <v>160</v>
      </c>
      <c r="H3" s="97">
        <v>165</v>
      </c>
      <c r="I3" s="98">
        <f>$G3*$H3/100</f>
        <v>264</v>
      </c>
      <c r="J3" s="98">
        <f>I3*W3/1000</f>
        <v>199.881</v>
      </c>
      <c r="K3" s="97" t="s">
        <v>216</v>
      </c>
      <c r="L3" s="97" t="s">
        <v>19</v>
      </c>
      <c r="M3" s="97" t="s">
        <v>45</v>
      </c>
      <c r="N3" s="2" t="s">
        <v>21</v>
      </c>
      <c r="O3" s="3">
        <v>712</v>
      </c>
      <c r="P3" s="3">
        <v>740</v>
      </c>
      <c r="Q3" s="3">
        <v>782</v>
      </c>
      <c r="R3" s="3">
        <v>754</v>
      </c>
      <c r="S3" s="3">
        <v>762</v>
      </c>
      <c r="T3" s="3">
        <v>772</v>
      </c>
      <c r="U3" s="3">
        <v>772</v>
      </c>
      <c r="V3" s="3">
        <v>763</v>
      </c>
      <c r="W3" s="6">
        <f t="shared" ref="W3:W34" si="0">AVERAGE(O3:V3)</f>
        <v>757.125</v>
      </c>
      <c r="X3" s="5">
        <f t="shared" ref="X3:X66" si="1">_xlfn.STDEV.P(O3:V3)/W3*100</f>
        <v>2.7463434852221491</v>
      </c>
      <c r="Y3" s="93" t="s">
        <v>22</v>
      </c>
    </row>
    <row r="4" spans="1:25" ht="15.75" customHeight="1" x14ac:dyDescent="0.3">
      <c r="A4" s="96"/>
      <c r="B4" s="97"/>
      <c r="C4" s="97"/>
      <c r="D4" s="97"/>
      <c r="E4" s="97"/>
      <c r="F4" s="97"/>
      <c r="G4" s="97"/>
      <c r="H4" s="97"/>
      <c r="I4" s="98"/>
      <c r="J4" s="98"/>
      <c r="K4" s="97"/>
      <c r="L4" s="97"/>
      <c r="M4" s="97"/>
      <c r="N4" s="2" t="s">
        <v>23</v>
      </c>
      <c r="O4" s="3">
        <v>3.6</v>
      </c>
      <c r="P4" s="3">
        <v>3.75</v>
      </c>
      <c r="Q4" s="3">
        <v>4</v>
      </c>
      <c r="R4" s="3">
        <v>3.9</v>
      </c>
      <c r="S4" s="3">
        <v>4</v>
      </c>
      <c r="T4" s="3">
        <v>4</v>
      </c>
      <c r="U4" s="3">
        <v>4</v>
      </c>
      <c r="V4" s="3">
        <v>4.0999999999999996</v>
      </c>
      <c r="W4" s="6">
        <f t="shared" si="0"/>
        <v>3.9187500000000002</v>
      </c>
      <c r="X4" s="5">
        <f t="shared" si="1"/>
        <v>3.929405101995187</v>
      </c>
      <c r="Y4" s="93"/>
    </row>
    <row r="5" spans="1:25" ht="15.75" customHeight="1" x14ac:dyDescent="0.3">
      <c r="A5" s="96"/>
      <c r="B5" s="97"/>
      <c r="C5" s="97"/>
      <c r="D5" s="97"/>
      <c r="E5" s="97"/>
      <c r="F5" s="97"/>
      <c r="G5" s="97"/>
      <c r="H5" s="97"/>
      <c r="I5" s="98"/>
      <c r="J5" s="98"/>
      <c r="K5" s="97"/>
      <c r="L5" s="97"/>
      <c r="M5" s="97"/>
      <c r="N5" s="2" t="s">
        <v>24</v>
      </c>
      <c r="O5" s="5">
        <f t="shared" ref="O5:V5" si="2">O3/O4/1000</f>
        <v>0.19777777777777777</v>
      </c>
      <c r="P5" s="5">
        <f t="shared" si="2"/>
        <v>0.19733333333333333</v>
      </c>
      <c r="Q5" s="5">
        <f t="shared" si="2"/>
        <v>0.19550000000000001</v>
      </c>
      <c r="R5" s="5">
        <f t="shared" si="2"/>
        <v>0.19333333333333333</v>
      </c>
      <c r="S5" s="5">
        <f t="shared" si="2"/>
        <v>0.1905</v>
      </c>
      <c r="T5" s="5">
        <f t="shared" si="2"/>
        <v>0.193</v>
      </c>
      <c r="U5" s="5">
        <f t="shared" si="2"/>
        <v>0.193</v>
      </c>
      <c r="V5" s="5">
        <f t="shared" si="2"/>
        <v>0.18609756097560978</v>
      </c>
      <c r="W5" s="5">
        <f t="shared" si="0"/>
        <v>0.19331775067750678</v>
      </c>
      <c r="X5" s="5">
        <f t="shared" si="1"/>
        <v>1.8384664472579408</v>
      </c>
      <c r="Y5" s="93"/>
    </row>
    <row r="6" spans="1:25" ht="15.75" customHeight="1" x14ac:dyDescent="0.3">
      <c r="A6" s="82"/>
      <c r="B6" s="83"/>
      <c r="C6" s="84"/>
      <c r="D6" s="85">
        <f>D3+1</f>
        <v>508</v>
      </c>
      <c r="E6" s="86">
        <v>2</v>
      </c>
      <c r="F6" s="87"/>
      <c r="G6" s="88">
        <v>160</v>
      </c>
      <c r="H6" s="89">
        <v>165</v>
      </c>
      <c r="I6" s="80">
        <f>$G6*$H6/100</f>
        <v>264</v>
      </c>
      <c r="J6" s="81">
        <f>I6*W6/1000</f>
        <v>201.102</v>
      </c>
      <c r="K6" s="90" t="s">
        <v>217</v>
      </c>
      <c r="L6" s="91" t="s">
        <v>19</v>
      </c>
      <c r="M6" s="92" t="s">
        <v>45</v>
      </c>
      <c r="N6" s="8" t="s">
        <v>21</v>
      </c>
      <c r="O6" s="9">
        <v>780</v>
      </c>
      <c r="P6" s="9">
        <v>765</v>
      </c>
      <c r="Q6" s="9">
        <v>761</v>
      </c>
      <c r="R6" s="9">
        <v>765</v>
      </c>
      <c r="S6" s="9">
        <v>758</v>
      </c>
      <c r="T6" s="9">
        <v>758</v>
      </c>
      <c r="U6" s="9">
        <v>759</v>
      </c>
      <c r="V6" s="9">
        <v>748</v>
      </c>
      <c r="W6" s="17">
        <f t="shared" si="0"/>
        <v>761.75</v>
      </c>
      <c r="X6" s="10">
        <f t="shared" si="1"/>
        <v>1.1172986236002103</v>
      </c>
      <c r="Y6" s="93" t="s">
        <v>22</v>
      </c>
    </row>
    <row r="7" spans="1:25" ht="15.75" customHeight="1" x14ac:dyDescent="0.3">
      <c r="A7" s="82"/>
      <c r="B7" s="83"/>
      <c r="C7" s="84"/>
      <c r="D7" s="85"/>
      <c r="E7" s="86"/>
      <c r="F7" s="87"/>
      <c r="G7" s="88"/>
      <c r="H7" s="89"/>
      <c r="I7" s="80"/>
      <c r="J7" s="81"/>
      <c r="K7" s="90"/>
      <c r="L7" s="91"/>
      <c r="M7" s="92"/>
      <c r="N7" s="11" t="s">
        <v>23</v>
      </c>
      <c r="O7" s="12">
        <v>4</v>
      </c>
      <c r="P7" s="12">
        <v>4</v>
      </c>
      <c r="Q7" s="12">
        <v>3.9</v>
      </c>
      <c r="R7" s="12">
        <v>4</v>
      </c>
      <c r="S7" s="12">
        <v>3.9</v>
      </c>
      <c r="T7" s="12">
        <v>3.9</v>
      </c>
      <c r="U7" s="12">
        <v>3.9</v>
      </c>
      <c r="V7" s="12">
        <v>3.8</v>
      </c>
      <c r="W7" s="13">
        <f t="shared" si="0"/>
        <v>3.9249999999999998</v>
      </c>
      <c r="X7" s="14">
        <f t="shared" si="1"/>
        <v>1.6851919178755372</v>
      </c>
      <c r="Y7" s="93"/>
    </row>
    <row r="8" spans="1:25" ht="15.75" customHeight="1" x14ac:dyDescent="0.3">
      <c r="A8" s="82"/>
      <c r="B8" s="83"/>
      <c r="C8" s="84"/>
      <c r="D8" s="85"/>
      <c r="E8" s="86"/>
      <c r="F8" s="87"/>
      <c r="G8" s="88"/>
      <c r="H8" s="89"/>
      <c r="I8" s="80"/>
      <c r="J8" s="81"/>
      <c r="K8" s="90"/>
      <c r="L8" s="91"/>
      <c r="M8" s="92"/>
      <c r="N8" s="15" t="s">
        <v>24</v>
      </c>
      <c r="O8" s="16">
        <f t="shared" ref="O8:V8" si="3">O6/O7/1000</f>
        <v>0.19500000000000001</v>
      </c>
      <c r="P8" s="16">
        <f t="shared" si="3"/>
        <v>0.19125</v>
      </c>
      <c r="Q8" s="16">
        <f t="shared" si="3"/>
        <v>0.19512820512820514</v>
      </c>
      <c r="R8" s="16">
        <f t="shared" si="3"/>
        <v>0.19125</v>
      </c>
      <c r="S8" s="16">
        <f t="shared" si="3"/>
        <v>0.19435897435897437</v>
      </c>
      <c r="T8" s="16">
        <f t="shared" si="3"/>
        <v>0.19435897435897437</v>
      </c>
      <c r="U8" s="16">
        <f t="shared" si="3"/>
        <v>0.19461538461538461</v>
      </c>
      <c r="V8" s="16">
        <f t="shared" si="3"/>
        <v>0.1968421052631579</v>
      </c>
      <c r="W8" s="16">
        <f t="shared" si="0"/>
        <v>0.19410045546558707</v>
      </c>
      <c r="X8" s="16">
        <f t="shared" si="1"/>
        <v>0.92934021396498834</v>
      </c>
      <c r="Y8" s="93"/>
    </row>
    <row r="9" spans="1:25" ht="14.4" customHeight="1" x14ac:dyDescent="0.3">
      <c r="A9" s="82"/>
      <c r="B9" s="83"/>
      <c r="C9" s="84"/>
      <c r="D9" s="85">
        <f>D6+1</f>
        <v>509</v>
      </c>
      <c r="E9" s="86">
        <v>3</v>
      </c>
      <c r="F9" s="87"/>
      <c r="G9" s="88">
        <v>260</v>
      </c>
      <c r="H9" s="89">
        <v>166</v>
      </c>
      <c r="I9" s="80">
        <f>$G9*$H9/100</f>
        <v>431.6</v>
      </c>
      <c r="J9" s="81">
        <v>336</v>
      </c>
      <c r="K9" s="90" t="s">
        <v>218</v>
      </c>
      <c r="L9" s="91" t="s">
        <v>178</v>
      </c>
      <c r="M9" s="92" t="s">
        <v>54</v>
      </c>
      <c r="N9" s="8" t="s">
        <v>21</v>
      </c>
      <c r="O9" s="9">
        <v>834</v>
      </c>
      <c r="P9" s="9">
        <v>811</v>
      </c>
      <c r="Q9" s="9">
        <v>820</v>
      </c>
      <c r="R9" s="9">
        <v>799</v>
      </c>
      <c r="S9" s="9">
        <v>825</v>
      </c>
      <c r="T9" s="9">
        <v>785</v>
      </c>
      <c r="U9" s="9">
        <v>797</v>
      </c>
      <c r="V9" s="9">
        <v>808</v>
      </c>
      <c r="W9" s="17">
        <f t="shared" si="0"/>
        <v>809.875</v>
      </c>
      <c r="X9" s="10">
        <f t="shared" si="1"/>
        <v>1.8628465428937528</v>
      </c>
      <c r="Y9" s="93" t="s">
        <v>22</v>
      </c>
    </row>
    <row r="10" spans="1:25" ht="14.4" customHeight="1" x14ac:dyDescent="0.3">
      <c r="A10" s="82"/>
      <c r="B10" s="83"/>
      <c r="C10" s="84"/>
      <c r="D10" s="85"/>
      <c r="E10" s="86"/>
      <c r="F10" s="87"/>
      <c r="G10" s="88"/>
      <c r="H10" s="89"/>
      <c r="I10" s="80"/>
      <c r="J10" s="81"/>
      <c r="K10" s="90"/>
      <c r="L10" s="91"/>
      <c r="M10" s="92"/>
      <c r="N10" s="11" t="s">
        <v>23</v>
      </c>
      <c r="O10" s="12">
        <v>3.8</v>
      </c>
      <c r="P10" s="12">
        <v>3.9</v>
      </c>
      <c r="Q10" s="12">
        <v>3.9</v>
      </c>
      <c r="R10" s="12">
        <v>4</v>
      </c>
      <c r="S10" s="12">
        <v>4</v>
      </c>
      <c r="T10" s="12">
        <v>3.9</v>
      </c>
      <c r="U10" s="12">
        <v>3.9</v>
      </c>
      <c r="V10" s="12">
        <v>3.9</v>
      </c>
      <c r="W10" s="13">
        <f t="shared" si="0"/>
        <v>3.9124999999999996</v>
      </c>
      <c r="X10" s="14">
        <f t="shared" si="1"/>
        <v>1.5322145441893686</v>
      </c>
      <c r="Y10" s="93"/>
    </row>
    <row r="11" spans="1:25" ht="14.4" customHeight="1" x14ac:dyDescent="0.3">
      <c r="A11" s="82"/>
      <c r="B11" s="83"/>
      <c r="C11" s="84"/>
      <c r="D11" s="85"/>
      <c r="E11" s="86"/>
      <c r="F11" s="87"/>
      <c r="G11" s="88"/>
      <c r="H11" s="89"/>
      <c r="I11" s="80"/>
      <c r="J11" s="81"/>
      <c r="K11" s="90"/>
      <c r="L11" s="91"/>
      <c r="M11" s="92"/>
      <c r="N11" s="15" t="s">
        <v>24</v>
      </c>
      <c r="O11" s="16">
        <f t="shared" ref="O11:V11" si="4">O9/O10/1000</f>
        <v>0.21947368421052632</v>
      </c>
      <c r="P11" s="16">
        <f t="shared" si="4"/>
        <v>0.20794871794871794</v>
      </c>
      <c r="Q11" s="16">
        <f t="shared" si="4"/>
        <v>0.21025641025641026</v>
      </c>
      <c r="R11" s="16">
        <f t="shared" si="4"/>
        <v>0.19975000000000001</v>
      </c>
      <c r="S11" s="16">
        <f t="shared" si="4"/>
        <v>0.20624999999999999</v>
      </c>
      <c r="T11" s="16">
        <f t="shared" si="4"/>
        <v>0.20128205128205129</v>
      </c>
      <c r="U11" s="16">
        <f t="shared" si="4"/>
        <v>0.20435897435897438</v>
      </c>
      <c r="V11" s="16">
        <f t="shared" si="4"/>
        <v>0.20717948717948717</v>
      </c>
      <c r="W11" s="16">
        <f t="shared" si="0"/>
        <v>0.20706241565452091</v>
      </c>
      <c r="X11" s="16">
        <f t="shared" si="1"/>
        <v>2.7526505697759376</v>
      </c>
      <c r="Y11" s="93"/>
    </row>
    <row r="12" spans="1:25" ht="14.4" customHeight="1" x14ac:dyDescent="0.3">
      <c r="A12" s="82"/>
      <c r="B12" s="83"/>
      <c r="C12" s="84"/>
      <c r="D12" s="85">
        <f>D9+1</f>
        <v>510</v>
      </c>
      <c r="E12" s="86">
        <v>4</v>
      </c>
      <c r="F12" s="87"/>
      <c r="G12" s="88">
        <v>260</v>
      </c>
      <c r="H12" s="89">
        <v>166</v>
      </c>
      <c r="I12" s="80">
        <f>$G12*$H12/100</f>
        <v>431.6</v>
      </c>
      <c r="J12" s="81">
        <v>340</v>
      </c>
      <c r="K12" s="90" t="s">
        <v>218</v>
      </c>
      <c r="L12" s="91" t="s">
        <v>178</v>
      </c>
      <c r="M12" s="92" t="s">
        <v>54</v>
      </c>
      <c r="N12" s="8" t="s">
        <v>21</v>
      </c>
      <c r="O12" s="9">
        <v>826</v>
      </c>
      <c r="P12" s="9">
        <v>830</v>
      </c>
      <c r="Q12" s="9">
        <v>822</v>
      </c>
      <c r="R12" s="9">
        <v>816</v>
      </c>
      <c r="S12" s="9">
        <v>812</v>
      </c>
      <c r="T12" s="9">
        <v>822</v>
      </c>
      <c r="U12" s="9">
        <v>824</v>
      </c>
      <c r="V12" s="9">
        <v>833</v>
      </c>
      <c r="W12" s="17">
        <f t="shared" si="0"/>
        <v>823.125</v>
      </c>
      <c r="X12" s="10">
        <f t="shared" si="1"/>
        <v>0.78130605736714109</v>
      </c>
      <c r="Y12" s="93" t="s">
        <v>22</v>
      </c>
    </row>
    <row r="13" spans="1:25" ht="14.4" customHeight="1" x14ac:dyDescent="0.3">
      <c r="A13" s="82"/>
      <c r="B13" s="83"/>
      <c r="C13" s="84"/>
      <c r="D13" s="85"/>
      <c r="E13" s="86"/>
      <c r="F13" s="87"/>
      <c r="G13" s="88"/>
      <c r="H13" s="89"/>
      <c r="I13" s="80"/>
      <c r="J13" s="81"/>
      <c r="K13" s="90"/>
      <c r="L13" s="91"/>
      <c r="M13" s="92"/>
      <c r="N13" s="11" t="s">
        <v>23</v>
      </c>
      <c r="O13" s="12">
        <v>3.9</v>
      </c>
      <c r="P13" s="12">
        <v>3.9</v>
      </c>
      <c r="Q13" s="12">
        <v>3.8</v>
      </c>
      <c r="R13" s="12">
        <v>3.9</v>
      </c>
      <c r="S13" s="12">
        <v>4</v>
      </c>
      <c r="T13" s="12">
        <v>3.9</v>
      </c>
      <c r="U13" s="12">
        <v>4</v>
      </c>
      <c r="V13" s="12">
        <v>4</v>
      </c>
      <c r="W13" s="13">
        <f t="shared" si="0"/>
        <v>3.9249999999999998</v>
      </c>
      <c r="X13" s="14">
        <f t="shared" si="1"/>
        <v>1.6851919178755372</v>
      </c>
      <c r="Y13" s="93"/>
    </row>
    <row r="14" spans="1:25" ht="14.4" customHeight="1" x14ac:dyDescent="0.3">
      <c r="A14" s="82"/>
      <c r="B14" s="83"/>
      <c r="C14" s="84"/>
      <c r="D14" s="85"/>
      <c r="E14" s="86"/>
      <c r="F14" s="87"/>
      <c r="G14" s="88"/>
      <c r="H14" s="89"/>
      <c r="I14" s="80"/>
      <c r="J14" s="81"/>
      <c r="K14" s="90"/>
      <c r="L14" s="91"/>
      <c r="M14" s="92"/>
      <c r="N14" s="15" t="s">
        <v>24</v>
      </c>
      <c r="O14" s="16">
        <f t="shared" ref="O14:V14" si="5">O12/O13/1000</f>
        <v>0.2117948717948718</v>
      </c>
      <c r="P14" s="16">
        <f t="shared" si="5"/>
        <v>0.21282051282051281</v>
      </c>
      <c r="Q14" s="16">
        <f t="shared" si="5"/>
        <v>0.21631578947368421</v>
      </c>
      <c r="R14" s="16">
        <f t="shared" si="5"/>
        <v>0.20923076923076922</v>
      </c>
      <c r="S14" s="16">
        <f t="shared" si="5"/>
        <v>0.20300000000000001</v>
      </c>
      <c r="T14" s="16">
        <f t="shared" si="5"/>
        <v>0.21076923076923076</v>
      </c>
      <c r="U14" s="16">
        <f t="shared" si="5"/>
        <v>0.20599999999999999</v>
      </c>
      <c r="V14" s="16">
        <f t="shared" si="5"/>
        <v>0.20824999999999999</v>
      </c>
      <c r="W14" s="16">
        <f t="shared" si="0"/>
        <v>0.20977264676113361</v>
      </c>
      <c r="X14" s="16">
        <f t="shared" si="1"/>
        <v>1.8454954093875799</v>
      </c>
      <c r="Y14" s="93"/>
    </row>
    <row r="15" spans="1:25" ht="14.4" customHeight="1" x14ac:dyDescent="0.3">
      <c r="A15" s="82"/>
      <c r="B15" s="83"/>
      <c r="C15" s="84"/>
      <c r="D15" s="85">
        <f>D12+1</f>
        <v>511</v>
      </c>
      <c r="E15" s="86">
        <v>5</v>
      </c>
      <c r="F15" s="87"/>
      <c r="G15" s="88">
        <v>260</v>
      </c>
      <c r="H15" s="89">
        <v>165</v>
      </c>
      <c r="I15" s="80">
        <f>$G15*$H15/100</f>
        <v>429</v>
      </c>
      <c r="J15" s="81">
        <f>I15*W15/1000</f>
        <v>340.14337499999999</v>
      </c>
      <c r="K15" s="90"/>
      <c r="L15" s="91" t="s">
        <v>50</v>
      </c>
      <c r="M15" s="92" t="s">
        <v>105</v>
      </c>
      <c r="N15" s="8" t="s">
        <v>21</v>
      </c>
      <c r="O15" s="9">
        <v>781</v>
      </c>
      <c r="P15" s="9">
        <v>795</v>
      </c>
      <c r="Q15" s="9">
        <v>787</v>
      </c>
      <c r="R15" s="9">
        <v>797</v>
      </c>
      <c r="S15" s="9">
        <v>801</v>
      </c>
      <c r="T15" s="9">
        <v>782</v>
      </c>
      <c r="U15" s="9">
        <v>800</v>
      </c>
      <c r="V15" s="9">
        <v>800</v>
      </c>
      <c r="W15" s="17">
        <f t="shared" si="0"/>
        <v>792.875</v>
      </c>
      <c r="X15" s="10">
        <f t="shared" si="1"/>
        <v>0.97986815281477757</v>
      </c>
      <c r="Y15" s="93" t="s">
        <v>22</v>
      </c>
    </row>
    <row r="16" spans="1:25" ht="14.4" customHeight="1" x14ac:dyDescent="0.3">
      <c r="A16" s="82"/>
      <c r="B16" s="83"/>
      <c r="C16" s="84"/>
      <c r="D16" s="85"/>
      <c r="E16" s="86"/>
      <c r="F16" s="87"/>
      <c r="G16" s="88"/>
      <c r="H16" s="89"/>
      <c r="I16" s="80"/>
      <c r="J16" s="81"/>
      <c r="K16" s="90"/>
      <c r="L16" s="91"/>
      <c r="M16" s="92"/>
      <c r="N16" s="11" t="s">
        <v>23</v>
      </c>
      <c r="O16" s="12">
        <v>3.8</v>
      </c>
      <c r="P16" s="12">
        <v>3.7</v>
      </c>
      <c r="Q16" s="12">
        <v>4</v>
      </c>
      <c r="R16" s="12">
        <v>3.9</v>
      </c>
      <c r="S16" s="12">
        <v>3.8</v>
      </c>
      <c r="T16" s="12">
        <v>3.8</v>
      </c>
      <c r="U16" s="12">
        <v>4</v>
      </c>
      <c r="V16" s="12">
        <v>3.9</v>
      </c>
      <c r="W16" s="13">
        <f t="shared" si="0"/>
        <v>3.8624999999999998</v>
      </c>
      <c r="X16" s="14">
        <f t="shared" si="1"/>
        <v>2.5686905932665929</v>
      </c>
      <c r="Y16" s="93"/>
    </row>
    <row r="17" spans="1:25" ht="14.4" customHeight="1" x14ac:dyDescent="0.3">
      <c r="A17" s="82"/>
      <c r="B17" s="83"/>
      <c r="C17" s="84"/>
      <c r="D17" s="85"/>
      <c r="E17" s="86"/>
      <c r="F17" s="87"/>
      <c r="G17" s="88"/>
      <c r="H17" s="89"/>
      <c r="I17" s="80"/>
      <c r="J17" s="81"/>
      <c r="K17" s="90"/>
      <c r="L17" s="91"/>
      <c r="M17" s="92"/>
      <c r="N17" s="15" t="s">
        <v>24</v>
      </c>
      <c r="O17" s="16">
        <f t="shared" ref="O17:V17" si="6">O15/O16/1000</f>
        <v>0.2055263157894737</v>
      </c>
      <c r="P17" s="16">
        <f t="shared" si="6"/>
        <v>0.21486486486486484</v>
      </c>
      <c r="Q17" s="16">
        <f t="shared" si="6"/>
        <v>0.19675000000000001</v>
      </c>
      <c r="R17" s="16">
        <f t="shared" si="6"/>
        <v>0.20435897435897438</v>
      </c>
      <c r="S17" s="16">
        <f t="shared" si="6"/>
        <v>0.21078947368421055</v>
      </c>
      <c r="T17" s="16">
        <f t="shared" si="6"/>
        <v>0.20578947368421055</v>
      </c>
      <c r="U17" s="16">
        <f t="shared" si="6"/>
        <v>0.2</v>
      </c>
      <c r="V17" s="16">
        <f t="shared" si="6"/>
        <v>0.20512820512820515</v>
      </c>
      <c r="W17" s="16">
        <f t="shared" si="0"/>
        <v>0.20540091343874239</v>
      </c>
      <c r="X17" s="16">
        <f t="shared" si="1"/>
        <v>2.5758251392027245</v>
      </c>
      <c r="Y17" s="93"/>
    </row>
    <row r="18" spans="1:25" ht="14.4" customHeight="1" x14ac:dyDescent="0.3">
      <c r="A18" s="82"/>
      <c r="B18" s="83"/>
      <c r="C18" s="84"/>
      <c r="D18" s="85">
        <f>D15+1</f>
        <v>512</v>
      </c>
      <c r="E18" s="86">
        <v>6</v>
      </c>
      <c r="F18" s="87"/>
      <c r="G18" s="88">
        <v>260</v>
      </c>
      <c r="H18" s="89">
        <v>165</v>
      </c>
      <c r="I18" s="80">
        <f>$G18*$H18/100</f>
        <v>429</v>
      </c>
      <c r="J18" s="81">
        <f>I18*W18/1000</f>
        <v>338.80275</v>
      </c>
      <c r="K18" s="90"/>
      <c r="L18" s="91" t="s">
        <v>50</v>
      </c>
      <c r="M18" s="92" t="s">
        <v>105</v>
      </c>
      <c r="N18" s="8" t="s">
        <v>21</v>
      </c>
      <c r="O18" s="9">
        <v>767</v>
      </c>
      <c r="P18" s="9">
        <v>787</v>
      </c>
      <c r="Q18" s="9">
        <v>808</v>
      </c>
      <c r="R18" s="9">
        <v>788</v>
      </c>
      <c r="S18" s="9">
        <v>790</v>
      </c>
      <c r="T18" s="9">
        <v>803</v>
      </c>
      <c r="U18" s="9">
        <v>792</v>
      </c>
      <c r="V18" s="9">
        <v>783</v>
      </c>
      <c r="W18" s="17">
        <f t="shared" si="0"/>
        <v>789.75</v>
      </c>
      <c r="X18" s="10">
        <f t="shared" si="1"/>
        <v>1.476318305332196</v>
      </c>
      <c r="Y18" s="93" t="s">
        <v>22</v>
      </c>
    </row>
    <row r="19" spans="1:25" ht="14.4" customHeight="1" x14ac:dyDescent="0.3">
      <c r="A19" s="82"/>
      <c r="B19" s="83"/>
      <c r="C19" s="84"/>
      <c r="D19" s="85"/>
      <c r="E19" s="86"/>
      <c r="F19" s="87"/>
      <c r="G19" s="88"/>
      <c r="H19" s="89"/>
      <c r="I19" s="80"/>
      <c r="J19" s="81"/>
      <c r="K19" s="90"/>
      <c r="L19" s="91"/>
      <c r="M19" s="92"/>
      <c r="N19" s="11" t="s">
        <v>23</v>
      </c>
      <c r="O19" s="12">
        <v>3.9</v>
      </c>
      <c r="P19" s="12">
        <v>3.8</v>
      </c>
      <c r="Q19" s="12">
        <v>3.7</v>
      </c>
      <c r="R19" s="12">
        <v>4</v>
      </c>
      <c r="S19" s="12">
        <v>4</v>
      </c>
      <c r="T19" s="12">
        <v>3.9</v>
      </c>
      <c r="U19" s="12">
        <v>4</v>
      </c>
      <c r="V19" s="12">
        <v>3.8</v>
      </c>
      <c r="W19" s="13">
        <f t="shared" si="0"/>
        <v>3.8874999999999997</v>
      </c>
      <c r="X19" s="14">
        <f t="shared" si="1"/>
        <v>2.7093729174200512</v>
      </c>
      <c r="Y19" s="93"/>
    </row>
    <row r="20" spans="1:25" ht="14.4" customHeight="1" x14ac:dyDescent="0.3">
      <c r="A20" s="82"/>
      <c r="B20" s="83"/>
      <c r="C20" s="84"/>
      <c r="D20" s="85"/>
      <c r="E20" s="86"/>
      <c r="F20" s="87"/>
      <c r="G20" s="88"/>
      <c r="H20" s="89"/>
      <c r="I20" s="80"/>
      <c r="J20" s="81"/>
      <c r="K20" s="90"/>
      <c r="L20" s="91"/>
      <c r="M20" s="92"/>
      <c r="N20" s="15" t="s">
        <v>24</v>
      </c>
      <c r="O20" s="16">
        <f t="shared" ref="O20:V20" si="7">O18/O19/1000</f>
        <v>0.19666666666666666</v>
      </c>
      <c r="P20" s="16">
        <f t="shared" si="7"/>
        <v>0.20710526315789474</v>
      </c>
      <c r="Q20" s="16">
        <f t="shared" si="7"/>
        <v>0.21837837837837837</v>
      </c>
      <c r="R20" s="16">
        <f t="shared" si="7"/>
        <v>0.19700000000000001</v>
      </c>
      <c r="S20" s="16">
        <f t="shared" si="7"/>
        <v>0.19750000000000001</v>
      </c>
      <c r="T20" s="16">
        <f t="shared" si="7"/>
        <v>0.20589743589743592</v>
      </c>
      <c r="U20" s="16">
        <f t="shared" si="7"/>
        <v>0.19800000000000001</v>
      </c>
      <c r="V20" s="16">
        <f t="shared" si="7"/>
        <v>0.20605263157894738</v>
      </c>
      <c r="W20" s="16">
        <f t="shared" si="0"/>
        <v>0.20332504695991538</v>
      </c>
      <c r="X20" s="16">
        <f t="shared" si="1"/>
        <v>3.4845659284450123</v>
      </c>
      <c r="Y20" s="93"/>
    </row>
    <row r="21" spans="1:25" ht="14.4" customHeight="1" x14ac:dyDescent="0.3">
      <c r="A21" s="82"/>
      <c r="B21" s="83"/>
      <c r="C21" s="84"/>
      <c r="D21" s="85">
        <f>D18+1</f>
        <v>513</v>
      </c>
      <c r="E21" s="86">
        <v>7</v>
      </c>
      <c r="F21" s="87"/>
      <c r="G21" s="88">
        <v>260</v>
      </c>
      <c r="H21" s="89">
        <v>165</v>
      </c>
      <c r="I21" s="80">
        <f>$G21*$H21/100</f>
        <v>429</v>
      </c>
      <c r="J21" s="81">
        <f>I21*W21/1000</f>
        <v>342.93187499999999</v>
      </c>
      <c r="K21" s="90"/>
      <c r="L21" s="91" t="s">
        <v>50</v>
      </c>
      <c r="M21" s="92" t="s">
        <v>105</v>
      </c>
      <c r="N21" s="8" t="s">
        <v>21</v>
      </c>
      <c r="O21" s="9">
        <v>798</v>
      </c>
      <c r="P21" s="9">
        <v>797</v>
      </c>
      <c r="Q21" s="9">
        <v>806</v>
      </c>
      <c r="R21" s="9">
        <v>801</v>
      </c>
      <c r="S21" s="9">
        <v>799</v>
      </c>
      <c r="T21" s="9">
        <v>808</v>
      </c>
      <c r="U21" s="9">
        <v>799</v>
      </c>
      <c r="V21" s="9">
        <v>787</v>
      </c>
      <c r="W21" s="17">
        <f t="shared" si="0"/>
        <v>799.375</v>
      </c>
      <c r="X21" s="10">
        <f t="shared" si="1"/>
        <v>0.74256200597865618</v>
      </c>
      <c r="Y21" s="93" t="s">
        <v>22</v>
      </c>
    </row>
    <row r="22" spans="1:25" ht="14.4" customHeight="1" x14ac:dyDescent="0.3">
      <c r="A22" s="82"/>
      <c r="B22" s="83"/>
      <c r="C22" s="84"/>
      <c r="D22" s="85"/>
      <c r="E22" s="86"/>
      <c r="F22" s="87"/>
      <c r="G22" s="88"/>
      <c r="H22" s="89"/>
      <c r="I22" s="80"/>
      <c r="J22" s="81"/>
      <c r="K22" s="90"/>
      <c r="L22" s="91"/>
      <c r="M22" s="92"/>
      <c r="N22" s="11" t="s">
        <v>23</v>
      </c>
      <c r="O22" s="12">
        <v>3.8</v>
      </c>
      <c r="P22" s="12">
        <v>4</v>
      </c>
      <c r="Q22" s="12">
        <v>3.9</v>
      </c>
      <c r="R22" s="12">
        <v>4</v>
      </c>
      <c r="S22" s="12">
        <v>3.8</v>
      </c>
      <c r="T22" s="12">
        <v>3.9</v>
      </c>
      <c r="U22" s="12">
        <v>3.7</v>
      </c>
      <c r="V22" s="12">
        <v>3.8</v>
      </c>
      <c r="W22" s="13">
        <f t="shared" si="0"/>
        <v>3.8624999999999998</v>
      </c>
      <c r="X22" s="14">
        <f t="shared" si="1"/>
        <v>2.5686905932665929</v>
      </c>
      <c r="Y22" s="93"/>
    </row>
    <row r="23" spans="1:25" ht="14.4" customHeight="1" x14ac:dyDescent="0.3">
      <c r="A23" s="82"/>
      <c r="B23" s="83"/>
      <c r="C23" s="84"/>
      <c r="D23" s="85"/>
      <c r="E23" s="86"/>
      <c r="F23" s="87"/>
      <c r="G23" s="88"/>
      <c r="H23" s="89"/>
      <c r="I23" s="80"/>
      <c r="J23" s="81"/>
      <c r="K23" s="90"/>
      <c r="L23" s="91"/>
      <c r="M23" s="92"/>
      <c r="N23" s="15" t="s">
        <v>24</v>
      </c>
      <c r="O23" s="16">
        <f t="shared" ref="O23:V23" si="8">O21/O22/1000</f>
        <v>0.21</v>
      </c>
      <c r="P23" s="16">
        <f t="shared" si="8"/>
        <v>0.19925000000000001</v>
      </c>
      <c r="Q23" s="16">
        <f t="shared" si="8"/>
        <v>0.20666666666666667</v>
      </c>
      <c r="R23" s="16">
        <f t="shared" si="8"/>
        <v>0.20025000000000001</v>
      </c>
      <c r="S23" s="16">
        <f t="shared" si="8"/>
        <v>0.21026315789473685</v>
      </c>
      <c r="T23" s="16">
        <f t="shared" si="8"/>
        <v>0.20717948717948717</v>
      </c>
      <c r="U23" s="16">
        <f t="shared" si="8"/>
        <v>0.21594594594594593</v>
      </c>
      <c r="V23" s="16">
        <f t="shared" si="8"/>
        <v>0.20710526315789474</v>
      </c>
      <c r="W23" s="16">
        <f t="shared" si="0"/>
        <v>0.20708256510559142</v>
      </c>
      <c r="X23" s="16">
        <f t="shared" si="1"/>
        <v>2.4468924579912361</v>
      </c>
      <c r="Y23" s="93"/>
    </row>
    <row r="24" spans="1:25" ht="14.4" customHeight="1" x14ac:dyDescent="0.3">
      <c r="A24" s="82"/>
      <c r="B24" s="83"/>
      <c r="C24" s="84"/>
      <c r="D24" s="85">
        <f>D21+1</f>
        <v>514</v>
      </c>
      <c r="E24" s="86">
        <v>8</v>
      </c>
      <c r="F24" s="87"/>
      <c r="G24" s="88">
        <v>260</v>
      </c>
      <c r="H24" s="89">
        <v>165</v>
      </c>
      <c r="I24" s="80">
        <f>$G24*$H24/100</f>
        <v>429</v>
      </c>
      <c r="J24" s="81">
        <f>I24*W24/1000</f>
        <v>345.13049999999998</v>
      </c>
      <c r="K24" s="90"/>
      <c r="L24" s="91" t="s">
        <v>50</v>
      </c>
      <c r="M24" s="92" t="s">
        <v>105</v>
      </c>
      <c r="N24" s="8" t="s">
        <v>21</v>
      </c>
      <c r="O24" s="9">
        <v>811</v>
      </c>
      <c r="P24" s="9">
        <v>806</v>
      </c>
      <c r="Q24" s="9">
        <v>793</v>
      </c>
      <c r="R24" s="9">
        <v>795</v>
      </c>
      <c r="S24" s="9">
        <v>793</v>
      </c>
      <c r="T24" s="9">
        <v>800</v>
      </c>
      <c r="U24" s="9">
        <v>833</v>
      </c>
      <c r="V24" s="9">
        <v>805</v>
      </c>
      <c r="W24" s="17">
        <f t="shared" si="0"/>
        <v>804.5</v>
      </c>
      <c r="X24" s="10">
        <f t="shared" si="1"/>
        <v>1.5425324606576578</v>
      </c>
      <c r="Y24" s="93" t="s">
        <v>22</v>
      </c>
    </row>
    <row r="25" spans="1:25" ht="14.4" customHeight="1" x14ac:dyDescent="0.3">
      <c r="A25" s="82"/>
      <c r="B25" s="83"/>
      <c r="C25" s="84"/>
      <c r="D25" s="85"/>
      <c r="E25" s="86"/>
      <c r="F25" s="87"/>
      <c r="G25" s="88"/>
      <c r="H25" s="89"/>
      <c r="I25" s="80"/>
      <c r="J25" s="81"/>
      <c r="K25" s="90"/>
      <c r="L25" s="91"/>
      <c r="M25" s="92"/>
      <c r="N25" s="11" t="s">
        <v>23</v>
      </c>
      <c r="O25" s="12">
        <v>3.9</v>
      </c>
      <c r="P25" s="12">
        <v>3.7</v>
      </c>
      <c r="Q25" s="12">
        <v>3.9</v>
      </c>
      <c r="R25" s="12">
        <v>3.8</v>
      </c>
      <c r="S25" s="12">
        <v>4</v>
      </c>
      <c r="T25" s="12">
        <v>3.9</v>
      </c>
      <c r="U25" s="12">
        <v>3.9</v>
      </c>
      <c r="V25" s="12">
        <v>3.7</v>
      </c>
      <c r="W25" s="13">
        <f t="shared" si="0"/>
        <v>3.8499999999999996</v>
      </c>
      <c r="X25" s="14">
        <f t="shared" si="1"/>
        <v>2.5974025974025956</v>
      </c>
      <c r="Y25" s="93"/>
    </row>
    <row r="26" spans="1:25" ht="14.4" customHeight="1" x14ac:dyDescent="0.3">
      <c r="A26" s="82"/>
      <c r="B26" s="83"/>
      <c r="C26" s="84"/>
      <c r="D26" s="85"/>
      <c r="E26" s="86"/>
      <c r="F26" s="87"/>
      <c r="G26" s="88"/>
      <c r="H26" s="89"/>
      <c r="I26" s="80"/>
      <c r="J26" s="81"/>
      <c r="K26" s="90"/>
      <c r="L26" s="91"/>
      <c r="M26" s="92"/>
      <c r="N26" s="15" t="s">
        <v>24</v>
      </c>
      <c r="O26" s="16">
        <f t="shared" ref="O26:V26" si="9">O24/O25/1000</f>
        <v>0.20794871794871794</v>
      </c>
      <c r="P26" s="16">
        <f t="shared" si="9"/>
        <v>0.21783783783783783</v>
      </c>
      <c r="Q26" s="16">
        <f t="shared" si="9"/>
        <v>0.20333333333333334</v>
      </c>
      <c r="R26" s="16">
        <f t="shared" si="9"/>
        <v>0.20921052631578949</v>
      </c>
      <c r="S26" s="16">
        <f t="shared" si="9"/>
        <v>0.19825000000000001</v>
      </c>
      <c r="T26" s="16">
        <f t="shared" si="9"/>
        <v>0.20512820512820515</v>
      </c>
      <c r="U26" s="16">
        <f t="shared" si="9"/>
        <v>0.21358974358974359</v>
      </c>
      <c r="V26" s="16">
        <f t="shared" si="9"/>
        <v>0.21756756756756754</v>
      </c>
      <c r="W26" s="16">
        <f t="shared" si="0"/>
        <v>0.20910824146514934</v>
      </c>
      <c r="X26" s="16">
        <f t="shared" si="1"/>
        <v>3.1005950537880334</v>
      </c>
      <c r="Y26" s="93"/>
    </row>
    <row r="27" spans="1:25" ht="14.4" customHeight="1" x14ac:dyDescent="0.3">
      <c r="A27" s="82"/>
      <c r="B27" s="83"/>
      <c r="C27" s="84"/>
      <c r="D27" s="85">
        <f>D24+1</f>
        <v>515</v>
      </c>
      <c r="E27" s="86">
        <v>9</v>
      </c>
      <c r="F27" s="87"/>
      <c r="G27" s="88">
        <v>260</v>
      </c>
      <c r="H27" s="89">
        <v>165</v>
      </c>
      <c r="I27" s="80">
        <f>$G27*$H27/100</f>
        <v>429</v>
      </c>
      <c r="J27" s="81">
        <f>I27*W27/1000</f>
        <v>340.08974999999998</v>
      </c>
      <c r="K27" s="90"/>
      <c r="L27" s="91" t="s">
        <v>213</v>
      </c>
      <c r="M27" s="92" t="s">
        <v>184</v>
      </c>
      <c r="N27" s="8" t="s">
        <v>21</v>
      </c>
      <c r="O27" s="9">
        <v>795</v>
      </c>
      <c r="P27" s="9">
        <v>774</v>
      </c>
      <c r="Q27" s="9">
        <v>810</v>
      </c>
      <c r="R27" s="9">
        <v>814</v>
      </c>
      <c r="S27" s="9">
        <v>784</v>
      </c>
      <c r="T27" s="9">
        <v>776</v>
      </c>
      <c r="U27" s="9">
        <v>798</v>
      </c>
      <c r="V27" s="9">
        <v>791</v>
      </c>
      <c r="W27" s="17">
        <f t="shared" si="0"/>
        <v>792.75</v>
      </c>
      <c r="X27" s="10">
        <f t="shared" si="1"/>
        <v>1.7235400090747028</v>
      </c>
      <c r="Y27" s="93" t="s">
        <v>22</v>
      </c>
    </row>
    <row r="28" spans="1:25" ht="14.4" customHeight="1" x14ac:dyDescent="0.3">
      <c r="A28" s="82"/>
      <c r="B28" s="83"/>
      <c r="C28" s="84"/>
      <c r="D28" s="85"/>
      <c r="E28" s="86"/>
      <c r="F28" s="87"/>
      <c r="G28" s="88"/>
      <c r="H28" s="89"/>
      <c r="I28" s="80"/>
      <c r="J28" s="81"/>
      <c r="K28" s="90"/>
      <c r="L28" s="91"/>
      <c r="M28" s="92"/>
      <c r="N28" s="11" t="s">
        <v>23</v>
      </c>
      <c r="O28" s="12">
        <v>4</v>
      </c>
      <c r="P28" s="12">
        <v>4</v>
      </c>
      <c r="Q28" s="12">
        <v>4</v>
      </c>
      <c r="R28" s="12">
        <v>4</v>
      </c>
      <c r="S28" s="12">
        <v>3.8</v>
      </c>
      <c r="T28" s="12">
        <v>4</v>
      </c>
      <c r="U28" s="12">
        <v>4</v>
      </c>
      <c r="V28" s="12">
        <v>3.9</v>
      </c>
      <c r="W28" s="13">
        <f t="shared" si="0"/>
        <v>3.9624999999999999</v>
      </c>
      <c r="X28" s="14">
        <f t="shared" si="1"/>
        <v>1.7563925434795038</v>
      </c>
      <c r="Y28" s="93"/>
    </row>
    <row r="29" spans="1:25" ht="14.4" customHeight="1" x14ac:dyDescent="0.3">
      <c r="A29" s="82"/>
      <c r="B29" s="83"/>
      <c r="C29" s="84"/>
      <c r="D29" s="85"/>
      <c r="E29" s="86"/>
      <c r="F29" s="87"/>
      <c r="G29" s="88"/>
      <c r="H29" s="89"/>
      <c r="I29" s="80"/>
      <c r="J29" s="81"/>
      <c r="K29" s="90"/>
      <c r="L29" s="91"/>
      <c r="M29" s="92"/>
      <c r="N29" s="15" t="s">
        <v>24</v>
      </c>
      <c r="O29" s="16">
        <f t="shared" ref="O29:V29" si="10">O27/O28/1000</f>
        <v>0.19875000000000001</v>
      </c>
      <c r="P29" s="16">
        <f t="shared" si="10"/>
        <v>0.19350000000000001</v>
      </c>
      <c r="Q29" s="16">
        <f t="shared" si="10"/>
        <v>0.20250000000000001</v>
      </c>
      <c r="R29" s="16">
        <f t="shared" si="10"/>
        <v>0.20349999999999999</v>
      </c>
      <c r="S29" s="16">
        <f t="shared" si="10"/>
        <v>0.20631578947368423</v>
      </c>
      <c r="T29" s="16">
        <f t="shared" si="10"/>
        <v>0.19400000000000001</v>
      </c>
      <c r="U29" s="16">
        <f t="shared" si="10"/>
        <v>0.19950000000000001</v>
      </c>
      <c r="V29" s="16">
        <f t="shared" si="10"/>
        <v>0.2028205128205128</v>
      </c>
      <c r="W29" s="16">
        <f t="shared" si="0"/>
        <v>0.2001107877867746</v>
      </c>
      <c r="X29" s="16">
        <f t="shared" si="1"/>
        <v>2.1370748121154564</v>
      </c>
      <c r="Y29" s="93"/>
    </row>
    <row r="30" spans="1:25" ht="14.4" customHeight="1" x14ac:dyDescent="0.3">
      <c r="A30" s="82"/>
      <c r="B30" s="83"/>
      <c r="C30" s="84"/>
      <c r="D30" s="85">
        <f>D27+1</f>
        <v>516</v>
      </c>
      <c r="E30" s="86">
        <v>10</v>
      </c>
      <c r="F30" s="87"/>
      <c r="G30" s="88">
        <v>260</v>
      </c>
      <c r="H30" s="89">
        <v>165</v>
      </c>
      <c r="I30" s="80">
        <f>$G30*$H30/100</f>
        <v>429</v>
      </c>
      <c r="J30" s="81">
        <f>I30*W30/1000</f>
        <v>343.46812499999999</v>
      </c>
      <c r="K30" s="90"/>
      <c r="L30" s="91" t="s">
        <v>213</v>
      </c>
      <c r="M30" s="92" t="s">
        <v>184</v>
      </c>
      <c r="N30" s="8" t="s">
        <v>21</v>
      </c>
      <c r="O30" s="9">
        <v>790</v>
      </c>
      <c r="P30" s="9">
        <v>805</v>
      </c>
      <c r="Q30" s="9">
        <v>817</v>
      </c>
      <c r="R30" s="9">
        <v>779</v>
      </c>
      <c r="S30" s="9">
        <v>800</v>
      </c>
      <c r="T30" s="9">
        <v>825</v>
      </c>
      <c r="U30" s="9">
        <v>806</v>
      </c>
      <c r="V30" s="9">
        <v>783</v>
      </c>
      <c r="W30" s="17">
        <f t="shared" si="0"/>
        <v>800.625</v>
      </c>
      <c r="X30" s="10">
        <f t="shared" si="1"/>
        <v>1.8745118459395773</v>
      </c>
      <c r="Y30" s="93" t="s">
        <v>22</v>
      </c>
    </row>
    <row r="31" spans="1:25" ht="14.4" customHeight="1" x14ac:dyDescent="0.3">
      <c r="A31" s="82"/>
      <c r="B31" s="83"/>
      <c r="C31" s="84"/>
      <c r="D31" s="85"/>
      <c r="E31" s="86"/>
      <c r="F31" s="87"/>
      <c r="G31" s="88"/>
      <c r="H31" s="89"/>
      <c r="I31" s="80"/>
      <c r="J31" s="81"/>
      <c r="K31" s="90"/>
      <c r="L31" s="91"/>
      <c r="M31" s="92"/>
      <c r="N31" s="11" t="s">
        <v>23</v>
      </c>
      <c r="O31" s="12">
        <v>4</v>
      </c>
      <c r="P31" s="12">
        <v>4</v>
      </c>
      <c r="Q31" s="12">
        <v>4</v>
      </c>
      <c r="R31" s="12">
        <v>3.9</v>
      </c>
      <c r="S31" s="12">
        <v>4</v>
      </c>
      <c r="T31" s="12">
        <v>4</v>
      </c>
      <c r="U31" s="12">
        <v>4</v>
      </c>
      <c r="V31" s="12">
        <v>4</v>
      </c>
      <c r="W31" s="13">
        <f t="shared" si="0"/>
        <v>3.9874999999999998</v>
      </c>
      <c r="X31" s="14">
        <f t="shared" si="1"/>
        <v>0.82938912572557766</v>
      </c>
      <c r="Y31" s="93"/>
    </row>
    <row r="32" spans="1:25" ht="14.4" customHeight="1" x14ac:dyDescent="0.3">
      <c r="A32" s="82"/>
      <c r="B32" s="83"/>
      <c r="C32" s="84"/>
      <c r="D32" s="85"/>
      <c r="E32" s="86"/>
      <c r="F32" s="87"/>
      <c r="G32" s="88"/>
      <c r="H32" s="89"/>
      <c r="I32" s="80"/>
      <c r="J32" s="81"/>
      <c r="K32" s="90"/>
      <c r="L32" s="91"/>
      <c r="M32" s="92"/>
      <c r="N32" s="15" t="s">
        <v>24</v>
      </c>
      <c r="O32" s="16">
        <f t="shared" ref="O32:V32" si="11">O30/O31/1000</f>
        <v>0.19750000000000001</v>
      </c>
      <c r="P32" s="16">
        <f t="shared" si="11"/>
        <v>0.20125000000000001</v>
      </c>
      <c r="Q32" s="16">
        <f t="shared" si="11"/>
        <v>0.20424999999999999</v>
      </c>
      <c r="R32" s="16">
        <f t="shared" si="11"/>
        <v>0.19974358974358974</v>
      </c>
      <c r="S32" s="16">
        <f t="shared" si="11"/>
        <v>0.2</v>
      </c>
      <c r="T32" s="16">
        <f t="shared" si="11"/>
        <v>0.20624999999999999</v>
      </c>
      <c r="U32" s="16">
        <f t="shared" si="11"/>
        <v>0.20150000000000001</v>
      </c>
      <c r="V32" s="16">
        <f t="shared" si="11"/>
        <v>0.19575000000000001</v>
      </c>
      <c r="W32" s="16">
        <f t="shared" si="0"/>
        <v>0.20078044871794873</v>
      </c>
      <c r="X32" s="16">
        <f t="shared" si="1"/>
        <v>1.5793470217906806</v>
      </c>
      <c r="Y32" s="93"/>
    </row>
    <row r="33" spans="1:25" ht="14.4" customHeight="1" x14ac:dyDescent="0.3">
      <c r="A33" s="82"/>
      <c r="B33" s="83"/>
      <c r="C33" s="84"/>
      <c r="D33" s="85">
        <f>D30+1</f>
        <v>517</v>
      </c>
      <c r="E33" s="86">
        <v>11</v>
      </c>
      <c r="F33" s="87"/>
      <c r="G33" s="88">
        <v>260</v>
      </c>
      <c r="H33" s="89">
        <v>165</v>
      </c>
      <c r="I33" s="80">
        <f>$G33*$H33/100</f>
        <v>429</v>
      </c>
      <c r="J33" s="81">
        <f>I33*W33/1000</f>
        <v>343.09275000000002</v>
      </c>
      <c r="K33" s="90"/>
      <c r="L33" s="91" t="s">
        <v>219</v>
      </c>
      <c r="M33" s="92" t="s">
        <v>85</v>
      </c>
      <c r="N33" s="8" t="s">
        <v>21</v>
      </c>
      <c r="O33" s="9">
        <v>790</v>
      </c>
      <c r="P33" s="9">
        <v>814</v>
      </c>
      <c r="Q33" s="9">
        <v>800</v>
      </c>
      <c r="R33" s="9">
        <v>802</v>
      </c>
      <c r="S33" s="9">
        <v>804</v>
      </c>
      <c r="T33" s="9">
        <v>802</v>
      </c>
      <c r="U33" s="9">
        <v>799</v>
      </c>
      <c r="V33" s="9">
        <v>787</v>
      </c>
      <c r="W33" s="17">
        <f t="shared" si="0"/>
        <v>799.75</v>
      </c>
      <c r="X33" s="10">
        <f t="shared" si="1"/>
        <v>0.97808614236711577</v>
      </c>
      <c r="Y33" s="93" t="s">
        <v>22</v>
      </c>
    </row>
    <row r="34" spans="1:25" ht="14.4" customHeight="1" x14ac:dyDescent="0.3">
      <c r="A34" s="82"/>
      <c r="B34" s="83"/>
      <c r="C34" s="84"/>
      <c r="D34" s="85"/>
      <c r="E34" s="86"/>
      <c r="F34" s="87"/>
      <c r="G34" s="88"/>
      <c r="H34" s="89"/>
      <c r="I34" s="80"/>
      <c r="J34" s="81"/>
      <c r="K34" s="90"/>
      <c r="L34" s="91"/>
      <c r="M34" s="92"/>
      <c r="N34" s="11" t="s">
        <v>23</v>
      </c>
      <c r="O34" s="12">
        <v>4</v>
      </c>
      <c r="P34" s="12">
        <v>4</v>
      </c>
      <c r="Q34" s="12">
        <v>3.9</v>
      </c>
      <c r="R34" s="12">
        <v>4</v>
      </c>
      <c r="S34" s="12">
        <v>4</v>
      </c>
      <c r="T34" s="12">
        <v>3.8</v>
      </c>
      <c r="U34" s="12">
        <v>3.9</v>
      </c>
      <c r="V34" s="12">
        <v>4</v>
      </c>
      <c r="W34" s="13">
        <f t="shared" si="0"/>
        <v>3.9499999999999997</v>
      </c>
      <c r="X34" s="14">
        <f t="shared" si="1"/>
        <v>1.7901437498393624</v>
      </c>
      <c r="Y34" s="93"/>
    </row>
    <row r="35" spans="1:25" ht="14.4" customHeight="1" x14ac:dyDescent="0.3">
      <c r="A35" s="82"/>
      <c r="B35" s="83"/>
      <c r="C35" s="84"/>
      <c r="D35" s="85"/>
      <c r="E35" s="86"/>
      <c r="F35" s="87"/>
      <c r="G35" s="88"/>
      <c r="H35" s="89"/>
      <c r="I35" s="80"/>
      <c r="J35" s="81"/>
      <c r="K35" s="90"/>
      <c r="L35" s="91"/>
      <c r="M35" s="92"/>
      <c r="N35" s="15" t="s">
        <v>24</v>
      </c>
      <c r="O35" s="16">
        <f t="shared" ref="O35:V35" si="12">O33/O34/1000</f>
        <v>0.19750000000000001</v>
      </c>
      <c r="P35" s="16">
        <f t="shared" si="12"/>
        <v>0.20349999999999999</v>
      </c>
      <c r="Q35" s="16">
        <f t="shared" si="12"/>
        <v>0.20512820512820515</v>
      </c>
      <c r="R35" s="16">
        <f t="shared" si="12"/>
        <v>0.20050000000000001</v>
      </c>
      <c r="S35" s="16">
        <f t="shared" si="12"/>
        <v>0.20100000000000001</v>
      </c>
      <c r="T35" s="16">
        <f t="shared" si="12"/>
        <v>0.21105263157894738</v>
      </c>
      <c r="U35" s="16">
        <f t="shared" si="12"/>
        <v>0.20487179487179488</v>
      </c>
      <c r="V35" s="16">
        <f t="shared" si="12"/>
        <v>0.19675000000000001</v>
      </c>
      <c r="W35" s="16">
        <f t="shared" ref="W35:W66" si="13">AVERAGE(O35:V35)</f>
        <v>0.20253782894736844</v>
      </c>
      <c r="X35" s="16">
        <f t="shared" si="1"/>
        <v>2.1449176648451038</v>
      </c>
      <c r="Y35" s="93"/>
    </row>
    <row r="36" spans="1:25" ht="14.4" customHeight="1" x14ac:dyDescent="0.3">
      <c r="A36" s="82"/>
      <c r="B36" s="83"/>
      <c r="C36" s="84"/>
      <c r="D36" s="85">
        <f>D33+1</f>
        <v>518</v>
      </c>
      <c r="E36" s="86">
        <v>12</v>
      </c>
      <c r="F36" s="87"/>
      <c r="G36" s="88">
        <v>260</v>
      </c>
      <c r="H36" s="89">
        <v>165</v>
      </c>
      <c r="I36" s="80">
        <f>$G36*$H36/100</f>
        <v>429</v>
      </c>
      <c r="J36" s="81">
        <f>I36*W36/1000</f>
        <v>342.66374999999999</v>
      </c>
      <c r="K36" s="90"/>
      <c r="L36" s="91" t="s">
        <v>123</v>
      </c>
      <c r="M36" s="92" t="s">
        <v>85</v>
      </c>
      <c r="N36" s="8" t="s">
        <v>21</v>
      </c>
      <c r="O36" s="9">
        <v>796</v>
      </c>
      <c r="P36" s="9">
        <v>806</v>
      </c>
      <c r="Q36" s="9">
        <v>798</v>
      </c>
      <c r="R36" s="9">
        <v>798</v>
      </c>
      <c r="S36" s="9">
        <v>797</v>
      </c>
      <c r="T36" s="9">
        <v>795</v>
      </c>
      <c r="U36" s="9">
        <v>795</v>
      </c>
      <c r="V36" s="9">
        <v>805</v>
      </c>
      <c r="W36" s="17">
        <f t="shared" si="13"/>
        <v>798.75</v>
      </c>
      <c r="X36" s="10">
        <f t="shared" si="1"/>
        <v>0.50758293396641174</v>
      </c>
      <c r="Y36" s="93" t="s">
        <v>22</v>
      </c>
    </row>
    <row r="37" spans="1:25" ht="14.4" customHeight="1" x14ac:dyDescent="0.3">
      <c r="A37" s="82"/>
      <c r="B37" s="83"/>
      <c r="C37" s="84"/>
      <c r="D37" s="85"/>
      <c r="E37" s="86"/>
      <c r="F37" s="87"/>
      <c r="G37" s="88"/>
      <c r="H37" s="89"/>
      <c r="I37" s="80"/>
      <c r="J37" s="81"/>
      <c r="K37" s="90"/>
      <c r="L37" s="91"/>
      <c r="M37" s="92"/>
      <c r="N37" s="11" t="s">
        <v>23</v>
      </c>
      <c r="O37" s="12">
        <v>4</v>
      </c>
      <c r="P37" s="12">
        <v>3.9</v>
      </c>
      <c r="Q37" s="12">
        <v>3.9</v>
      </c>
      <c r="R37" s="12">
        <v>4</v>
      </c>
      <c r="S37" s="12">
        <v>4</v>
      </c>
      <c r="T37" s="12">
        <v>3.8</v>
      </c>
      <c r="U37" s="12">
        <v>3.8</v>
      </c>
      <c r="V37" s="12">
        <v>4</v>
      </c>
      <c r="W37" s="13">
        <f t="shared" si="13"/>
        <v>3.9250000000000003</v>
      </c>
      <c r="X37" s="14">
        <f t="shared" si="1"/>
        <v>2.1124998664684096</v>
      </c>
      <c r="Y37" s="93"/>
    </row>
    <row r="38" spans="1:25" ht="14.4" customHeight="1" x14ac:dyDescent="0.3">
      <c r="A38" s="82"/>
      <c r="B38" s="83"/>
      <c r="C38" s="84"/>
      <c r="D38" s="85"/>
      <c r="E38" s="86"/>
      <c r="F38" s="87"/>
      <c r="G38" s="88"/>
      <c r="H38" s="89"/>
      <c r="I38" s="80"/>
      <c r="J38" s="81"/>
      <c r="K38" s="90"/>
      <c r="L38" s="91"/>
      <c r="M38" s="92"/>
      <c r="N38" s="15" t="s">
        <v>24</v>
      </c>
      <c r="O38" s="16">
        <f t="shared" ref="O38:V38" si="14">O36/O37/1000</f>
        <v>0.19900000000000001</v>
      </c>
      <c r="P38" s="16">
        <f t="shared" si="14"/>
        <v>0.20666666666666667</v>
      </c>
      <c r="Q38" s="16">
        <f t="shared" si="14"/>
        <v>0.20461538461538462</v>
      </c>
      <c r="R38" s="16">
        <f t="shared" si="14"/>
        <v>0.19950000000000001</v>
      </c>
      <c r="S38" s="16">
        <f t="shared" si="14"/>
        <v>0.19925000000000001</v>
      </c>
      <c r="T38" s="16">
        <f t="shared" si="14"/>
        <v>0.20921052631578949</v>
      </c>
      <c r="U38" s="16">
        <f t="shared" si="14"/>
        <v>0.20921052631578949</v>
      </c>
      <c r="V38" s="16">
        <f t="shared" si="14"/>
        <v>0.20125000000000001</v>
      </c>
      <c r="W38" s="16">
        <f t="shared" si="13"/>
        <v>0.20358788798920377</v>
      </c>
      <c r="X38" s="16">
        <f t="shared" si="1"/>
        <v>2.0237711925483239</v>
      </c>
      <c r="Y38" s="93"/>
    </row>
    <row r="39" spans="1:25" ht="14.4" customHeight="1" x14ac:dyDescent="0.3">
      <c r="A39" s="82"/>
      <c r="B39" s="83"/>
      <c r="C39" s="84"/>
      <c r="D39" s="85">
        <f>D36+1</f>
        <v>519</v>
      </c>
      <c r="E39" s="86">
        <v>13</v>
      </c>
      <c r="F39" s="87"/>
      <c r="G39" s="88">
        <v>260</v>
      </c>
      <c r="H39" s="89">
        <v>165</v>
      </c>
      <c r="I39" s="80">
        <f>$G39*$H39/100</f>
        <v>429</v>
      </c>
      <c r="J39" s="81">
        <f>I39*W39/1000</f>
        <v>351.351</v>
      </c>
      <c r="K39" s="90"/>
      <c r="L39" s="91" t="s">
        <v>123</v>
      </c>
      <c r="M39" s="92" t="s">
        <v>85</v>
      </c>
      <c r="N39" s="8" t="s">
        <v>21</v>
      </c>
      <c r="O39" s="9">
        <v>823</v>
      </c>
      <c r="P39" s="9">
        <v>819</v>
      </c>
      <c r="Q39" s="9">
        <v>826</v>
      </c>
      <c r="R39" s="9">
        <v>808</v>
      </c>
      <c r="S39" s="9">
        <v>812</v>
      </c>
      <c r="T39" s="9">
        <v>828</v>
      </c>
      <c r="U39" s="9">
        <v>833</v>
      </c>
      <c r="V39" s="9">
        <v>803</v>
      </c>
      <c r="W39" s="17">
        <f t="shared" si="13"/>
        <v>819</v>
      </c>
      <c r="X39" s="10">
        <f t="shared" si="1"/>
        <v>1.1963319867072908</v>
      </c>
      <c r="Y39" s="93" t="s">
        <v>22</v>
      </c>
    </row>
    <row r="40" spans="1:25" ht="14.4" customHeight="1" x14ac:dyDescent="0.3">
      <c r="A40" s="82"/>
      <c r="B40" s="83"/>
      <c r="C40" s="84"/>
      <c r="D40" s="85"/>
      <c r="E40" s="86"/>
      <c r="F40" s="87"/>
      <c r="G40" s="88"/>
      <c r="H40" s="89"/>
      <c r="I40" s="80"/>
      <c r="J40" s="81"/>
      <c r="K40" s="90"/>
      <c r="L40" s="91"/>
      <c r="M40" s="92"/>
      <c r="N40" s="11" t="s">
        <v>23</v>
      </c>
      <c r="O40" s="12">
        <v>4</v>
      </c>
      <c r="P40" s="12">
        <v>4</v>
      </c>
      <c r="Q40" s="12">
        <v>3.9</v>
      </c>
      <c r="R40" s="12">
        <v>4.0999999999999996</v>
      </c>
      <c r="S40" s="12">
        <v>4.0999999999999996</v>
      </c>
      <c r="T40" s="12">
        <v>4</v>
      </c>
      <c r="U40" s="12">
        <v>4</v>
      </c>
      <c r="V40" s="12">
        <v>4</v>
      </c>
      <c r="W40" s="13">
        <f t="shared" si="13"/>
        <v>4.0125000000000002</v>
      </c>
      <c r="X40" s="14">
        <f t="shared" si="1"/>
        <v>1.494028511935424</v>
      </c>
      <c r="Y40" s="93"/>
    </row>
    <row r="41" spans="1:25" ht="14.4" customHeight="1" x14ac:dyDescent="0.3">
      <c r="A41" s="82"/>
      <c r="B41" s="83"/>
      <c r="C41" s="84"/>
      <c r="D41" s="85"/>
      <c r="E41" s="86"/>
      <c r="F41" s="87"/>
      <c r="G41" s="88"/>
      <c r="H41" s="89"/>
      <c r="I41" s="80"/>
      <c r="J41" s="81"/>
      <c r="K41" s="90"/>
      <c r="L41" s="91"/>
      <c r="M41" s="92"/>
      <c r="N41" s="15" t="s">
        <v>24</v>
      </c>
      <c r="O41" s="16">
        <f t="shared" ref="O41:V41" si="15">O39/O40/1000</f>
        <v>0.20574999999999999</v>
      </c>
      <c r="P41" s="16">
        <f t="shared" si="15"/>
        <v>0.20474999999999999</v>
      </c>
      <c r="Q41" s="16">
        <f t="shared" si="15"/>
        <v>0.2117948717948718</v>
      </c>
      <c r="R41" s="16">
        <f t="shared" si="15"/>
        <v>0.19707317073170733</v>
      </c>
      <c r="S41" s="16">
        <f t="shared" si="15"/>
        <v>0.19804878048780489</v>
      </c>
      <c r="T41" s="16">
        <f t="shared" si="15"/>
        <v>0.20699999999999999</v>
      </c>
      <c r="U41" s="16">
        <f t="shared" si="15"/>
        <v>0.20824999999999999</v>
      </c>
      <c r="V41" s="16">
        <f t="shared" si="15"/>
        <v>0.20075000000000001</v>
      </c>
      <c r="W41" s="16">
        <f t="shared" si="13"/>
        <v>0.20417710287679799</v>
      </c>
      <c r="X41" s="16">
        <f t="shared" si="1"/>
        <v>2.3562324413151803</v>
      </c>
      <c r="Y41" s="93"/>
    </row>
    <row r="42" spans="1:25" ht="14.4" customHeight="1" x14ac:dyDescent="0.3">
      <c r="A42" s="82"/>
      <c r="B42" s="83"/>
      <c r="C42" s="84"/>
      <c r="D42" s="85">
        <f>D39+1</f>
        <v>520</v>
      </c>
      <c r="E42" s="86">
        <v>14</v>
      </c>
      <c r="F42" s="87"/>
      <c r="G42" s="88">
        <v>260</v>
      </c>
      <c r="H42" s="89">
        <v>165</v>
      </c>
      <c r="I42" s="80">
        <f>$G42*$H42/100</f>
        <v>429</v>
      </c>
      <c r="J42" s="81">
        <f>I42*W42/1000</f>
        <v>347.00737500000002</v>
      </c>
      <c r="K42" s="90"/>
      <c r="L42" s="91" t="s">
        <v>123</v>
      </c>
      <c r="M42" s="92" t="s">
        <v>85</v>
      </c>
      <c r="N42" s="8" t="s">
        <v>21</v>
      </c>
      <c r="O42" s="9">
        <v>822</v>
      </c>
      <c r="P42" s="9">
        <v>799</v>
      </c>
      <c r="Q42" s="9">
        <v>806</v>
      </c>
      <c r="R42" s="9">
        <v>805</v>
      </c>
      <c r="S42" s="9">
        <v>812</v>
      </c>
      <c r="T42" s="9">
        <v>819</v>
      </c>
      <c r="U42" s="9">
        <v>805</v>
      </c>
      <c r="V42" s="9">
        <v>803</v>
      </c>
      <c r="W42" s="17">
        <f t="shared" si="13"/>
        <v>808.875</v>
      </c>
      <c r="X42" s="10">
        <f t="shared" si="1"/>
        <v>0.9322226012582705</v>
      </c>
      <c r="Y42" s="93" t="s">
        <v>22</v>
      </c>
    </row>
    <row r="43" spans="1:25" ht="14.4" customHeight="1" x14ac:dyDescent="0.3">
      <c r="A43" s="82"/>
      <c r="B43" s="83"/>
      <c r="C43" s="84"/>
      <c r="D43" s="85"/>
      <c r="E43" s="86"/>
      <c r="F43" s="87"/>
      <c r="G43" s="88"/>
      <c r="H43" s="89"/>
      <c r="I43" s="80"/>
      <c r="J43" s="81"/>
      <c r="K43" s="90"/>
      <c r="L43" s="91"/>
      <c r="M43" s="92"/>
      <c r="N43" s="11" t="s">
        <v>23</v>
      </c>
      <c r="O43" s="12">
        <v>3.9</v>
      </c>
      <c r="P43" s="12">
        <v>4</v>
      </c>
      <c r="Q43" s="12">
        <v>4</v>
      </c>
      <c r="R43" s="12">
        <v>3.9</v>
      </c>
      <c r="S43" s="12">
        <v>3.9</v>
      </c>
      <c r="T43" s="12">
        <v>4</v>
      </c>
      <c r="U43" s="12">
        <v>4</v>
      </c>
      <c r="V43" s="12">
        <v>3.9</v>
      </c>
      <c r="W43" s="13">
        <f t="shared" si="13"/>
        <v>3.9499999999999997</v>
      </c>
      <c r="X43" s="14">
        <f t="shared" si="1"/>
        <v>1.2658227848101278</v>
      </c>
      <c r="Y43" s="93"/>
    </row>
    <row r="44" spans="1:25" ht="14.4" customHeight="1" x14ac:dyDescent="0.3">
      <c r="A44" s="82"/>
      <c r="B44" s="83"/>
      <c r="C44" s="84"/>
      <c r="D44" s="85"/>
      <c r="E44" s="86"/>
      <c r="F44" s="87"/>
      <c r="G44" s="88"/>
      <c r="H44" s="89"/>
      <c r="I44" s="80"/>
      <c r="J44" s="81"/>
      <c r="K44" s="90"/>
      <c r="L44" s="91"/>
      <c r="M44" s="92"/>
      <c r="N44" s="15" t="s">
        <v>24</v>
      </c>
      <c r="O44" s="16">
        <f t="shared" ref="O44:V44" si="16">O42/O43/1000</f>
        <v>0.21076923076923076</v>
      </c>
      <c r="P44" s="16">
        <f t="shared" si="16"/>
        <v>0.19975000000000001</v>
      </c>
      <c r="Q44" s="16">
        <f t="shared" si="16"/>
        <v>0.20150000000000001</v>
      </c>
      <c r="R44" s="16">
        <f t="shared" si="16"/>
        <v>0.2064102564102564</v>
      </c>
      <c r="S44" s="16">
        <f t="shared" si="16"/>
        <v>0.20820512820512821</v>
      </c>
      <c r="T44" s="16">
        <f t="shared" si="16"/>
        <v>0.20474999999999999</v>
      </c>
      <c r="U44" s="16">
        <f t="shared" si="16"/>
        <v>0.20125000000000001</v>
      </c>
      <c r="V44" s="16">
        <f t="shared" si="16"/>
        <v>0.20589743589743592</v>
      </c>
      <c r="W44" s="16">
        <f t="shared" si="13"/>
        <v>0.20481650641025642</v>
      </c>
      <c r="X44" s="16">
        <f t="shared" si="1"/>
        <v>1.726361715642093</v>
      </c>
      <c r="Y44" s="93"/>
    </row>
    <row r="45" spans="1:25" ht="14.4" customHeight="1" x14ac:dyDescent="0.3">
      <c r="A45" s="82"/>
      <c r="B45" s="83"/>
      <c r="C45" s="84"/>
      <c r="D45" s="85">
        <f>D42+1</f>
        <v>521</v>
      </c>
      <c r="E45" s="86">
        <v>15</v>
      </c>
      <c r="F45" s="87"/>
      <c r="G45" s="88">
        <v>260</v>
      </c>
      <c r="H45" s="89">
        <v>165</v>
      </c>
      <c r="I45" s="80">
        <f>$G45*$H45/100</f>
        <v>429</v>
      </c>
      <c r="J45" s="81">
        <f>I45*W45/1000</f>
        <v>341.43037500000003</v>
      </c>
      <c r="K45" s="90"/>
      <c r="L45" s="91" t="s">
        <v>124</v>
      </c>
      <c r="M45" s="92" t="s">
        <v>182</v>
      </c>
      <c r="N45" s="8" t="s">
        <v>21</v>
      </c>
      <c r="O45" s="9">
        <v>783</v>
      </c>
      <c r="P45" s="9">
        <v>782</v>
      </c>
      <c r="Q45" s="9">
        <v>796</v>
      </c>
      <c r="R45" s="9">
        <v>791</v>
      </c>
      <c r="S45" s="9">
        <v>795</v>
      </c>
      <c r="T45" s="9">
        <v>809</v>
      </c>
      <c r="U45" s="9">
        <v>803</v>
      </c>
      <c r="V45" s="9">
        <v>808</v>
      </c>
      <c r="W45" s="17">
        <f t="shared" si="13"/>
        <v>795.875</v>
      </c>
      <c r="X45" s="10">
        <f t="shared" si="1"/>
        <v>1.218909836335087</v>
      </c>
      <c r="Y45" s="93" t="s">
        <v>22</v>
      </c>
    </row>
    <row r="46" spans="1:25" ht="14.4" customHeight="1" x14ac:dyDescent="0.3">
      <c r="A46" s="82"/>
      <c r="B46" s="83"/>
      <c r="C46" s="84"/>
      <c r="D46" s="85"/>
      <c r="E46" s="86"/>
      <c r="F46" s="87"/>
      <c r="G46" s="88"/>
      <c r="H46" s="89"/>
      <c r="I46" s="80"/>
      <c r="J46" s="81"/>
      <c r="K46" s="90"/>
      <c r="L46" s="91"/>
      <c r="M46" s="92"/>
      <c r="N46" s="11" t="s">
        <v>23</v>
      </c>
      <c r="O46" s="12">
        <v>3.8</v>
      </c>
      <c r="P46" s="12">
        <v>4</v>
      </c>
      <c r="Q46" s="12">
        <v>3.95</v>
      </c>
      <c r="R46" s="12">
        <v>4</v>
      </c>
      <c r="S46" s="12">
        <v>4.0999999999999996</v>
      </c>
      <c r="T46" s="12">
        <v>4.0999999999999996</v>
      </c>
      <c r="U46" s="12">
        <v>4.0999999999999996</v>
      </c>
      <c r="V46" s="12">
        <v>4.2</v>
      </c>
      <c r="W46" s="13">
        <f t="shared" si="13"/>
        <v>4.0312500000000009</v>
      </c>
      <c r="X46" s="14">
        <f t="shared" si="1"/>
        <v>2.8376752275539716</v>
      </c>
      <c r="Y46" s="93"/>
    </row>
    <row r="47" spans="1:25" ht="14.4" customHeight="1" x14ac:dyDescent="0.3">
      <c r="A47" s="82"/>
      <c r="B47" s="83"/>
      <c r="C47" s="84"/>
      <c r="D47" s="85"/>
      <c r="E47" s="86"/>
      <c r="F47" s="87"/>
      <c r="G47" s="88"/>
      <c r="H47" s="89"/>
      <c r="I47" s="80"/>
      <c r="J47" s="81"/>
      <c r="K47" s="90"/>
      <c r="L47" s="91"/>
      <c r="M47" s="92"/>
      <c r="N47" s="15" t="s">
        <v>24</v>
      </c>
      <c r="O47" s="16">
        <f t="shared" ref="O47:V47" si="17">O45/O46/1000</f>
        <v>0.20605263157894738</v>
      </c>
      <c r="P47" s="16">
        <f t="shared" si="17"/>
        <v>0.19550000000000001</v>
      </c>
      <c r="Q47" s="16">
        <f t="shared" si="17"/>
        <v>0.20151898734177215</v>
      </c>
      <c r="R47" s="16">
        <f t="shared" si="17"/>
        <v>0.19775000000000001</v>
      </c>
      <c r="S47" s="16">
        <f t="shared" si="17"/>
        <v>0.19390243902439025</v>
      </c>
      <c r="T47" s="16">
        <f t="shared" si="17"/>
        <v>0.19731707317073174</v>
      </c>
      <c r="U47" s="16">
        <f t="shared" si="17"/>
        <v>0.19585365853658537</v>
      </c>
      <c r="V47" s="16">
        <f t="shared" si="17"/>
        <v>0.19238095238095237</v>
      </c>
      <c r="W47" s="16">
        <f t="shared" si="13"/>
        <v>0.19753446775417238</v>
      </c>
      <c r="X47" s="16">
        <f t="shared" si="1"/>
        <v>2.0814727748088941</v>
      </c>
      <c r="Y47" s="93"/>
    </row>
    <row r="48" spans="1:25" ht="14.4" customHeight="1" x14ac:dyDescent="0.3">
      <c r="A48" s="82"/>
      <c r="B48" s="83"/>
      <c r="C48" s="84"/>
      <c r="D48" s="85">
        <f>D45+1</f>
        <v>522</v>
      </c>
      <c r="E48" s="86">
        <v>16</v>
      </c>
      <c r="F48" s="87"/>
      <c r="G48" s="88">
        <v>260</v>
      </c>
      <c r="H48" s="89">
        <v>165</v>
      </c>
      <c r="I48" s="80">
        <f>$G48*$H48/100</f>
        <v>429</v>
      </c>
      <c r="J48" s="81">
        <f>I48*W48/1000</f>
        <v>343.57537500000001</v>
      </c>
      <c r="K48" s="90"/>
      <c r="L48" s="91" t="s">
        <v>124</v>
      </c>
      <c r="M48" s="92" t="s">
        <v>182</v>
      </c>
      <c r="N48" s="8" t="s">
        <v>21</v>
      </c>
      <c r="O48" s="9">
        <v>820</v>
      </c>
      <c r="P48" s="9">
        <v>805</v>
      </c>
      <c r="Q48" s="9">
        <v>796</v>
      </c>
      <c r="R48" s="9">
        <v>805</v>
      </c>
      <c r="S48" s="9">
        <v>803</v>
      </c>
      <c r="T48" s="9">
        <v>794</v>
      </c>
      <c r="U48" s="9">
        <v>789</v>
      </c>
      <c r="V48" s="9">
        <v>795</v>
      </c>
      <c r="W48" s="17">
        <f t="shared" si="13"/>
        <v>800.875</v>
      </c>
      <c r="X48" s="10">
        <f t="shared" si="1"/>
        <v>1.126261049681814</v>
      </c>
      <c r="Y48" s="93" t="s">
        <v>22</v>
      </c>
    </row>
    <row r="49" spans="1:25" ht="14.4" customHeight="1" x14ac:dyDescent="0.3">
      <c r="A49" s="82"/>
      <c r="B49" s="83"/>
      <c r="C49" s="84"/>
      <c r="D49" s="85"/>
      <c r="E49" s="86"/>
      <c r="F49" s="87"/>
      <c r="G49" s="88"/>
      <c r="H49" s="89"/>
      <c r="I49" s="80"/>
      <c r="J49" s="81"/>
      <c r="K49" s="90"/>
      <c r="L49" s="91"/>
      <c r="M49" s="92"/>
      <c r="N49" s="11" t="s">
        <v>23</v>
      </c>
      <c r="O49" s="12">
        <v>4.0999999999999996</v>
      </c>
      <c r="P49" s="12">
        <v>4.0999999999999996</v>
      </c>
      <c r="Q49" s="12">
        <v>4.0999999999999996</v>
      </c>
      <c r="R49" s="12">
        <v>4.0999999999999996</v>
      </c>
      <c r="S49" s="12">
        <v>4</v>
      </c>
      <c r="T49" s="12">
        <v>4</v>
      </c>
      <c r="U49" s="12">
        <v>3.9</v>
      </c>
      <c r="V49" s="12">
        <v>3.9</v>
      </c>
      <c r="W49" s="13">
        <f t="shared" si="13"/>
        <v>4.0249999999999995</v>
      </c>
      <c r="X49" s="14">
        <f t="shared" si="1"/>
        <v>2.0600153977362705</v>
      </c>
      <c r="Y49" s="93"/>
    </row>
    <row r="50" spans="1:25" ht="14.4" customHeight="1" x14ac:dyDescent="0.3">
      <c r="A50" s="82"/>
      <c r="B50" s="83"/>
      <c r="C50" s="84"/>
      <c r="D50" s="85"/>
      <c r="E50" s="86"/>
      <c r="F50" s="87"/>
      <c r="G50" s="88"/>
      <c r="H50" s="89"/>
      <c r="I50" s="80"/>
      <c r="J50" s="81"/>
      <c r="K50" s="90"/>
      <c r="L50" s="91"/>
      <c r="M50" s="92"/>
      <c r="N50" s="15" t="s">
        <v>24</v>
      </c>
      <c r="O50" s="16">
        <f t="shared" ref="O50:V50" si="18">O48/O49/1000</f>
        <v>0.20000000000000004</v>
      </c>
      <c r="P50" s="16">
        <f t="shared" si="18"/>
        <v>0.19634146341463418</v>
      </c>
      <c r="Q50" s="16">
        <f t="shared" si="18"/>
        <v>0.19414634146341464</v>
      </c>
      <c r="R50" s="16">
        <f t="shared" si="18"/>
        <v>0.19634146341463418</v>
      </c>
      <c r="S50" s="16">
        <f t="shared" si="18"/>
        <v>0.20075000000000001</v>
      </c>
      <c r="T50" s="16">
        <f t="shared" si="18"/>
        <v>0.19850000000000001</v>
      </c>
      <c r="U50" s="16">
        <f t="shared" si="18"/>
        <v>0.20230769230769233</v>
      </c>
      <c r="V50" s="16">
        <f t="shared" si="18"/>
        <v>0.20384615384615384</v>
      </c>
      <c r="W50" s="16">
        <f t="shared" si="13"/>
        <v>0.19902913930581614</v>
      </c>
      <c r="X50" s="16">
        <f t="shared" si="1"/>
        <v>1.5529488009310626</v>
      </c>
      <c r="Y50" s="93"/>
    </row>
    <row r="51" spans="1:25" ht="14.4" customHeight="1" x14ac:dyDescent="0.3">
      <c r="A51" s="82">
        <v>44383</v>
      </c>
      <c r="B51" s="83"/>
      <c r="C51" s="84"/>
      <c r="D51" s="85">
        <f>D48+1</f>
        <v>523</v>
      </c>
      <c r="E51" s="86">
        <v>17</v>
      </c>
      <c r="F51" s="87"/>
      <c r="G51" s="88">
        <v>260</v>
      </c>
      <c r="H51" s="89">
        <v>165</v>
      </c>
      <c r="I51" s="80">
        <f>$G51*$H51/100</f>
        <v>429</v>
      </c>
      <c r="J51" s="81">
        <f>I51*W51/1000</f>
        <v>332.52862499999998</v>
      </c>
      <c r="K51" s="90" t="s">
        <v>220</v>
      </c>
      <c r="L51" s="91" t="s">
        <v>19</v>
      </c>
      <c r="M51" s="92" t="s">
        <v>45</v>
      </c>
      <c r="N51" s="8" t="s">
        <v>21</v>
      </c>
      <c r="O51" s="9">
        <v>763</v>
      </c>
      <c r="P51" s="9">
        <v>777</v>
      </c>
      <c r="Q51" s="9">
        <v>795</v>
      </c>
      <c r="R51" s="9">
        <v>762</v>
      </c>
      <c r="S51" s="9">
        <v>777</v>
      </c>
      <c r="T51" s="9">
        <v>767</v>
      </c>
      <c r="U51" s="9">
        <v>778</v>
      </c>
      <c r="V51" s="9">
        <v>782</v>
      </c>
      <c r="W51" s="17">
        <f t="shared" si="13"/>
        <v>775.125</v>
      </c>
      <c r="X51" s="10">
        <f t="shared" si="1"/>
        <v>1.3242343482030576</v>
      </c>
      <c r="Y51" s="93" t="s">
        <v>22</v>
      </c>
    </row>
    <row r="52" spans="1:25" ht="14.4" customHeight="1" x14ac:dyDescent="0.3">
      <c r="A52" s="82"/>
      <c r="B52" s="83"/>
      <c r="C52" s="84"/>
      <c r="D52" s="85"/>
      <c r="E52" s="86"/>
      <c r="F52" s="87"/>
      <c r="G52" s="88"/>
      <c r="H52" s="89"/>
      <c r="I52" s="80"/>
      <c r="J52" s="81"/>
      <c r="K52" s="90"/>
      <c r="L52" s="91"/>
      <c r="M52" s="92"/>
      <c r="N52" s="11" t="s">
        <v>23</v>
      </c>
      <c r="O52" s="12">
        <v>3.8</v>
      </c>
      <c r="P52" s="12">
        <v>3.9</v>
      </c>
      <c r="Q52" s="12">
        <v>3.9</v>
      </c>
      <c r="R52" s="12">
        <v>3.9</v>
      </c>
      <c r="S52" s="12">
        <v>4</v>
      </c>
      <c r="T52" s="12">
        <v>3.9</v>
      </c>
      <c r="U52" s="12">
        <v>3.95</v>
      </c>
      <c r="V52" s="12">
        <v>4</v>
      </c>
      <c r="W52" s="13">
        <f t="shared" si="13"/>
        <v>3.9187499999999997</v>
      </c>
      <c r="X52" s="14">
        <f t="shared" si="1"/>
        <v>1.5545126546744776</v>
      </c>
      <c r="Y52" s="93"/>
    </row>
    <row r="53" spans="1:25" ht="14.4" customHeight="1" x14ac:dyDescent="0.3">
      <c r="A53" s="82"/>
      <c r="B53" s="83"/>
      <c r="C53" s="84"/>
      <c r="D53" s="85"/>
      <c r="E53" s="86"/>
      <c r="F53" s="87"/>
      <c r="G53" s="88"/>
      <c r="H53" s="89"/>
      <c r="I53" s="80"/>
      <c r="J53" s="81"/>
      <c r="K53" s="90"/>
      <c r="L53" s="91"/>
      <c r="M53" s="92"/>
      <c r="N53" s="15" t="s">
        <v>24</v>
      </c>
      <c r="O53" s="16">
        <f t="shared" ref="O53:V53" si="19">O51/O52/1000</f>
        <v>0.20078947368421055</v>
      </c>
      <c r="P53" s="16">
        <f t="shared" si="19"/>
        <v>0.19923076923076924</v>
      </c>
      <c r="Q53" s="16">
        <f t="shared" si="19"/>
        <v>0.20384615384615384</v>
      </c>
      <c r="R53" s="16">
        <f t="shared" si="19"/>
        <v>0.19538461538461538</v>
      </c>
      <c r="S53" s="16">
        <f t="shared" si="19"/>
        <v>0.19425000000000001</v>
      </c>
      <c r="T53" s="16">
        <f t="shared" si="19"/>
        <v>0.19666666666666666</v>
      </c>
      <c r="U53" s="16">
        <f t="shared" si="19"/>
        <v>0.19696202531645568</v>
      </c>
      <c r="V53" s="16">
        <f t="shared" si="19"/>
        <v>0.19550000000000001</v>
      </c>
      <c r="W53" s="16">
        <f t="shared" si="13"/>
        <v>0.19782871301610894</v>
      </c>
      <c r="X53" s="16">
        <f t="shared" si="1"/>
        <v>1.5295356478333295</v>
      </c>
      <c r="Y53" s="93"/>
    </row>
    <row r="54" spans="1:25" ht="14.4" customHeight="1" x14ac:dyDescent="0.3">
      <c r="A54" s="82"/>
      <c r="B54" s="83"/>
      <c r="C54" s="84"/>
      <c r="D54" s="85">
        <f>D51+1</f>
        <v>524</v>
      </c>
      <c r="E54" s="86">
        <v>18</v>
      </c>
      <c r="F54" s="87"/>
      <c r="G54" s="88">
        <v>260</v>
      </c>
      <c r="H54" s="89">
        <v>165</v>
      </c>
      <c r="I54" s="80">
        <f>$G54*$H54/100</f>
        <v>429</v>
      </c>
      <c r="J54" s="81">
        <f>I54*W54/1000</f>
        <v>333.06487499999997</v>
      </c>
      <c r="K54" s="90" t="s">
        <v>220</v>
      </c>
      <c r="L54" s="91" t="s">
        <v>19</v>
      </c>
      <c r="M54" s="92" t="s">
        <v>45</v>
      </c>
      <c r="N54" s="8" t="s">
        <v>21</v>
      </c>
      <c r="O54" s="9">
        <v>787</v>
      </c>
      <c r="P54" s="9">
        <v>770</v>
      </c>
      <c r="Q54" s="9">
        <v>771</v>
      </c>
      <c r="R54" s="9">
        <v>780</v>
      </c>
      <c r="S54" s="9">
        <v>784</v>
      </c>
      <c r="T54" s="9">
        <v>772</v>
      </c>
      <c r="U54" s="9">
        <v>775</v>
      </c>
      <c r="V54" s="9">
        <v>772</v>
      </c>
      <c r="W54" s="17">
        <f t="shared" si="13"/>
        <v>776.375</v>
      </c>
      <c r="X54" s="10">
        <f t="shared" si="1"/>
        <v>0.78066513749158961</v>
      </c>
      <c r="Y54" s="93" t="s">
        <v>22</v>
      </c>
    </row>
    <row r="55" spans="1:25" ht="14.4" customHeight="1" x14ac:dyDescent="0.3">
      <c r="A55" s="82"/>
      <c r="B55" s="83"/>
      <c r="C55" s="84"/>
      <c r="D55" s="85"/>
      <c r="E55" s="86"/>
      <c r="F55" s="87"/>
      <c r="G55" s="88"/>
      <c r="H55" s="89"/>
      <c r="I55" s="80"/>
      <c r="J55" s="81"/>
      <c r="K55" s="90"/>
      <c r="L55" s="91"/>
      <c r="M55" s="92"/>
      <c r="N55" s="11" t="s">
        <v>23</v>
      </c>
      <c r="O55" s="12">
        <v>3.9</v>
      </c>
      <c r="P55" s="12">
        <v>3.95</v>
      </c>
      <c r="Q55" s="12">
        <v>3.9</v>
      </c>
      <c r="R55" s="12">
        <v>3.95</v>
      </c>
      <c r="S55" s="12">
        <v>3.8</v>
      </c>
      <c r="T55" s="12">
        <v>3.8</v>
      </c>
      <c r="U55" s="12">
        <v>3.85</v>
      </c>
      <c r="V55" s="12">
        <v>3.8</v>
      </c>
      <c r="W55" s="13">
        <f t="shared" si="13"/>
        <v>3.8687500000000004</v>
      </c>
      <c r="X55" s="14">
        <f t="shared" si="1"/>
        <v>1.5746032867219677</v>
      </c>
      <c r="Y55" s="93"/>
    </row>
    <row r="56" spans="1:25" ht="14.4" customHeight="1" x14ac:dyDescent="0.3">
      <c r="A56" s="82"/>
      <c r="B56" s="83"/>
      <c r="C56" s="84"/>
      <c r="D56" s="85"/>
      <c r="E56" s="86"/>
      <c r="F56" s="87"/>
      <c r="G56" s="88"/>
      <c r="H56" s="89"/>
      <c r="I56" s="80"/>
      <c r="J56" s="81"/>
      <c r="K56" s="90"/>
      <c r="L56" s="91"/>
      <c r="M56" s="92"/>
      <c r="N56" s="15" t="s">
        <v>24</v>
      </c>
      <c r="O56" s="16">
        <f t="shared" ref="O56:V56" si="20">O54/O55/1000</f>
        <v>0.20179487179487179</v>
      </c>
      <c r="P56" s="16">
        <f t="shared" si="20"/>
        <v>0.19493670886075951</v>
      </c>
      <c r="Q56" s="16">
        <f t="shared" si="20"/>
        <v>0.19769230769230769</v>
      </c>
      <c r="R56" s="16">
        <f t="shared" si="20"/>
        <v>0.19746835443037974</v>
      </c>
      <c r="S56" s="16">
        <f t="shared" si="20"/>
        <v>0.20631578947368423</v>
      </c>
      <c r="T56" s="16">
        <f t="shared" si="20"/>
        <v>0.20315789473684212</v>
      </c>
      <c r="U56" s="16">
        <f t="shared" si="20"/>
        <v>0.20129870129870131</v>
      </c>
      <c r="V56" s="16">
        <f t="shared" si="20"/>
        <v>0.20315789473684212</v>
      </c>
      <c r="W56" s="16">
        <f t="shared" si="13"/>
        <v>0.2007278153780486</v>
      </c>
      <c r="X56" s="16">
        <f t="shared" si="1"/>
        <v>1.7425499227079069</v>
      </c>
      <c r="Y56" s="93"/>
    </row>
    <row r="57" spans="1:25" ht="14.4" customHeight="1" x14ac:dyDescent="0.3">
      <c r="A57" s="82"/>
      <c r="B57" s="83"/>
      <c r="C57" s="84"/>
      <c r="D57" s="85">
        <f>D54+1</f>
        <v>525</v>
      </c>
      <c r="E57" s="86">
        <v>19</v>
      </c>
      <c r="F57" s="87"/>
      <c r="G57" s="88">
        <v>260</v>
      </c>
      <c r="H57" s="89">
        <v>165</v>
      </c>
      <c r="I57" s="80">
        <f>$G57*$H57/100</f>
        <v>429</v>
      </c>
      <c r="J57" s="81">
        <f>I57*W57/1000</f>
        <v>343.62900000000002</v>
      </c>
      <c r="K57" s="90"/>
      <c r="L57" s="91" t="s">
        <v>19</v>
      </c>
      <c r="M57" s="92" t="s">
        <v>45</v>
      </c>
      <c r="N57" s="8" t="s">
        <v>21</v>
      </c>
      <c r="O57" s="9">
        <v>792</v>
      </c>
      <c r="P57" s="9">
        <v>801</v>
      </c>
      <c r="Q57" s="9">
        <v>818</v>
      </c>
      <c r="R57" s="9">
        <v>797</v>
      </c>
      <c r="S57" s="9">
        <v>803</v>
      </c>
      <c r="T57" s="9">
        <v>818</v>
      </c>
      <c r="U57" s="9">
        <v>788</v>
      </c>
      <c r="V57" s="9">
        <v>791</v>
      </c>
      <c r="W57" s="17">
        <f t="shared" si="13"/>
        <v>801</v>
      </c>
      <c r="X57" s="10">
        <f t="shared" si="1"/>
        <v>1.3590225378949587</v>
      </c>
      <c r="Y57" s="93" t="s">
        <v>22</v>
      </c>
    </row>
    <row r="58" spans="1:25" ht="14.4" customHeight="1" x14ac:dyDescent="0.3">
      <c r="A58" s="82"/>
      <c r="B58" s="83"/>
      <c r="C58" s="84"/>
      <c r="D58" s="85"/>
      <c r="E58" s="86"/>
      <c r="F58" s="87"/>
      <c r="G58" s="88"/>
      <c r="H58" s="89"/>
      <c r="I58" s="80"/>
      <c r="J58" s="81"/>
      <c r="K58" s="90"/>
      <c r="L58" s="91"/>
      <c r="M58" s="92"/>
      <c r="N58" s="11" t="s">
        <v>23</v>
      </c>
      <c r="O58" s="12">
        <v>3.9</v>
      </c>
      <c r="P58" s="12">
        <v>4</v>
      </c>
      <c r="Q58" s="12">
        <v>4.0999999999999996</v>
      </c>
      <c r="R58" s="12">
        <v>4.05</v>
      </c>
      <c r="S58" s="12">
        <v>4.0999999999999996</v>
      </c>
      <c r="T58" s="12">
        <v>4.0999999999999996</v>
      </c>
      <c r="U58" s="12">
        <v>4</v>
      </c>
      <c r="V58" s="12">
        <v>4.05</v>
      </c>
      <c r="W58" s="13">
        <f t="shared" si="13"/>
        <v>4.0374999999999996</v>
      </c>
      <c r="X58" s="14">
        <f t="shared" si="1"/>
        <v>1.6087159203426078</v>
      </c>
      <c r="Y58" s="93"/>
    </row>
    <row r="59" spans="1:25" ht="14.4" customHeight="1" x14ac:dyDescent="0.3">
      <c r="A59" s="82"/>
      <c r="B59" s="83"/>
      <c r="C59" s="84"/>
      <c r="D59" s="85"/>
      <c r="E59" s="86"/>
      <c r="F59" s="87"/>
      <c r="G59" s="88"/>
      <c r="H59" s="89"/>
      <c r="I59" s="80"/>
      <c r="J59" s="81"/>
      <c r="K59" s="90"/>
      <c r="L59" s="91"/>
      <c r="M59" s="92"/>
      <c r="N59" s="15" t="s">
        <v>24</v>
      </c>
      <c r="O59" s="16">
        <f t="shared" ref="O59:V59" si="21">O57/O58/1000</f>
        <v>0.2030769230769231</v>
      </c>
      <c r="P59" s="16">
        <f t="shared" si="21"/>
        <v>0.20025000000000001</v>
      </c>
      <c r="Q59" s="16">
        <f t="shared" si="21"/>
        <v>0.19951219512195123</v>
      </c>
      <c r="R59" s="16">
        <f t="shared" si="21"/>
        <v>0.19679012345679012</v>
      </c>
      <c r="S59" s="16">
        <f t="shared" si="21"/>
        <v>0.19585365853658537</v>
      </c>
      <c r="T59" s="16">
        <f t="shared" si="21"/>
        <v>0.19951219512195123</v>
      </c>
      <c r="U59" s="16">
        <f t="shared" si="21"/>
        <v>0.19700000000000001</v>
      </c>
      <c r="V59" s="16">
        <f t="shared" si="21"/>
        <v>0.19530864197530867</v>
      </c>
      <c r="W59" s="16">
        <f t="shared" si="13"/>
        <v>0.19841296716118872</v>
      </c>
      <c r="X59" s="16">
        <f t="shared" si="1"/>
        <v>1.239171930748421</v>
      </c>
      <c r="Y59" s="93"/>
    </row>
    <row r="60" spans="1:25" ht="14.4" customHeight="1" x14ac:dyDescent="0.3">
      <c r="A60" s="82"/>
      <c r="B60" s="83"/>
      <c r="C60" s="84"/>
      <c r="D60" s="85">
        <f>D57+1</f>
        <v>526</v>
      </c>
      <c r="E60" s="86">
        <v>20</v>
      </c>
      <c r="F60" s="87"/>
      <c r="G60" s="88">
        <v>260</v>
      </c>
      <c r="H60" s="89">
        <v>165</v>
      </c>
      <c r="I60" s="80">
        <f>$G60*$H60/100</f>
        <v>429</v>
      </c>
      <c r="J60" s="81">
        <f>I60*W60/1000</f>
        <v>340.84050000000002</v>
      </c>
      <c r="K60" s="90"/>
      <c r="L60" s="91" t="s">
        <v>19</v>
      </c>
      <c r="M60" s="92" t="s">
        <v>45</v>
      </c>
      <c r="N60" s="8" t="s">
        <v>21</v>
      </c>
      <c r="O60" s="9">
        <v>789</v>
      </c>
      <c r="P60" s="9">
        <v>798</v>
      </c>
      <c r="Q60" s="9">
        <v>793</v>
      </c>
      <c r="R60" s="9">
        <v>785</v>
      </c>
      <c r="S60" s="9">
        <v>784</v>
      </c>
      <c r="T60" s="9">
        <v>796</v>
      </c>
      <c r="U60" s="9">
        <v>798</v>
      </c>
      <c r="V60" s="9">
        <v>813</v>
      </c>
      <c r="W60" s="17">
        <f t="shared" si="13"/>
        <v>794.5</v>
      </c>
      <c r="X60" s="10">
        <f t="shared" si="1"/>
        <v>1.0918408793516345</v>
      </c>
      <c r="Y60" s="93" t="s">
        <v>22</v>
      </c>
    </row>
    <row r="61" spans="1:25" ht="14.4" customHeight="1" x14ac:dyDescent="0.3">
      <c r="A61" s="82"/>
      <c r="B61" s="83"/>
      <c r="C61" s="84"/>
      <c r="D61" s="85"/>
      <c r="E61" s="86"/>
      <c r="F61" s="87"/>
      <c r="G61" s="88"/>
      <c r="H61" s="89"/>
      <c r="I61" s="80"/>
      <c r="J61" s="81"/>
      <c r="K61" s="90"/>
      <c r="L61" s="91"/>
      <c r="M61" s="92"/>
      <c r="N61" s="11" t="s">
        <v>23</v>
      </c>
      <c r="O61" s="12">
        <v>3.95</v>
      </c>
      <c r="P61" s="12">
        <v>4</v>
      </c>
      <c r="Q61" s="12">
        <v>4</v>
      </c>
      <c r="R61" s="12">
        <v>4</v>
      </c>
      <c r="S61" s="12">
        <v>3.9</v>
      </c>
      <c r="T61" s="12">
        <v>3.95</v>
      </c>
      <c r="U61" s="12">
        <v>3.9</v>
      </c>
      <c r="V61" s="12">
        <v>3.9</v>
      </c>
      <c r="W61" s="13">
        <f t="shared" si="13"/>
        <v>3.9499999999999993</v>
      </c>
      <c r="X61" s="14">
        <f t="shared" si="1"/>
        <v>1.0962346883347338</v>
      </c>
      <c r="Y61" s="93"/>
    </row>
    <row r="62" spans="1:25" ht="14.4" customHeight="1" x14ac:dyDescent="0.3">
      <c r="A62" s="82"/>
      <c r="B62" s="83"/>
      <c r="C62" s="84"/>
      <c r="D62" s="85"/>
      <c r="E62" s="86"/>
      <c r="F62" s="87"/>
      <c r="G62" s="88"/>
      <c r="H62" s="89"/>
      <c r="I62" s="80"/>
      <c r="J62" s="81"/>
      <c r="K62" s="90"/>
      <c r="L62" s="91"/>
      <c r="M62" s="92"/>
      <c r="N62" s="15" t="s">
        <v>24</v>
      </c>
      <c r="O62" s="16">
        <f t="shared" ref="O62:V62" si="22">O60/O61/1000</f>
        <v>0.19974683544303795</v>
      </c>
      <c r="P62" s="16">
        <f t="shared" si="22"/>
        <v>0.19950000000000001</v>
      </c>
      <c r="Q62" s="16">
        <f t="shared" si="22"/>
        <v>0.19825000000000001</v>
      </c>
      <c r="R62" s="16">
        <f t="shared" si="22"/>
        <v>0.19625000000000001</v>
      </c>
      <c r="S62" s="16">
        <f t="shared" si="22"/>
        <v>0.20102564102564102</v>
      </c>
      <c r="T62" s="16">
        <f t="shared" si="22"/>
        <v>0.20151898734177215</v>
      </c>
      <c r="U62" s="16">
        <f t="shared" si="22"/>
        <v>0.20461538461538462</v>
      </c>
      <c r="V62" s="16">
        <f t="shared" si="22"/>
        <v>0.20846153846153845</v>
      </c>
      <c r="W62" s="16">
        <f t="shared" si="13"/>
        <v>0.20117104836092178</v>
      </c>
      <c r="X62" s="16">
        <f t="shared" si="1"/>
        <v>1.781277896736231</v>
      </c>
      <c r="Y62" s="93"/>
    </row>
    <row r="63" spans="1:25" ht="14.4" customHeight="1" x14ac:dyDescent="0.3">
      <c r="A63" s="82"/>
      <c r="B63" s="83"/>
      <c r="C63" s="84"/>
      <c r="D63" s="85">
        <f>D60+1</f>
        <v>527</v>
      </c>
      <c r="E63" s="86">
        <v>21</v>
      </c>
      <c r="F63" s="87"/>
      <c r="G63" s="88">
        <v>260</v>
      </c>
      <c r="H63" s="89">
        <v>165</v>
      </c>
      <c r="I63" s="80">
        <f>$G63*$H63/100</f>
        <v>429</v>
      </c>
      <c r="J63" s="81">
        <f>I63*W63/1000</f>
        <v>348.66975000000002</v>
      </c>
      <c r="K63" s="90"/>
      <c r="L63" s="91" t="s">
        <v>19</v>
      </c>
      <c r="M63" s="92" t="s">
        <v>45</v>
      </c>
      <c r="N63" s="8" t="s">
        <v>21</v>
      </c>
      <c r="O63" s="9">
        <v>822</v>
      </c>
      <c r="P63" s="9">
        <v>809</v>
      </c>
      <c r="Q63" s="9">
        <v>821</v>
      </c>
      <c r="R63" s="9">
        <v>796</v>
      </c>
      <c r="S63" s="9">
        <v>832</v>
      </c>
      <c r="T63" s="9">
        <v>812</v>
      </c>
      <c r="U63" s="9">
        <v>800</v>
      </c>
      <c r="V63" s="9">
        <v>810</v>
      </c>
      <c r="W63" s="17">
        <f t="shared" si="13"/>
        <v>812.75</v>
      </c>
      <c r="X63" s="10">
        <f t="shared" si="1"/>
        <v>1.3683775096607336</v>
      </c>
      <c r="Y63" s="93" t="s">
        <v>22</v>
      </c>
    </row>
    <row r="64" spans="1:25" ht="14.4" customHeight="1" x14ac:dyDescent="0.3">
      <c r="A64" s="82"/>
      <c r="B64" s="83"/>
      <c r="C64" s="84"/>
      <c r="D64" s="85"/>
      <c r="E64" s="86"/>
      <c r="F64" s="87"/>
      <c r="G64" s="88"/>
      <c r="H64" s="89"/>
      <c r="I64" s="80"/>
      <c r="J64" s="81"/>
      <c r="K64" s="90"/>
      <c r="L64" s="91"/>
      <c r="M64" s="92"/>
      <c r="N64" s="11" t="s">
        <v>23</v>
      </c>
      <c r="O64" s="12">
        <v>4.0999999999999996</v>
      </c>
      <c r="P64" s="12">
        <v>4</v>
      </c>
      <c r="Q64" s="12">
        <v>4.2</v>
      </c>
      <c r="R64" s="12">
        <v>4.0999999999999996</v>
      </c>
      <c r="S64" s="12">
        <v>4.2</v>
      </c>
      <c r="T64" s="12">
        <v>4.0999999999999996</v>
      </c>
      <c r="U64" s="12">
        <v>4.0999999999999996</v>
      </c>
      <c r="V64" s="12">
        <v>4.1500000000000004</v>
      </c>
      <c r="W64" s="13">
        <f t="shared" si="13"/>
        <v>4.1187499999999995</v>
      </c>
      <c r="X64" s="14">
        <f t="shared" si="1"/>
        <v>1.4790279734156278</v>
      </c>
      <c r="Y64" s="93"/>
    </row>
    <row r="65" spans="1:25" ht="14.4" customHeight="1" x14ac:dyDescent="0.3">
      <c r="A65" s="82"/>
      <c r="B65" s="83"/>
      <c r="C65" s="84"/>
      <c r="D65" s="85"/>
      <c r="E65" s="86"/>
      <c r="F65" s="87"/>
      <c r="G65" s="88"/>
      <c r="H65" s="89"/>
      <c r="I65" s="80"/>
      <c r="J65" s="81"/>
      <c r="K65" s="90"/>
      <c r="L65" s="91"/>
      <c r="M65" s="92"/>
      <c r="N65" s="15" t="s">
        <v>24</v>
      </c>
      <c r="O65" s="16">
        <f t="shared" ref="O65:V65" si="23">O63/O64/1000</f>
        <v>0.20048780487804879</v>
      </c>
      <c r="P65" s="16">
        <f t="shared" si="23"/>
        <v>0.20225000000000001</v>
      </c>
      <c r="Q65" s="16">
        <f t="shared" si="23"/>
        <v>0.19547619047619047</v>
      </c>
      <c r="R65" s="16">
        <f t="shared" si="23"/>
        <v>0.19414634146341464</v>
      </c>
      <c r="S65" s="16">
        <f t="shared" si="23"/>
        <v>0.19809523809523807</v>
      </c>
      <c r="T65" s="16">
        <f t="shared" si="23"/>
        <v>0.19804878048780489</v>
      </c>
      <c r="U65" s="16">
        <f t="shared" si="23"/>
        <v>0.1951219512195122</v>
      </c>
      <c r="V65" s="16">
        <f t="shared" si="23"/>
        <v>0.19518072289156627</v>
      </c>
      <c r="W65" s="16">
        <f t="shared" si="13"/>
        <v>0.19735087868897191</v>
      </c>
      <c r="X65" s="16">
        <f t="shared" si="1"/>
        <v>1.3684035700120862</v>
      </c>
      <c r="Y65" s="93"/>
    </row>
    <row r="66" spans="1:25" ht="14.4" customHeight="1" x14ac:dyDescent="0.3">
      <c r="A66" s="82"/>
      <c r="B66" s="83"/>
      <c r="C66" s="84"/>
      <c r="D66" s="85">
        <f>D63+1</f>
        <v>528</v>
      </c>
      <c r="E66" s="86">
        <v>22</v>
      </c>
      <c r="F66" s="87"/>
      <c r="G66" s="88">
        <v>260</v>
      </c>
      <c r="H66" s="89">
        <v>165</v>
      </c>
      <c r="I66" s="80">
        <f>$G66*$H66/100</f>
        <v>429</v>
      </c>
      <c r="J66" s="81">
        <f>I66*W66/1000</f>
        <v>349.09875</v>
      </c>
      <c r="K66" s="90"/>
      <c r="L66" s="91" t="s">
        <v>19</v>
      </c>
      <c r="M66" s="92" t="s">
        <v>45</v>
      </c>
      <c r="N66" s="8" t="s">
        <v>21</v>
      </c>
      <c r="O66" s="9">
        <v>819</v>
      </c>
      <c r="P66" s="9">
        <v>813</v>
      </c>
      <c r="Q66" s="9">
        <v>806</v>
      </c>
      <c r="R66" s="9">
        <v>802</v>
      </c>
      <c r="S66" s="9">
        <v>818</v>
      </c>
      <c r="T66" s="9">
        <v>804</v>
      </c>
      <c r="U66" s="9">
        <v>806</v>
      </c>
      <c r="V66" s="9">
        <v>842</v>
      </c>
      <c r="W66" s="17">
        <f t="shared" si="13"/>
        <v>813.75</v>
      </c>
      <c r="X66" s="10">
        <f t="shared" si="1"/>
        <v>1.5034942308131682</v>
      </c>
      <c r="Y66" s="93" t="s">
        <v>22</v>
      </c>
    </row>
    <row r="67" spans="1:25" ht="14.4" customHeight="1" x14ac:dyDescent="0.3">
      <c r="A67" s="82"/>
      <c r="B67" s="83"/>
      <c r="C67" s="84"/>
      <c r="D67" s="85"/>
      <c r="E67" s="86"/>
      <c r="F67" s="87"/>
      <c r="G67" s="88"/>
      <c r="H67" s="89"/>
      <c r="I67" s="80"/>
      <c r="J67" s="81"/>
      <c r="K67" s="90"/>
      <c r="L67" s="91"/>
      <c r="M67" s="92"/>
      <c r="N67" s="11" t="s">
        <v>23</v>
      </c>
      <c r="O67" s="12">
        <v>4.05</v>
      </c>
      <c r="P67" s="12">
        <v>4.0999999999999996</v>
      </c>
      <c r="Q67" s="12">
        <v>4.0999999999999996</v>
      </c>
      <c r="R67" s="12">
        <v>4.0999999999999996</v>
      </c>
      <c r="S67" s="12">
        <v>4</v>
      </c>
      <c r="T67" s="12">
        <v>4</v>
      </c>
      <c r="U67" s="12">
        <v>4</v>
      </c>
      <c r="V67" s="12">
        <v>4.05</v>
      </c>
      <c r="W67" s="13">
        <f t="shared" ref="W67:W96" si="24">AVERAGE(O67:V67)</f>
        <v>4.05</v>
      </c>
      <c r="X67" s="14">
        <f t="shared" ref="X67:X130" si="25">_xlfn.STDEV.P(O67:V67)/W67*100</f>
        <v>1.0691671651659698</v>
      </c>
      <c r="Y67" s="93"/>
    </row>
    <row r="68" spans="1:25" ht="14.4" customHeight="1" x14ac:dyDescent="0.3">
      <c r="A68" s="82"/>
      <c r="B68" s="83"/>
      <c r="C68" s="84"/>
      <c r="D68" s="85"/>
      <c r="E68" s="86"/>
      <c r="F68" s="87"/>
      <c r="G68" s="88"/>
      <c r="H68" s="89"/>
      <c r="I68" s="80"/>
      <c r="J68" s="81"/>
      <c r="K68" s="90"/>
      <c r="L68" s="91"/>
      <c r="M68" s="92"/>
      <c r="N68" s="15" t="s">
        <v>24</v>
      </c>
      <c r="O68" s="16">
        <f t="shared" ref="O68:V68" si="26">O66/O67/1000</f>
        <v>0.20222222222222222</v>
      </c>
      <c r="P68" s="16">
        <f t="shared" si="26"/>
        <v>0.19829268292682928</v>
      </c>
      <c r="Q68" s="16">
        <f t="shared" si="26"/>
        <v>0.19658536585365854</v>
      </c>
      <c r="R68" s="16">
        <f t="shared" si="26"/>
        <v>0.19560975609756098</v>
      </c>
      <c r="S68" s="16">
        <f t="shared" si="26"/>
        <v>0.20449999999999999</v>
      </c>
      <c r="T68" s="16">
        <f t="shared" si="26"/>
        <v>0.20100000000000001</v>
      </c>
      <c r="U68" s="16">
        <f t="shared" si="26"/>
        <v>0.20150000000000001</v>
      </c>
      <c r="V68" s="16">
        <f t="shared" si="26"/>
        <v>0.20790123456790124</v>
      </c>
      <c r="W68" s="16">
        <f t="shared" si="24"/>
        <v>0.20095140770852152</v>
      </c>
      <c r="X68" s="16">
        <f t="shared" si="25"/>
        <v>1.906940628291673</v>
      </c>
      <c r="Y68" s="93"/>
    </row>
    <row r="69" spans="1:25" ht="14.4" customHeight="1" x14ac:dyDescent="0.3">
      <c r="A69" s="82"/>
      <c r="B69" s="83"/>
      <c r="C69" s="84"/>
      <c r="D69" s="85">
        <f>D66+1</f>
        <v>529</v>
      </c>
      <c r="E69" s="86">
        <v>23</v>
      </c>
      <c r="F69" s="87"/>
      <c r="G69" s="88">
        <v>260</v>
      </c>
      <c r="H69" s="89">
        <v>165</v>
      </c>
      <c r="I69" s="80">
        <f>$G69*$H69/100</f>
        <v>429</v>
      </c>
      <c r="J69" s="81">
        <f>I69*W69/1000</f>
        <v>339.01724999999999</v>
      </c>
      <c r="K69" s="90"/>
      <c r="L69" s="91" t="s">
        <v>178</v>
      </c>
      <c r="M69" s="92" t="s">
        <v>54</v>
      </c>
      <c r="N69" s="8" t="s">
        <v>21</v>
      </c>
      <c r="O69" s="9">
        <v>786</v>
      </c>
      <c r="P69" s="9">
        <v>792</v>
      </c>
      <c r="Q69" s="9">
        <v>800</v>
      </c>
      <c r="R69" s="9">
        <v>799</v>
      </c>
      <c r="S69" s="9">
        <v>791</v>
      </c>
      <c r="T69" s="9">
        <v>794</v>
      </c>
      <c r="U69" s="9">
        <v>782</v>
      </c>
      <c r="V69" s="9">
        <v>778</v>
      </c>
      <c r="W69" s="17">
        <f t="shared" si="24"/>
        <v>790.25</v>
      </c>
      <c r="X69" s="10">
        <f t="shared" si="25"/>
        <v>0.92286948091204191</v>
      </c>
      <c r="Y69" s="93" t="s">
        <v>22</v>
      </c>
    </row>
    <row r="70" spans="1:25" ht="14.4" customHeight="1" x14ac:dyDescent="0.3">
      <c r="A70" s="82"/>
      <c r="B70" s="83"/>
      <c r="C70" s="84"/>
      <c r="D70" s="85"/>
      <c r="E70" s="86"/>
      <c r="F70" s="87"/>
      <c r="G70" s="88"/>
      <c r="H70" s="89"/>
      <c r="I70" s="80"/>
      <c r="J70" s="81"/>
      <c r="K70" s="90"/>
      <c r="L70" s="91"/>
      <c r="M70" s="92"/>
      <c r="N70" s="11" t="s">
        <v>23</v>
      </c>
      <c r="O70" s="12">
        <v>3.9</v>
      </c>
      <c r="P70" s="12">
        <v>4</v>
      </c>
      <c r="Q70" s="12">
        <v>4.0999999999999996</v>
      </c>
      <c r="R70" s="12">
        <v>4</v>
      </c>
      <c r="S70" s="12">
        <v>3.9</v>
      </c>
      <c r="T70" s="12">
        <v>3.9</v>
      </c>
      <c r="U70" s="12">
        <v>4</v>
      </c>
      <c r="V70" s="12">
        <v>4.0999999999999996</v>
      </c>
      <c r="W70" s="13">
        <f t="shared" si="24"/>
        <v>3.9874999999999998</v>
      </c>
      <c r="X70" s="14">
        <f t="shared" si="25"/>
        <v>1.9576796233223794</v>
      </c>
      <c r="Y70" s="93"/>
    </row>
    <row r="71" spans="1:25" ht="14.4" customHeight="1" x14ac:dyDescent="0.3">
      <c r="A71" s="82"/>
      <c r="B71" s="83"/>
      <c r="C71" s="84"/>
      <c r="D71" s="85"/>
      <c r="E71" s="86"/>
      <c r="F71" s="87"/>
      <c r="G71" s="88"/>
      <c r="H71" s="89"/>
      <c r="I71" s="80"/>
      <c r="J71" s="81"/>
      <c r="K71" s="90"/>
      <c r="L71" s="91"/>
      <c r="M71" s="92"/>
      <c r="N71" s="15" t="s">
        <v>24</v>
      </c>
      <c r="O71" s="16">
        <f t="shared" ref="O71:V71" si="27">O69/O70/1000</f>
        <v>0.20153846153846156</v>
      </c>
      <c r="P71" s="16">
        <f t="shared" si="27"/>
        <v>0.19800000000000001</v>
      </c>
      <c r="Q71" s="16">
        <f t="shared" si="27"/>
        <v>0.1951219512195122</v>
      </c>
      <c r="R71" s="16">
        <f t="shared" si="27"/>
        <v>0.19975000000000001</v>
      </c>
      <c r="S71" s="16">
        <f t="shared" si="27"/>
        <v>0.2028205128205128</v>
      </c>
      <c r="T71" s="16">
        <f t="shared" si="27"/>
        <v>0.2035897435897436</v>
      </c>
      <c r="U71" s="16">
        <f t="shared" si="27"/>
        <v>0.19550000000000001</v>
      </c>
      <c r="V71" s="16">
        <f t="shared" si="27"/>
        <v>0.18975609756097564</v>
      </c>
      <c r="W71" s="16">
        <f t="shared" si="24"/>
        <v>0.19825959584115072</v>
      </c>
      <c r="X71" s="16">
        <f t="shared" si="25"/>
        <v>2.1987389373424553</v>
      </c>
      <c r="Y71" s="93"/>
    </row>
    <row r="72" spans="1:25" ht="14.4" customHeight="1" x14ac:dyDescent="0.3">
      <c r="A72" s="82"/>
      <c r="B72" s="83"/>
      <c r="C72" s="84"/>
      <c r="D72" s="85">
        <f>D69+1</f>
        <v>530</v>
      </c>
      <c r="E72" s="86">
        <v>24</v>
      </c>
      <c r="F72" s="87"/>
      <c r="G72" s="88">
        <v>260</v>
      </c>
      <c r="H72" s="89">
        <v>165</v>
      </c>
      <c r="I72" s="80">
        <f>$G72*$H72/100</f>
        <v>429</v>
      </c>
      <c r="J72" s="81">
        <f>I72*W72/1000</f>
        <v>342.395625</v>
      </c>
      <c r="K72" s="90"/>
      <c r="L72" s="91" t="s">
        <v>178</v>
      </c>
      <c r="M72" s="92" t="s">
        <v>54</v>
      </c>
      <c r="N72" s="8" t="s">
        <v>21</v>
      </c>
      <c r="O72" s="9">
        <v>777</v>
      </c>
      <c r="P72" s="9">
        <v>789</v>
      </c>
      <c r="Q72" s="9">
        <v>792</v>
      </c>
      <c r="R72" s="9">
        <v>801</v>
      </c>
      <c r="S72" s="9">
        <v>811</v>
      </c>
      <c r="T72" s="9">
        <v>806</v>
      </c>
      <c r="U72" s="9">
        <v>801</v>
      </c>
      <c r="V72" s="9">
        <v>808</v>
      </c>
      <c r="W72" s="17">
        <f t="shared" si="24"/>
        <v>798.125</v>
      </c>
      <c r="X72" s="10">
        <f t="shared" si="25"/>
        <v>1.3354762553931594</v>
      </c>
      <c r="Y72" s="93" t="s">
        <v>22</v>
      </c>
    </row>
    <row r="73" spans="1:25" ht="14.4" customHeight="1" x14ac:dyDescent="0.3">
      <c r="A73" s="82"/>
      <c r="B73" s="83"/>
      <c r="C73" s="84"/>
      <c r="D73" s="85"/>
      <c r="E73" s="86"/>
      <c r="F73" s="87"/>
      <c r="G73" s="88"/>
      <c r="H73" s="89"/>
      <c r="I73" s="80"/>
      <c r="J73" s="81"/>
      <c r="K73" s="90"/>
      <c r="L73" s="91"/>
      <c r="M73" s="92"/>
      <c r="N73" s="11" t="s">
        <v>23</v>
      </c>
      <c r="O73" s="12">
        <v>4</v>
      </c>
      <c r="P73" s="12">
        <v>3.9</v>
      </c>
      <c r="Q73" s="12">
        <v>3.9</v>
      </c>
      <c r="R73" s="12">
        <v>4</v>
      </c>
      <c r="S73" s="12">
        <v>4</v>
      </c>
      <c r="T73" s="12">
        <v>4.0999999999999996</v>
      </c>
      <c r="U73" s="12">
        <v>4.0999999999999996</v>
      </c>
      <c r="V73" s="12">
        <v>4</v>
      </c>
      <c r="W73" s="13">
        <f t="shared" si="24"/>
        <v>4</v>
      </c>
      <c r="X73" s="14">
        <f t="shared" si="25"/>
        <v>1.7677669529663664</v>
      </c>
      <c r="Y73" s="93"/>
    </row>
    <row r="74" spans="1:25" ht="14.4" customHeight="1" x14ac:dyDescent="0.3">
      <c r="A74" s="82"/>
      <c r="B74" s="83"/>
      <c r="C74" s="84"/>
      <c r="D74" s="85"/>
      <c r="E74" s="86"/>
      <c r="F74" s="87"/>
      <c r="G74" s="88"/>
      <c r="H74" s="89"/>
      <c r="I74" s="80"/>
      <c r="J74" s="81"/>
      <c r="K74" s="90"/>
      <c r="L74" s="91"/>
      <c r="M74" s="92"/>
      <c r="N74" s="15" t="s">
        <v>24</v>
      </c>
      <c r="O74" s="16">
        <f t="shared" ref="O74:V74" si="28">O72/O73/1000</f>
        <v>0.19425000000000001</v>
      </c>
      <c r="P74" s="16">
        <f t="shared" si="28"/>
        <v>0.20230769230769233</v>
      </c>
      <c r="Q74" s="16">
        <f t="shared" si="28"/>
        <v>0.2030769230769231</v>
      </c>
      <c r="R74" s="16">
        <f t="shared" si="28"/>
        <v>0.20025000000000001</v>
      </c>
      <c r="S74" s="16">
        <f t="shared" si="28"/>
        <v>0.20275000000000001</v>
      </c>
      <c r="T74" s="16">
        <f t="shared" si="28"/>
        <v>0.19658536585365854</v>
      </c>
      <c r="U74" s="16">
        <f t="shared" si="28"/>
        <v>0.19536585365853659</v>
      </c>
      <c r="V74" s="16">
        <f t="shared" si="28"/>
        <v>0.20200000000000001</v>
      </c>
      <c r="W74" s="16">
        <f t="shared" si="24"/>
        <v>0.19957322936210131</v>
      </c>
      <c r="X74" s="16">
        <f t="shared" si="25"/>
        <v>1.6914182159494231</v>
      </c>
      <c r="Y74" s="93"/>
    </row>
    <row r="75" spans="1:25" ht="14.4" customHeight="1" x14ac:dyDescent="0.3">
      <c r="A75" s="82"/>
      <c r="B75" s="83"/>
      <c r="C75" s="84"/>
      <c r="D75" s="85">
        <f>D72+1</f>
        <v>531</v>
      </c>
      <c r="E75" s="86">
        <v>25</v>
      </c>
      <c r="F75" s="87"/>
      <c r="G75" s="88">
        <v>260</v>
      </c>
      <c r="H75" s="89">
        <v>165</v>
      </c>
      <c r="I75" s="80">
        <f>$G75*$H75/100</f>
        <v>429</v>
      </c>
      <c r="J75" s="81">
        <f>I75*W75/1000</f>
        <v>347.65087499999998</v>
      </c>
      <c r="K75" s="90"/>
      <c r="L75" s="91" t="s">
        <v>50</v>
      </c>
      <c r="M75" s="92" t="s">
        <v>105</v>
      </c>
      <c r="N75" s="8" t="s">
        <v>21</v>
      </c>
      <c r="O75" s="9">
        <v>810</v>
      </c>
      <c r="P75" s="9">
        <v>835</v>
      </c>
      <c r="Q75" s="9">
        <v>795</v>
      </c>
      <c r="R75" s="9">
        <v>797</v>
      </c>
      <c r="S75" s="9">
        <v>811</v>
      </c>
      <c r="T75" s="9">
        <v>812</v>
      </c>
      <c r="U75" s="9">
        <v>815</v>
      </c>
      <c r="V75" s="9">
        <v>808</v>
      </c>
      <c r="W75" s="17">
        <f t="shared" si="24"/>
        <v>810.375</v>
      </c>
      <c r="X75" s="10">
        <f t="shared" si="25"/>
        <v>1.4149824017973767</v>
      </c>
      <c r="Y75" s="93" t="s">
        <v>22</v>
      </c>
    </row>
    <row r="76" spans="1:25" ht="14.4" customHeight="1" x14ac:dyDescent="0.3">
      <c r="A76" s="82"/>
      <c r="B76" s="83"/>
      <c r="C76" s="84"/>
      <c r="D76" s="85"/>
      <c r="E76" s="86"/>
      <c r="F76" s="87"/>
      <c r="G76" s="88"/>
      <c r="H76" s="89"/>
      <c r="I76" s="80"/>
      <c r="J76" s="81"/>
      <c r="K76" s="90"/>
      <c r="L76" s="91"/>
      <c r="M76" s="92"/>
      <c r="N76" s="11" t="s">
        <v>23</v>
      </c>
      <c r="O76" s="12">
        <v>4</v>
      </c>
      <c r="P76" s="12">
        <v>3.9</v>
      </c>
      <c r="Q76" s="12">
        <v>4.0999999999999996</v>
      </c>
      <c r="R76" s="12">
        <v>4.2</v>
      </c>
      <c r="S76" s="12">
        <v>4</v>
      </c>
      <c r="T76" s="12">
        <v>3.9</v>
      </c>
      <c r="U76" s="12">
        <v>3.9</v>
      </c>
      <c r="V76" s="12">
        <v>4</v>
      </c>
      <c r="W76" s="13">
        <f t="shared" si="24"/>
        <v>3.9999999999999996</v>
      </c>
      <c r="X76" s="14">
        <f t="shared" si="25"/>
        <v>2.5000000000000013</v>
      </c>
      <c r="Y76" s="93"/>
    </row>
    <row r="77" spans="1:25" ht="14.4" customHeight="1" x14ac:dyDescent="0.3">
      <c r="A77" s="82"/>
      <c r="B77" s="83"/>
      <c r="C77" s="84"/>
      <c r="D77" s="85"/>
      <c r="E77" s="86"/>
      <c r="F77" s="87"/>
      <c r="G77" s="88"/>
      <c r="H77" s="89"/>
      <c r="I77" s="80"/>
      <c r="J77" s="81"/>
      <c r="K77" s="90"/>
      <c r="L77" s="91"/>
      <c r="M77" s="92"/>
      <c r="N77" s="15" t="s">
        <v>24</v>
      </c>
      <c r="O77" s="16">
        <f t="shared" ref="O77:V77" si="29">O75/O76/1000</f>
        <v>0.20250000000000001</v>
      </c>
      <c r="P77" s="16">
        <f t="shared" si="29"/>
        <v>0.21410256410256412</v>
      </c>
      <c r="Q77" s="16">
        <f t="shared" si="29"/>
        <v>0.19390243902439025</v>
      </c>
      <c r="R77" s="16">
        <f t="shared" si="29"/>
        <v>0.18976190476190477</v>
      </c>
      <c r="S77" s="16">
        <f t="shared" si="29"/>
        <v>0.20275000000000001</v>
      </c>
      <c r="T77" s="16">
        <f t="shared" si="29"/>
        <v>0.20820512820512821</v>
      </c>
      <c r="U77" s="16">
        <f t="shared" si="29"/>
        <v>0.20897435897435898</v>
      </c>
      <c r="V77" s="16">
        <f t="shared" si="29"/>
        <v>0.20200000000000001</v>
      </c>
      <c r="W77" s="16">
        <f t="shared" si="24"/>
        <v>0.20277454938354328</v>
      </c>
      <c r="X77" s="16">
        <f t="shared" si="25"/>
        <v>3.6779672718614065</v>
      </c>
      <c r="Y77" s="93"/>
    </row>
    <row r="78" spans="1:25" ht="14.4" customHeight="1" x14ac:dyDescent="0.3">
      <c r="A78" s="82"/>
      <c r="B78" s="83"/>
      <c r="C78" s="84"/>
      <c r="D78" s="85">
        <f>D75+1</f>
        <v>532</v>
      </c>
      <c r="E78" s="86">
        <v>26</v>
      </c>
      <c r="F78" s="87"/>
      <c r="G78" s="88">
        <v>260</v>
      </c>
      <c r="H78" s="89">
        <v>165</v>
      </c>
      <c r="I78" s="80">
        <f>$G78*$H78/100</f>
        <v>429</v>
      </c>
      <c r="J78" s="81">
        <f>I78*W78/1000</f>
        <v>344.86237499999999</v>
      </c>
      <c r="K78" s="90"/>
      <c r="L78" s="91" t="s">
        <v>50</v>
      </c>
      <c r="M78" s="92" t="s">
        <v>105</v>
      </c>
      <c r="N78" s="8" t="s">
        <v>21</v>
      </c>
      <c r="O78" s="9">
        <v>796</v>
      </c>
      <c r="P78" s="9">
        <v>817</v>
      </c>
      <c r="Q78" s="9">
        <v>806</v>
      </c>
      <c r="R78" s="9">
        <v>814</v>
      </c>
      <c r="S78" s="9">
        <v>815</v>
      </c>
      <c r="T78" s="9">
        <v>796</v>
      </c>
      <c r="U78" s="9">
        <v>790</v>
      </c>
      <c r="V78" s="9">
        <v>797</v>
      </c>
      <c r="W78" s="17">
        <f t="shared" si="24"/>
        <v>803.875</v>
      </c>
      <c r="X78" s="10">
        <f t="shared" si="25"/>
        <v>1.217948076716894</v>
      </c>
      <c r="Y78" s="93" t="s">
        <v>22</v>
      </c>
    </row>
    <row r="79" spans="1:25" ht="14.4" customHeight="1" x14ac:dyDescent="0.3">
      <c r="A79" s="82"/>
      <c r="B79" s="83"/>
      <c r="C79" s="84"/>
      <c r="D79" s="85"/>
      <c r="E79" s="86"/>
      <c r="F79" s="87"/>
      <c r="G79" s="88"/>
      <c r="H79" s="89"/>
      <c r="I79" s="80"/>
      <c r="J79" s="81"/>
      <c r="K79" s="90"/>
      <c r="L79" s="91"/>
      <c r="M79" s="92"/>
      <c r="N79" s="11" t="s">
        <v>23</v>
      </c>
      <c r="O79" s="12">
        <v>4</v>
      </c>
      <c r="P79" s="12">
        <v>4.0999999999999996</v>
      </c>
      <c r="Q79" s="12">
        <v>4.2</v>
      </c>
      <c r="R79" s="12">
        <v>4.0999999999999996</v>
      </c>
      <c r="S79" s="12">
        <v>3.9</v>
      </c>
      <c r="T79" s="12">
        <v>4</v>
      </c>
      <c r="U79" s="12">
        <v>3.9</v>
      </c>
      <c r="V79" s="12">
        <v>3.9</v>
      </c>
      <c r="W79" s="13">
        <f t="shared" si="24"/>
        <v>4.0124999999999993</v>
      </c>
      <c r="X79" s="14">
        <f t="shared" si="25"/>
        <v>2.6249687766904546</v>
      </c>
      <c r="Y79" s="93"/>
    </row>
    <row r="80" spans="1:25" ht="14.4" customHeight="1" x14ac:dyDescent="0.3">
      <c r="A80" s="82"/>
      <c r="B80" s="83"/>
      <c r="C80" s="84"/>
      <c r="D80" s="85"/>
      <c r="E80" s="86"/>
      <c r="F80" s="87"/>
      <c r="G80" s="88"/>
      <c r="H80" s="89"/>
      <c r="I80" s="80"/>
      <c r="J80" s="81"/>
      <c r="K80" s="90"/>
      <c r="L80" s="91"/>
      <c r="M80" s="92"/>
      <c r="N80" s="15" t="s">
        <v>24</v>
      </c>
      <c r="O80" s="16">
        <f t="shared" ref="O80:V80" si="30">O78/O79/1000</f>
        <v>0.19900000000000001</v>
      </c>
      <c r="P80" s="16">
        <f t="shared" si="30"/>
        <v>0.19926829268292684</v>
      </c>
      <c r="Q80" s="16">
        <f t="shared" si="30"/>
        <v>0.19190476190476191</v>
      </c>
      <c r="R80" s="16">
        <f t="shared" si="30"/>
        <v>0.19853658536585367</v>
      </c>
      <c r="S80" s="16">
        <f t="shared" si="30"/>
        <v>0.20897435897435898</v>
      </c>
      <c r="T80" s="16">
        <f t="shared" si="30"/>
        <v>0.19900000000000001</v>
      </c>
      <c r="U80" s="16">
        <f t="shared" si="30"/>
        <v>0.20256410256410257</v>
      </c>
      <c r="V80" s="16">
        <f t="shared" si="30"/>
        <v>0.20435897435897438</v>
      </c>
      <c r="W80" s="16">
        <f t="shared" si="24"/>
        <v>0.2004508844813723</v>
      </c>
      <c r="X80" s="16">
        <f t="shared" si="25"/>
        <v>2.3312607355501598</v>
      </c>
      <c r="Y80" s="93"/>
    </row>
    <row r="81" spans="1:25" ht="14.4" customHeight="1" x14ac:dyDescent="0.3">
      <c r="A81" s="82"/>
      <c r="B81" s="83"/>
      <c r="C81" s="84"/>
      <c r="D81" s="85">
        <f>D78+1</f>
        <v>533</v>
      </c>
      <c r="E81" s="86">
        <v>27</v>
      </c>
      <c r="F81" s="87"/>
      <c r="G81" s="88">
        <v>260</v>
      </c>
      <c r="H81" s="89">
        <v>165</v>
      </c>
      <c r="I81" s="80">
        <f>$G81*$H81/100</f>
        <v>429</v>
      </c>
      <c r="J81" s="81">
        <f>I81*W81/1000</f>
        <v>346.25662499999999</v>
      </c>
      <c r="K81" s="90"/>
      <c r="L81" s="91" t="s">
        <v>50</v>
      </c>
      <c r="M81" s="92" t="s">
        <v>105</v>
      </c>
      <c r="N81" s="8" t="s">
        <v>21</v>
      </c>
      <c r="O81" s="9">
        <v>788</v>
      </c>
      <c r="P81" s="9">
        <v>815</v>
      </c>
      <c r="Q81" s="9">
        <v>813</v>
      </c>
      <c r="R81" s="9">
        <v>826</v>
      </c>
      <c r="S81" s="9">
        <v>810</v>
      </c>
      <c r="T81" s="9">
        <v>792</v>
      </c>
      <c r="U81" s="9">
        <v>812</v>
      </c>
      <c r="V81" s="9">
        <v>801</v>
      </c>
      <c r="W81" s="17">
        <f t="shared" si="24"/>
        <v>807.125</v>
      </c>
      <c r="X81" s="10">
        <f t="shared" si="25"/>
        <v>1.4639171276762655</v>
      </c>
      <c r="Y81" s="93" t="s">
        <v>22</v>
      </c>
    </row>
    <row r="82" spans="1:25" ht="14.4" customHeight="1" x14ac:dyDescent="0.3">
      <c r="A82" s="82"/>
      <c r="B82" s="83"/>
      <c r="C82" s="84"/>
      <c r="D82" s="85"/>
      <c r="E82" s="86"/>
      <c r="F82" s="87"/>
      <c r="G82" s="88"/>
      <c r="H82" s="89"/>
      <c r="I82" s="80"/>
      <c r="J82" s="81"/>
      <c r="K82" s="90"/>
      <c r="L82" s="91"/>
      <c r="M82" s="92"/>
      <c r="N82" s="11" t="s">
        <v>23</v>
      </c>
      <c r="O82" s="12">
        <v>4.0999999999999996</v>
      </c>
      <c r="P82" s="12">
        <v>3.9</v>
      </c>
      <c r="Q82" s="12">
        <v>4.0999999999999996</v>
      </c>
      <c r="R82" s="12">
        <v>4.0999999999999996</v>
      </c>
      <c r="S82" s="12">
        <v>4</v>
      </c>
      <c r="T82" s="12">
        <v>3.9</v>
      </c>
      <c r="U82" s="12">
        <v>3.9</v>
      </c>
      <c r="V82" s="12">
        <v>4</v>
      </c>
      <c r="W82" s="13">
        <f t="shared" si="24"/>
        <v>3.9999999999999996</v>
      </c>
      <c r="X82" s="14">
        <f t="shared" si="25"/>
        <v>2.1650635094610937</v>
      </c>
      <c r="Y82" s="93"/>
    </row>
    <row r="83" spans="1:25" ht="14.4" customHeight="1" x14ac:dyDescent="0.3">
      <c r="A83" s="82"/>
      <c r="B83" s="83"/>
      <c r="C83" s="84"/>
      <c r="D83" s="85"/>
      <c r="E83" s="86"/>
      <c r="F83" s="87"/>
      <c r="G83" s="88"/>
      <c r="H83" s="89"/>
      <c r="I83" s="80"/>
      <c r="J83" s="81"/>
      <c r="K83" s="90"/>
      <c r="L83" s="91"/>
      <c r="M83" s="92"/>
      <c r="N83" s="15" t="s">
        <v>24</v>
      </c>
      <c r="O83" s="16">
        <f t="shared" ref="O83:V83" si="31">O81/O82/1000</f>
        <v>0.19219512195121954</v>
      </c>
      <c r="P83" s="16">
        <f t="shared" si="31"/>
        <v>0.20897435897435898</v>
      </c>
      <c r="Q83" s="16">
        <f t="shared" si="31"/>
        <v>0.19829268292682928</v>
      </c>
      <c r="R83" s="16">
        <f t="shared" si="31"/>
        <v>0.20146341463414635</v>
      </c>
      <c r="S83" s="16">
        <f t="shared" si="31"/>
        <v>0.20250000000000001</v>
      </c>
      <c r="T83" s="16">
        <f t="shared" si="31"/>
        <v>0.2030769230769231</v>
      </c>
      <c r="U83" s="16">
        <f t="shared" si="31"/>
        <v>0.20820512820512821</v>
      </c>
      <c r="V83" s="16">
        <f t="shared" si="31"/>
        <v>0.20025000000000001</v>
      </c>
      <c r="W83" s="16">
        <f t="shared" si="24"/>
        <v>0.20186970372107571</v>
      </c>
      <c r="X83" s="16">
        <f t="shared" si="25"/>
        <v>2.4870381009339808</v>
      </c>
      <c r="Y83" s="93"/>
    </row>
    <row r="84" spans="1:25" ht="14.4" customHeight="1" x14ac:dyDescent="0.3">
      <c r="A84" s="82"/>
      <c r="B84" s="83"/>
      <c r="C84" s="84"/>
      <c r="D84" s="85">
        <f>D81+1</f>
        <v>534</v>
      </c>
      <c r="E84" s="86">
        <v>28</v>
      </c>
      <c r="F84" s="87"/>
      <c r="G84" s="88">
        <v>260</v>
      </c>
      <c r="H84" s="89">
        <v>165</v>
      </c>
      <c r="I84" s="80">
        <f>$G84*$H84/100</f>
        <v>429</v>
      </c>
      <c r="J84" s="81">
        <f>I84*W84/1000</f>
        <v>346.36387500000001</v>
      </c>
      <c r="K84" s="90"/>
      <c r="L84" s="91" t="s">
        <v>50</v>
      </c>
      <c r="M84" s="92" t="s">
        <v>105</v>
      </c>
      <c r="N84" s="8" t="s">
        <v>21</v>
      </c>
      <c r="O84" s="9">
        <v>815</v>
      </c>
      <c r="P84" s="9">
        <v>828</v>
      </c>
      <c r="Q84" s="9">
        <v>807</v>
      </c>
      <c r="R84" s="9">
        <v>808</v>
      </c>
      <c r="S84" s="9">
        <v>805</v>
      </c>
      <c r="T84" s="9">
        <v>814</v>
      </c>
      <c r="U84" s="9">
        <v>785</v>
      </c>
      <c r="V84" s="9">
        <v>797</v>
      </c>
      <c r="W84" s="17">
        <f t="shared" si="24"/>
        <v>807.375</v>
      </c>
      <c r="X84" s="10">
        <f t="shared" si="25"/>
        <v>1.4797521896956796</v>
      </c>
      <c r="Y84" s="93" t="s">
        <v>22</v>
      </c>
    </row>
    <row r="85" spans="1:25" ht="14.4" customHeight="1" x14ac:dyDescent="0.3">
      <c r="A85" s="82"/>
      <c r="B85" s="83"/>
      <c r="C85" s="84"/>
      <c r="D85" s="85"/>
      <c r="E85" s="86"/>
      <c r="F85" s="87"/>
      <c r="G85" s="88"/>
      <c r="H85" s="89"/>
      <c r="I85" s="80"/>
      <c r="J85" s="81"/>
      <c r="K85" s="90"/>
      <c r="L85" s="91"/>
      <c r="M85" s="92"/>
      <c r="N85" s="11" t="s">
        <v>23</v>
      </c>
      <c r="O85" s="12">
        <v>3.9</v>
      </c>
      <c r="P85" s="12">
        <v>4</v>
      </c>
      <c r="Q85" s="12">
        <v>4.0999999999999996</v>
      </c>
      <c r="R85" s="12">
        <v>4.0999999999999996</v>
      </c>
      <c r="S85" s="12">
        <v>4</v>
      </c>
      <c r="T85" s="12">
        <v>4.0999999999999996</v>
      </c>
      <c r="U85" s="12">
        <v>3.9</v>
      </c>
      <c r="V85" s="12">
        <v>4</v>
      </c>
      <c r="W85" s="13">
        <f t="shared" si="24"/>
        <v>4.0125000000000002</v>
      </c>
      <c r="X85" s="14">
        <f t="shared" si="25"/>
        <v>1.9454822424917102</v>
      </c>
      <c r="Y85" s="93"/>
    </row>
    <row r="86" spans="1:25" ht="14.4" customHeight="1" x14ac:dyDescent="0.3">
      <c r="A86" s="82"/>
      <c r="B86" s="83"/>
      <c r="C86" s="84"/>
      <c r="D86" s="85"/>
      <c r="E86" s="86"/>
      <c r="F86" s="87"/>
      <c r="G86" s="88"/>
      <c r="H86" s="89"/>
      <c r="I86" s="80"/>
      <c r="J86" s="81"/>
      <c r="K86" s="90"/>
      <c r="L86" s="91"/>
      <c r="M86" s="92"/>
      <c r="N86" s="15" t="s">
        <v>24</v>
      </c>
      <c r="O86" s="16">
        <f t="shared" ref="O86:V86" si="32">O84/O85/1000</f>
        <v>0.20897435897435898</v>
      </c>
      <c r="P86" s="16">
        <f t="shared" si="32"/>
        <v>0.20699999999999999</v>
      </c>
      <c r="Q86" s="16">
        <f t="shared" si="32"/>
        <v>0.19682926829268294</v>
      </c>
      <c r="R86" s="16">
        <f t="shared" si="32"/>
        <v>0.19707317073170733</v>
      </c>
      <c r="S86" s="16">
        <f t="shared" si="32"/>
        <v>0.20125000000000001</v>
      </c>
      <c r="T86" s="16">
        <f t="shared" si="32"/>
        <v>0.19853658536585367</v>
      </c>
      <c r="U86" s="16">
        <f t="shared" si="32"/>
        <v>0.20128205128205129</v>
      </c>
      <c r="V86" s="16">
        <f t="shared" si="32"/>
        <v>0.19925000000000001</v>
      </c>
      <c r="W86" s="16">
        <f t="shared" si="24"/>
        <v>0.20127442933083173</v>
      </c>
      <c r="X86" s="16">
        <f t="shared" si="25"/>
        <v>2.0863768897818038</v>
      </c>
      <c r="Y86" s="93"/>
    </row>
    <row r="87" spans="1:25" ht="14.4" customHeight="1" x14ac:dyDescent="0.3">
      <c r="A87" s="82"/>
      <c r="B87" s="83"/>
      <c r="C87" s="84"/>
      <c r="D87" s="85">
        <f>D84+1</f>
        <v>535</v>
      </c>
      <c r="E87" s="86">
        <v>29</v>
      </c>
      <c r="F87" s="87"/>
      <c r="G87" s="88">
        <v>260</v>
      </c>
      <c r="H87" s="89">
        <v>165</v>
      </c>
      <c r="I87" s="80">
        <f>$G87*$H87/100</f>
        <v>429</v>
      </c>
      <c r="J87" s="81">
        <f>I87*W87/1000</f>
        <v>350.54662500000001</v>
      </c>
      <c r="K87" s="90"/>
      <c r="L87" s="91" t="s">
        <v>50</v>
      </c>
      <c r="M87" s="92" t="s">
        <v>105</v>
      </c>
      <c r="N87" s="8" t="s">
        <v>21</v>
      </c>
      <c r="O87" s="9">
        <v>806</v>
      </c>
      <c r="P87" s="9">
        <v>816</v>
      </c>
      <c r="Q87" s="9">
        <v>815</v>
      </c>
      <c r="R87" s="9">
        <v>805</v>
      </c>
      <c r="S87" s="9">
        <v>825</v>
      </c>
      <c r="T87" s="9">
        <v>833</v>
      </c>
      <c r="U87" s="9">
        <v>814</v>
      </c>
      <c r="V87" s="9">
        <v>823</v>
      </c>
      <c r="W87" s="17">
        <f t="shared" si="24"/>
        <v>817.125</v>
      </c>
      <c r="X87" s="10">
        <f t="shared" si="25"/>
        <v>1.0902111551229514</v>
      </c>
      <c r="Y87" s="93" t="s">
        <v>22</v>
      </c>
    </row>
    <row r="88" spans="1:25" ht="14.4" customHeight="1" x14ac:dyDescent="0.3">
      <c r="A88" s="82"/>
      <c r="B88" s="83"/>
      <c r="C88" s="84"/>
      <c r="D88" s="85"/>
      <c r="E88" s="86"/>
      <c r="F88" s="87"/>
      <c r="G88" s="88"/>
      <c r="H88" s="89"/>
      <c r="I88" s="80"/>
      <c r="J88" s="81"/>
      <c r="K88" s="90"/>
      <c r="L88" s="91"/>
      <c r="M88" s="92"/>
      <c r="N88" s="11" t="s">
        <v>23</v>
      </c>
      <c r="O88" s="12">
        <v>3.9</v>
      </c>
      <c r="P88" s="12">
        <v>3.9</v>
      </c>
      <c r="Q88" s="12">
        <v>4</v>
      </c>
      <c r="R88" s="12">
        <v>4.0999999999999996</v>
      </c>
      <c r="S88" s="12">
        <v>4.0999999999999996</v>
      </c>
      <c r="T88" s="12">
        <v>4</v>
      </c>
      <c r="U88" s="12">
        <v>3.9</v>
      </c>
      <c r="V88" s="12">
        <v>4</v>
      </c>
      <c r="W88" s="13">
        <f t="shared" si="24"/>
        <v>3.9874999999999998</v>
      </c>
      <c r="X88" s="14">
        <f t="shared" si="25"/>
        <v>1.9576796233223794</v>
      </c>
      <c r="Y88" s="93"/>
    </row>
    <row r="89" spans="1:25" ht="14.4" customHeight="1" x14ac:dyDescent="0.3">
      <c r="A89" s="82"/>
      <c r="B89" s="83"/>
      <c r="C89" s="84"/>
      <c r="D89" s="85"/>
      <c r="E89" s="86"/>
      <c r="F89" s="87"/>
      <c r="G89" s="88"/>
      <c r="H89" s="89"/>
      <c r="I89" s="80"/>
      <c r="J89" s="81"/>
      <c r="K89" s="90"/>
      <c r="L89" s="91"/>
      <c r="M89" s="92"/>
      <c r="N89" s="15" t="s">
        <v>24</v>
      </c>
      <c r="O89" s="16">
        <f t="shared" ref="O89:V89" si="33">O87/O88/1000</f>
        <v>0.20666666666666667</v>
      </c>
      <c r="P89" s="16">
        <f t="shared" si="33"/>
        <v>0.20923076923076922</v>
      </c>
      <c r="Q89" s="16">
        <f t="shared" si="33"/>
        <v>0.20374999999999999</v>
      </c>
      <c r="R89" s="16">
        <f t="shared" si="33"/>
        <v>0.19634146341463418</v>
      </c>
      <c r="S89" s="16">
        <f t="shared" si="33"/>
        <v>0.20121951219512199</v>
      </c>
      <c r="T89" s="16">
        <f t="shared" si="33"/>
        <v>0.20824999999999999</v>
      </c>
      <c r="U89" s="16">
        <f t="shared" si="33"/>
        <v>0.20871794871794874</v>
      </c>
      <c r="V89" s="16">
        <f t="shared" si="33"/>
        <v>0.20574999999999999</v>
      </c>
      <c r="W89" s="16">
        <f t="shared" si="24"/>
        <v>0.2049907950281426</v>
      </c>
      <c r="X89" s="16">
        <f t="shared" si="25"/>
        <v>2.0146824932200631</v>
      </c>
      <c r="Y89" s="93"/>
    </row>
    <row r="90" spans="1:25" ht="14.4" customHeight="1" x14ac:dyDescent="0.3">
      <c r="A90" s="82"/>
      <c r="B90" s="83"/>
      <c r="C90" s="84"/>
      <c r="D90" s="85">
        <f>D87+1</f>
        <v>536</v>
      </c>
      <c r="E90" s="86">
        <v>30</v>
      </c>
      <c r="F90" s="87"/>
      <c r="G90" s="88">
        <v>260</v>
      </c>
      <c r="H90" s="89">
        <v>165</v>
      </c>
      <c r="I90" s="80">
        <f>$G90*$H90/100</f>
        <v>429</v>
      </c>
      <c r="J90" s="81">
        <f>I90*W90/1000</f>
        <v>350.17124999999999</v>
      </c>
      <c r="K90" s="90"/>
      <c r="L90" s="91" t="s">
        <v>50</v>
      </c>
      <c r="M90" s="92" t="s">
        <v>105</v>
      </c>
      <c r="N90" s="8" t="s">
        <v>21</v>
      </c>
      <c r="O90" s="9">
        <v>815</v>
      </c>
      <c r="P90" s="9">
        <v>815</v>
      </c>
      <c r="Q90" s="9">
        <v>825</v>
      </c>
      <c r="R90" s="9">
        <v>813</v>
      </c>
      <c r="S90" s="9">
        <v>820</v>
      </c>
      <c r="T90" s="9">
        <v>801</v>
      </c>
      <c r="U90" s="9">
        <v>814</v>
      </c>
      <c r="V90" s="9">
        <v>827</v>
      </c>
      <c r="W90" s="17">
        <f t="shared" si="24"/>
        <v>816.25</v>
      </c>
      <c r="X90" s="10">
        <f t="shared" si="25"/>
        <v>0.92646146782567673</v>
      </c>
      <c r="Y90" s="93" t="s">
        <v>22</v>
      </c>
    </row>
    <row r="91" spans="1:25" ht="14.4" customHeight="1" x14ac:dyDescent="0.3">
      <c r="A91" s="82"/>
      <c r="B91" s="83"/>
      <c r="C91" s="84"/>
      <c r="D91" s="85"/>
      <c r="E91" s="86"/>
      <c r="F91" s="87"/>
      <c r="G91" s="88"/>
      <c r="H91" s="89"/>
      <c r="I91" s="80"/>
      <c r="J91" s="81"/>
      <c r="K91" s="90"/>
      <c r="L91" s="91"/>
      <c r="M91" s="92"/>
      <c r="N91" s="11" t="s">
        <v>23</v>
      </c>
      <c r="O91" s="12">
        <v>4.0999999999999996</v>
      </c>
      <c r="P91" s="12">
        <v>4</v>
      </c>
      <c r="Q91" s="12">
        <v>3.9</v>
      </c>
      <c r="R91" s="12">
        <v>4</v>
      </c>
      <c r="S91" s="12">
        <v>4</v>
      </c>
      <c r="T91" s="12">
        <v>4.0999999999999996</v>
      </c>
      <c r="U91" s="12">
        <v>4</v>
      </c>
      <c r="V91" s="12">
        <v>3.9</v>
      </c>
      <c r="W91" s="13">
        <f t="shared" si="24"/>
        <v>4</v>
      </c>
      <c r="X91" s="14">
        <f t="shared" si="25"/>
        <v>1.7677669529663664</v>
      </c>
      <c r="Y91" s="93"/>
    </row>
    <row r="92" spans="1:25" ht="14.4" customHeight="1" x14ac:dyDescent="0.3">
      <c r="A92" s="82"/>
      <c r="B92" s="83"/>
      <c r="C92" s="84"/>
      <c r="D92" s="85"/>
      <c r="E92" s="86"/>
      <c r="F92" s="87"/>
      <c r="G92" s="88"/>
      <c r="H92" s="89"/>
      <c r="I92" s="80"/>
      <c r="J92" s="81"/>
      <c r="K92" s="90"/>
      <c r="L92" s="91"/>
      <c r="M92" s="92"/>
      <c r="N92" s="15" t="s">
        <v>24</v>
      </c>
      <c r="O92" s="16">
        <f t="shared" ref="O92:V92" si="34">O90/O91/1000</f>
        <v>0.19878048780487809</v>
      </c>
      <c r="P92" s="16">
        <f t="shared" si="34"/>
        <v>0.20374999999999999</v>
      </c>
      <c r="Q92" s="16">
        <f t="shared" si="34"/>
        <v>0.21153846153846154</v>
      </c>
      <c r="R92" s="16">
        <f t="shared" si="34"/>
        <v>0.20324999999999999</v>
      </c>
      <c r="S92" s="16">
        <f t="shared" si="34"/>
        <v>0.20499999999999999</v>
      </c>
      <c r="T92" s="16">
        <f t="shared" si="34"/>
        <v>0.19536585365853659</v>
      </c>
      <c r="U92" s="16">
        <f t="shared" si="34"/>
        <v>0.20349999999999999</v>
      </c>
      <c r="V92" s="16">
        <f t="shared" si="34"/>
        <v>0.21205128205128204</v>
      </c>
      <c r="W92" s="16">
        <f t="shared" si="24"/>
        <v>0.2041545106316448</v>
      </c>
      <c r="X92" s="16">
        <f t="shared" si="25"/>
        <v>2.5984248073454874</v>
      </c>
      <c r="Y92" s="93"/>
    </row>
    <row r="93" spans="1:25" ht="14.4" customHeight="1" x14ac:dyDescent="0.3">
      <c r="A93" s="82"/>
      <c r="B93" s="83"/>
      <c r="C93" s="84"/>
      <c r="D93" s="85">
        <f>D90+1</f>
        <v>537</v>
      </c>
      <c r="E93" s="86">
        <v>31</v>
      </c>
      <c r="F93" s="87"/>
      <c r="G93" s="88">
        <v>260</v>
      </c>
      <c r="H93" s="89">
        <v>165</v>
      </c>
      <c r="I93" s="80">
        <f>$G93*$H93/100</f>
        <v>429</v>
      </c>
      <c r="J93" s="81">
        <f>I93*W93/1000</f>
        <v>343.41449999999998</v>
      </c>
      <c r="K93" s="90"/>
      <c r="L93" s="91" t="s">
        <v>213</v>
      </c>
      <c r="M93" s="92" t="s">
        <v>184</v>
      </c>
      <c r="N93" s="8" t="s">
        <v>21</v>
      </c>
      <c r="O93" s="9">
        <v>791</v>
      </c>
      <c r="P93" s="9">
        <v>805</v>
      </c>
      <c r="Q93" s="9">
        <v>808</v>
      </c>
      <c r="R93" s="9">
        <v>795</v>
      </c>
      <c r="S93" s="9">
        <v>807</v>
      </c>
      <c r="T93" s="9">
        <v>806</v>
      </c>
      <c r="U93" s="9">
        <v>805</v>
      </c>
      <c r="V93" s="9">
        <v>787</v>
      </c>
      <c r="W93" s="17">
        <f t="shared" si="24"/>
        <v>800.5</v>
      </c>
      <c r="X93" s="10">
        <f t="shared" si="25"/>
        <v>0.9595435037937049</v>
      </c>
      <c r="Y93" s="93" t="s">
        <v>22</v>
      </c>
    </row>
    <row r="94" spans="1:25" ht="14.4" customHeight="1" x14ac:dyDescent="0.3">
      <c r="A94" s="82"/>
      <c r="B94" s="83"/>
      <c r="C94" s="84"/>
      <c r="D94" s="85"/>
      <c r="E94" s="86"/>
      <c r="F94" s="87"/>
      <c r="G94" s="88"/>
      <c r="H94" s="89"/>
      <c r="I94" s="80"/>
      <c r="J94" s="81"/>
      <c r="K94" s="90"/>
      <c r="L94" s="91"/>
      <c r="M94" s="92"/>
      <c r="N94" s="11" t="s">
        <v>23</v>
      </c>
      <c r="O94" s="12">
        <v>4.0999999999999996</v>
      </c>
      <c r="P94" s="12">
        <v>4.2</v>
      </c>
      <c r="Q94" s="12">
        <v>4.0999999999999996</v>
      </c>
      <c r="R94" s="12">
        <v>4</v>
      </c>
      <c r="S94" s="12">
        <v>4.0999999999999996</v>
      </c>
      <c r="T94" s="12">
        <v>4.0999999999999996</v>
      </c>
      <c r="U94" s="12">
        <v>4.0999999999999996</v>
      </c>
      <c r="V94" s="12">
        <v>4</v>
      </c>
      <c r="W94" s="13">
        <f t="shared" si="24"/>
        <v>4.0875000000000004</v>
      </c>
      <c r="X94" s="14">
        <f t="shared" si="25"/>
        <v>1.4666151447439506</v>
      </c>
      <c r="Y94" s="93"/>
    </row>
    <row r="95" spans="1:25" ht="14.4" customHeight="1" x14ac:dyDescent="0.3">
      <c r="A95" s="82"/>
      <c r="B95" s="83"/>
      <c r="C95" s="84"/>
      <c r="D95" s="85"/>
      <c r="E95" s="86"/>
      <c r="F95" s="87"/>
      <c r="G95" s="88"/>
      <c r="H95" s="89"/>
      <c r="I95" s="80"/>
      <c r="J95" s="81"/>
      <c r="K95" s="90"/>
      <c r="L95" s="91"/>
      <c r="M95" s="92"/>
      <c r="N95" s="15" t="s">
        <v>24</v>
      </c>
      <c r="O95" s="16">
        <f t="shared" ref="O95:V95" si="35">O93/O94/1000</f>
        <v>0.19292682926829269</v>
      </c>
      <c r="P95" s="16">
        <f t="shared" si="35"/>
        <v>0.19166666666666665</v>
      </c>
      <c r="Q95" s="16">
        <f t="shared" si="35"/>
        <v>0.19707317073170733</v>
      </c>
      <c r="R95" s="16">
        <f t="shared" si="35"/>
        <v>0.19875000000000001</v>
      </c>
      <c r="S95" s="16">
        <f t="shared" si="35"/>
        <v>0.19682926829268294</v>
      </c>
      <c r="T95" s="16">
        <f t="shared" si="35"/>
        <v>0.19658536585365854</v>
      </c>
      <c r="U95" s="16">
        <f t="shared" si="35"/>
        <v>0.19634146341463418</v>
      </c>
      <c r="V95" s="16">
        <f t="shared" si="35"/>
        <v>0.19675000000000001</v>
      </c>
      <c r="W95" s="16">
        <f t="shared" si="24"/>
        <v>0.19586534552845528</v>
      </c>
      <c r="X95" s="16">
        <f t="shared" si="25"/>
        <v>1.1200357990850049</v>
      </c>
      <c r="Y95" s="93"/>
    </row>
    <row r="96" spans="1:25" ht="14.4" customHeight="1" x14ac:dyDescent="0.3">
      <c r="A96" s="82"/>
      <c r="B96" s="83"/>
      <c r="C96" s="84"/>
      <c r="D96" s="85">
        <f>D93+1</f>
        <v>538</v>
      </c>
      <c r="E96" s="86">
        <v>32</v>
      </c>
      <c r="F96" s="87"/>
      <c r="G96" s="88">
        <v>260</v>
      </c>
      <c r="H96" s="89">
        <v>165</v>
      </c>
      <c r="I96" s="80">
        <f>$G96*$H96/100</f>
        <v>429</v>
      </c>
      <c r="J96" s="81">
        <f>I96*W96/1000</f>
        <v>340.197</v>
      </c>
      <c r="K96" s="90"/>
      <c r="L96" s="91" t="s">
        <v>213</v>
      </c>
      <c r="M96" s="92" t="s">
        <v>184</v>
      </c>
      <c r="N96" s="8" t="s">
        <v>21</v>
      </c>
      <c r="O96" s="9">
        <v>793</v>
      </c>
      <c r="P96" s="9">
        <v>783</v>
      </c>
      <c r="Q96" s="9">
        <v>789</v>
      </c>
      <c r="R96" s="9">
        <v>810</v>
      </c>
      <c r="S96" s="9">
        <v>788</v>
      </c>
      <c r="T96" s="9">
        <v>799</v>
      </c>
      <c r="U96" s="9">
        <v>802</v>
      </c>
      <c r="V96" s="9">
        <v>780</v>
      </c>
      <c r="W96" s="17">
        <f t="shared" si="24"/>
        <v>793</v>
      </c>
      <c r="X96" s="10">
        <f t="shared" si="25"/>
        <v>1.1929941947304226</v>
      </c>
      <c r="Y96" s="93" t="s">
        <v>22</v>
      </c>
    </row>
    <row r="97" spans="1:25" ht="14.4" customHeight="1" x14ac:dyDescent="0.3">
      <c r="A97" s="82"/>
      <c r="B97" s="83"/>
      <c r="C97" s="84"/>
      <c r="D97" s="85"/>
      <c r="E97" s="86"/>
      <c r="F97" s="87"/>
      <c r="G97" s="88"/>
      <c r="H97" s="89"/>
      <c r="I97" s="80"/>
      <c r="J97" s="81"/>
      <c r="K97" s="90"/>
      <c r="L97" s="91"/>
      <c r="M97" s="92"/>
      <c r="N97" s="11" t="s">
        <v>23</v>
      </c>
      <c r="O97" s="12">
        <v>4</v>
      </c>
      <c r="P97" s="12">
        <v>4</v>
      </c>
      <c r="Q97" s="12">
        <v>3.9</v>
      </c>
      <c r="R97" s="12">
        <v>4.0999999999999996</v>
      </c>
      <c r="S97" s="12">
        <v>4</v>
      </c>
      <c r="T97" s="12">
        <v>4</v>
      </c>
      <c r="U97" s="12">
        <v>4.0999999999999996</v>
      </c>
      <c r="V97" s="12">
        <v>4.0999999999999996</v>
      </c>
      <c r="W97" s="13">
        <v>4</v>
      </c>
      <c r="X97" s="14">
        <f t="shared" si="25"/>
        <v>1.6535945694153658</v>
      </c>
      <c r="Y97" s="93"/>
    </row>
    <row r="98" spans="1:25" ht="14.4" customHeight="1" x14ac:dyDescent="0.3">
      <c r="A98" s="82"/>
      <c r="B98" s="83"/>
      <c r="C98" s="84"/>
      <c r="D98" s="85"/>
      <c r="E98" s="86"/>
      <c r="F98" s="87"/>
      <c r="G98" s="88"/>
      <c r="H98" s="89"/>
      <c r="I98" s="80"/>
      <c r="J98" s="81"/>
      <c r="K98" s="90"/>
      <c r="L98" s="91"/>
      <c r="M98" s="92"/>
      <c r="N98" s="15" t="s">
        <v>24</v>
      </c>
      <c r="O98" s="16">
        <f t="shared" ref="O98:V98" si="36">O96/O97/1000</f>
        <v>0.19825000000000001</v>
      </c>
      <c r="P98" s="16">
        <f t="shared" si="36"/>
        <v>0.19575000000000001</v>
      </c>
      <c r="Q98" s="16">
        <f t="shared" si="36"/>
        <v>0.20230769230769233</v>
      </c>
      <c r="R98" s="16">
        <f t="shared" si="36"/>
        <v>0.19756097560975613</v>
      </c>
      <c r="S98" s="16">
        <f t="shared" si="36"/>
        <v>0.19700000000000001</v>
      </c>
      <c r="T98" s="16">
        <f t="shared" si="36"/>
        <v>0.19975000000000001</v>
      </c>
      <c r="U98" s="16">
        <f t="shared" si="36"/>
        <v>0.19560975609756098</v>
      </c>
      <c r="V98" s="16">
        <f t="shared" si="36"/>
        <v>0.19024390243902439</v>
      </c>
      <c r="W98" s="16">
        <f t="shared" ref="W98:W161" si="37">AVERAGE(O98:V98)</f>
        <v>0.19705904080675424</v>
      </c>
      <c r="X98" s="16">
        <f t="shared" si="25"/>
        <v>1.6708102593094445</v>
      </c>
      <c r="Y98" s="93"/>
    </row>
    <row r="99" spans="1:25" ht="14.4" customHeight="1" x14ac:dyDescent="0.3">
      <c r="A99" s="82"/>
      <c r="B99" s="83"/>
      <c r="C99" s="84"/>
      <c r="D99" s="85">
        <f>D96+1</f>
        <v>539</v>
      </c>
      <c r="E99" s="86">
        <v>33</v>
      </c>
      <c r="F99" s="87"/>
      <c r="G99" s="88">
        <v>260</v>
      </c>
      <c r="H99" s="89">
        <v>165</v>
      </c>
      <c r="I99" s="80">
        <f>$G99*$H99/100</f>
        <v>429</v>
      </c>
      <c r="J99" s="81">
        <f>I99*W99/1000</f>
        <v>342.93187499999999</v>
      </c>
      <c r="K99" s="90"/>
      <c r="L99" s="91" t="s">
        <v>123</v>
      </c>
      <c r="M99" s="92" t="s">
        <v>85</v>
      </c>
      <c r="N99" s="8" t="s">
        <v>21</v>
      </c>
      <c r="O99" s="9">
        <v>798</v>
      </c>
      <c r="P99" s="9">
        <v>800</v>
      </c>
      <c r="Q99" s="9">
        <v>808</v>
      </c>
      <c r="R99" s="9">
        <v>799</v>
      </c>
      <c r="S99" s="9">
        <v>792</v>
      </c>
      <c r="T99" s="9">
        <v>803</v>
      </c>
      <c r="U99" s="9">
        <v>800</v>
      </c>
      <c r="V99" s="9">
        <v>795</v>
      </c>
      <c r="W99" s="17">
        <f t="shared" si="37"/>
        <v>799.375</v>
      </c>
      <c r="X99" s="10">
        <f t="shared" si="25"/>
        <v>0.56618817795877008</v>
      </c>
      <c r="Y99" s="93" t="s">
        <v>22</v>
      </c>
    </row>
    <row r="100" spans="1:25" ht="14.4" customHeight="1" x14ac:dyDescent="0.3">
      <c r="A100" s="82"/>
      <c r="B100" s="83"/>
      <c r="C100" s="84"/>
      <c r="D100" s="85"/>
      <c r="E100" s="86"/>
      <c r="F100" s="87"/>
      <c r="G100" s="88"/>
      <c r="H100" s="89"/>
      <c r="I100" s="80"/>
      <c r="J100" s="81"/>
      <c r="K100" s="90"/>
      <c r="L100" s="91"/>
      <c r="M100" s="92"/>
      <c r="N100" s="11" t="s">
        <v>23</v>
      </c>
      <c r="O100" s="12">
        <v>4</v>
      </c>
      <c r="P100" s="12">
        <v>3.9</v>
      </c>
      <c r="Q100" s="12">
        <v>3.9</v>
      </c>
      <c r="R100" s="12">
        <v>4</v>
      </c>
      <c r="S100" s="12">
        <v>4.0999999999999996</v>
      </c>
      <c r="T100" s="12">
        <v>4</v>
      </c>
      <c r="U100" s="12">
        <v>4.0999999999999996</v>
      </c>
      <c r="V100" s="12">
        <v>3.9</v>
      </c>
      <c r="W100" s="13">
        <f t="shared" si="37"/>
        <v>3.9874999999999998</v>
      </c>
      <c r="X100" s="14">
        <f t="shared" si="25"/>
        <v>1.9576796233223794</v>
      </c>
      <c r="Y100" s="93"/>
    </row>
    <row r="101" spans="1:25" ht="14.4" customHeight="1" x14ac:dyDescent="0.3">
      <c r="A101" s="82"/>
      <c r="B101" s="83"/>
      <c r="C101" s="84"/>
      <c r="D101" s="85"/>
      <c r="E101" s="86"/>
      <c r="F101" s="87"/>
      <c r="G101" s="88"/>
      <c r="H101" s="89"/>
      <c r="I101" s="80"/>
      <c r="J101" s="81"/>
      <c r="K101" s="90"/>
      <c r="L101" s="91"/>
      <c r="M101" s="92"/>
      <c r="N101" s="15" t="s">
        <v>24</v>
      </c>
      <c r="O101" s="16">
        <f t="shared" ref="O101:V101" si="38">O99/O100/1000</f>
        <v>0.19950000000000001</v>
      </c>
      <c r="P101" s="16">
        <f t="shared" si="38"/>
        <v>0.20512820512820515</v>
      </c>
      <c r="Q101" s="16">
        <f t="shared" si="38"/>
        <v>0.20717948717948717</v>
      </c>
      <c r="R101" s="16">
        <f t="shared" si="38"/>
        <v>0.19975000000000001</v>
      </c>
      <c r="S101" s="16">
        <f t="shared" si="38"/>
        <v>0.19317073170731708</v>
      </c>
      <c r="T101" s="16">
        <f t="shared" si="38"/>
        <v>0.20075000000000001</v>
      </c>
      <c r="U101" s="16">
        <f t="shared" si="38"/>
        <v>0.1951219512195122</v>
      </c>
      <c r="V101" s="16">
        <f t="shared" si="38"/>
        <v>0.20384615384615384</v>
      </c>
      <c r="W101" s="16">
        <f t="shared" si="37"/>
        <v>0.20055581613508441</v>
      </c>
      <c r="X101" s="16">
        <f t="shared" si="25"/>
        <v>2.2401204193279791</v>
      </c>
      <c r="Y101" s="93"/>
    </row>
    <row r="102" spans="1:25" ht="14.4" customHeight="1" x14ac:dyDescent="0.3">
      <c r="A102" s="82"/>
      <c r="B102" s="83"/>
      <c r="C102" s="84"/>
      <c r="D102" s="85">
        <f>D99+1</f>
        <v>540</v>
      </c>
      <c r="E102" s="86">
        <v>34</v>
      </c>
      <c r="F102" s="87"/>
      <c r="G102" s="88">
        <v>260</v>
      </c>
      <c r="H102" s="89">
        <v>165</v>
      </c>
      <c r="I102" s="80">
        <f>$G102*$H102/100</f>
        <v>429</v>
      </c>
      <c r="J102" s="81">
        <f>I102*W102/1000</f>
        <v>343.62900000000002</v>
      </c>
      <c r="K102" s="90"/>
      <c r="L102" s="91" t="s">
        <v>123</v>
      </c>
      <c r="M102" s="92" t="s">
        <v>85</v>
      </c>
      <c r="N102" s="8" t="s">
        <v>21</v>
      </c>
      <c r="O102" s="9">
        <v>799</v>
      </c>
      <c r="P102" s="9">
        <v>807</v>
      </c>
      <c r="Q102" s="9">
        <v>810</v>
      </c>
      <c r="R102" s="9">
        <v>796</v>
      </c>
      <c r="S102" s="9">
        <v>800</v>
      </c>
      <c r="T102" s="9">
        <v>802</v>
      </c>
      <c r="U102" s="9">
        <v>796</v>
      </c>
      <c r="V102" s="9">
        <v>798</v>
      </c>
      <c r="W102" s="17">
        <f t="shared" si="37"/>
        <v>801</v>
      </c>
      <c r="X102" s="10">
        <f t="shared" si="25"/>
        <v>0.59546766630271264</v>
      </c>
      <c r="Y102" s="93" t="s">
        <v>22</v>
      </c>
    </row>
    <row r="103" spans="1:25" ht="14.4" customHeight="1" x14ac:dyDescent="0.3">
      <c r="A103" s="82"/>
      <c r="B103" s="83"/>
      <c r="C103" s="84"/>
      <c r="D103" s="85"/>
      <c r="E103" s="86"/>
      <c r="F103" s="87"/>
      <c r="G103" s="88"/>
      <c r="H103" s="89"/>
      <c r="I103" s="80"/>
      <c r="J103" s="81"/>
      <c r="K103" s="90"/>
      <c r="L103" s="91"/>
      <c r="M103" s="92"/>
      <c r="N103" s="11" t="s">
        <v>23</v>
      </c>
      <c r="O103" s="12">
        <v>4</v>
      </c>
      <c r="P103" s="12">
        <v>4</v>
      </c>
      <c r="Q103" s="12">
        <v>4</v>
      </c>
      <c r="R103" s="12">
        <v>4.0999999999999996</v>
      </c>
      <c r="S103" s="12">
        <v>3.9</v>
      </c>
      <c r="T103" s="12">
        <v>4</v>
      </c>
      <c r="U103" s="12">
        <v>3.9</v>
      </c>
      <c r="V103" s="12">
        <v>4.0999999999999996</v>
      </c>
      <c r="W103" s="13">
        <f t="shared" si="37"/>
        <v>4</v>
      </c>
      <c r="X103" s="14">
        <f t="shared" si="25"/>
        <v>1.7677669529663664</v>
      </c>
      <c r="Y103" s="93"/>
    </row>
    <row r="104" spans="1:25" ht="14.4" customHeight="1" x14ac:dyDescent="0.3">
      <c r="A104" s="82"/>
      <c r="B104" s="83"/>
      <c r="C104" s="84"/>
      <c r="D104" s="85"/>
      <c r="E104" s="86"/>
      <c r="F104" s="87"/>
      <c r="G104" s="88"/>
      <c r="H104" s="89"/>
      <c r="I104" s="80"/>
      <c r="J104" s="81"/>
      <c r="K104" s="90"/>
      <c r="L104" s="91"/>
      <c r="M104" s="92"/>
      <c r="N104" s="15" t="s">
        <v>24</v>
      </c>
      <c r="O104" s="16">
        <f t="shared" ref="O104:V104" si="39">O102/O103/1000</f>
        <v>0.19975000000000001</v>
      </c>
      <c r="P104" s="16">
        <f t="shared" si="39"/>
        <v>0.20175000000000001</v>
      </c>
      <c r="Q104" s="16">
        <f t="shared" si="39"/>
        <v>0.20250000000000001</v>
      </c>
      <c r="R104" s="16">
        <f t="shared" si="39"/>
        <v>0.19414634146341464</v>
      </c>
      <c r="S104" s="16">
        <f t="shared" si="39"/>
        <v>0.20512820512820515</v>
      </c>
      <c r="T104" s="16">
        <f t="shared" si="39"/>
        <v>0.20050000000000001</v>
      </c>
      <c r="U104" s="16">
        <f t="shared" si="39"/>
        <v>0.20410256410256411</v>
      </c>
      <c r="V104" s="16">
        <f t="shared" si="39"/>
        <v>0.19463414634146342</v>
      </c>
      <c r="W104" s="16">
        <f t="shared" si="37"/>
        <v>0.20031390712945588</v>
      </c>
      <c r="X104" s="16">
        <f t="shared" si="25"/>
        <v>1.8929449799612572</v>
      </c>
      <c r="Y104" s="93"/>
    </row>
    <row r="105" spans="1:25" ht="14.4" customHeight="1" x14ac:dyDescent="0.3">
      <c r="A105" s="82"/>
      <c r="B105" s="83"/>
      <c r="C105" s="84"/>
      <c r="D105" s="85">
        <f>D102+1</f>
        <v>541</v>
      </c>
      <c r="E105" s="86">
        <v>35</v>
      </c>
      <c r="F105" s="87"/>
      <c r="G105" s="88">
        <v>260</v>
      </c>
      <c r="H105" s="89">
        <v>165</v>
      </c>
      <c r="I105" s="80">
        <f>$G105*$H105/100</f>
        <v>429</v>
      </c>
      <c r="J105" s="81">
        <f>I105*W105/1000</f>
        <v>346.52474999999998</v>
      </c>
      <c r="K105" s="90"/>
      <c r="L105" s="91" t="s">
        <v>123</v>
      </c>
      <c r="M105" s="92" t="s">
        <v>85</v>
      </c>
      <c r="N105" s="8" t="s">
        <v>21</v>
      </c>
      <c r="O105" s="9">
        <v>798</v>
      </c>
      <c r="P105" s="9">
        <v>817</v>
      </c>
      <c r="Q105" s="9">
        <v>825</v>
      </c>
      <c r="R105" s="9">
        <v>812</v>
      </c>
      <c r="S105" s="9">
        <v>805</v>
      </c>
      <c r="T105" s="9">
        <v>780</v>
      </c>
      <c r="U105" s="9">
        <v>817</v>
      </c>
      <c r="V105" s="9">
        <v>808</v>
      </c>
      <c r="W105" s="17">
        <f t="shared" si="37"/>
        <v>807.75</v>
      </c>
      <c r="X105" s="10">
        <f t="shared" si="25"/>
        <v>1.6138666449376278</v>
      </c>
      <c r="Y105" s="93" t="s">
        <v>22</v>
      </c>
    </row>
    <row r="106" spans="1:25" ht="14.4" customHeight="1" x14ac:dyDescent="0.3">
      <c r="A106" s="82"/>
      <c r="B106" s="83"/>
      <c r="C106" s="84"/>
      <c r="D106" s="85"/>
      <c r="E106" s="86"/>
      <c r="F106" s="87"/>
      <c r="G106" s="88"/>
      <c r="H106" s="89"/>
      <c r="I106" s="80"/>
      <c r="J106" s="81"/>
      <c r="K106" s="90"/>
      <c r="L106" s="91"/>
      <c r="M106" s="92"/>
      <c r="N106" s="11" t="s">
        <v>23</v>
      </c>
      <c r="O106" s="12">
        <v>4.0999999999999996</v>
      </c>
      <c r="P106" s="12">
        <v>4.0999999999999996</v>
      </c>
      <c r="Q106" s="12">
        <v>4</v>
      </c>
      <c r="R106" s="12">
        <v>4.0999999999999996</v>
      </c>
      <c r="S106" s="12">
        <v>4.0999999999999996</v>
      </c>
      <c r="T106" s="12">
        <v>4.0999999999999996</v>
      </c>
      <c r="U106" s="12">
        <v>4</v>
      </c>
      <c r="V106" s="12">
        <v>4.0999999999999996</v>
      </c>
      <c r="W106" s="13">
        <f t="shared" si="37"/>
        <v>4.0750000000000002</v>
      </c>
      <c r="X106" s="14">
        <f t="shared" si="25"/>
        <v>1.0626078574042153</v>
      </c>
      <c r="Y106" s="93"/>
    </row>
    <row r="107" spans="1:25" ht="14.4" customHeight="1" x14ac:dyDescent="0.3">
      <c r="A107" s="82"/>
      <c r="B107" s="83"/>
      <c r="C107" s="84"/>
      <c r="D107" s="85"/>
      <c r="E107" s="86"/>
      <c r="F107" s="87"/>
      <c r="G107" s="88"/>
      <c r="H107" s="89"/>
      <c r="I107" s="80"/>
      <c r="J107" s="81"/>
      <c r="K107" s="90"/>
      <c r="L107" s="91"/>
      <c r="M107" s="92"/>
      <c r="N107" s="15" t="s">
        <v>24</v>
      </c>
      <c r="O107" s="16">
        <f t="shared" ref="O107:V107" si="40">O105/O106/1000</f>
        <v>0.19463414634146342</v>
      </c>
      <c r="P107" s="16">
        <f t="shared" si="40"/>
        <v>0.19926829268292684</v>
      </c>
      <c r="Q107" s="16">
        <f t="shared" si="40"/>
        <v>0.20624999999999999</v>
      </c>
      <c r="R107" s="16">
        <f t="shared" si="40"/>
        <v>0.19804878048780489</v>
      </c>
      <c r="S107" s="16">
        <f t="shared" si="40"/>
        <v>0.19634146341463418</v>
      </c>
      <c r="T107" s="16">
        <f t="shared" si="40"/>
        <v>0.19024390243902439</v>
      </c>
      <c r="U107" s="16">
        <f t="shared" si="40"/>
        <v>0.20424999999999999</v>
      </c>
      <c r="V107" s="16">
        <f t="shared" si="40"/>
        <v>0.19707317073170733</v>
      </c>
      <c r="W107" s="16">
        <f t="shared" si="37"/>
        <v>0.19826371951219512</v>
      </c>
      <c r="X107" s="16">
        <f t="shared" si="25"/>
        <v>2.4141473378158027</v>
      </c>
      <c r="Y107" s="93"/>
    </row>
    <row r="108" spans="1:25" ht="14.4" customHeight="1" x14ac:dyDescent="0.3">
      <c r="A108" s="82"/>
      <c r="B108" s="83"/>
      <c r="C108" s="84"/>
      <c r="D108" s="85">
        <f>D105+1</f>
        <v>542</v>
      </c>
      <c r="E108" s="86">
        <v>36</v>
      </c>
      <c r="F108" s="87"/>
      <c r="G108" s="88">
        <v>260</v>
      </c>
      <c r="H108" s="89">
        <v>165</v>
      </c>
      <c r="I108" s="80">
        <f>$G108*$H108/100</f>
        <v>429</v>
      </c>
      <c r="J108" s="81">
        <f>I108*W108/1000</f>
        <v>344.00437499999998</v>
      </c>
      <c r="K108" s="90"/>
      <c r="L108" s="91" t="s">
        <v>123</v>
      </c>
      <c r="M108" s="92" t="s">
        <v>85</v>
      </c>
      <c r="N108" s="8" t="s">
        <v>21</v>
      </c>
      <c r="O108" s="9">
        <v>790</v>
      </c>
      <c r="P108" s="9">
        <v>798</v>
      </c>
      <c r="Q108" s="9">
        <v>807</v>
      </c>
      <c r="R108" s="9">
        <v>803</v>
      </c>
      <c r="S108" s="9">
        <v>800</v>
      </c>
      <c r="T108" s="9">
        <v>793</v>
      </c>
      <c r="U108" s="9">
        <v>801</v>
      </c>
      <c r="V108" s="9">
        <v>823</v>
      </c>
      <c r="W108" s="17">
        <f t="shared" si="37"/>
        <v>801.875</v>
      </c>
      <c r="X108" s="10">
        <f t="shared" si="25"/>
        <v>1.1772129341316071</v>
      </c>
      <c r="Y108" s="93" t="s">
        <v>22</v>
      </c>
    </row>
    <row r="109" spans="1:25" ht="14.4" customHeight="1" x14ac:dyDescent="0.3">
      <c r="A109" s="82"/>
      <c r="B109" s="83"/>
      <c r="C109" s="84"/>
      <c r="D109" s="85"/>
      <c r="E109" s="86"/>
      <c r="F109" s="87"/>
      <c r="G109" s="88"/>
      <c r="H109" s="89"/>
      <c r="I109" s="80"/>
      <c r="J109" s="81"/>
      <c r="K109" s="90"/>
      <c r="L109" s="91"/>
      <c r="M109" s="92"/>
      <c r="N109" s="11" t="s">
        <v>23</v>
      </c>
      <c r="O109" s="12">
        <v>4</v>
      </c>
      <c r="P109" s="12">
        <v>4.0999999999999996</v>
      </c>
      <c r="Q109" s="12">
        <v>4.0999999999999996</v>
      </c>
      <c r="R109" s="12">
        <v>3.9</v>
      </c>
      <c r="S109" s="12">
        <v>4</v>
      </c>
      <c r="T109" s="12">
        <v>4.0999999999999996</v>
      </c>
      <c r="U109" s="12">
        <v>4</v>
      </c>
      <c r="V109" s="12">
        <v>3.9</v>
      </c>
      <c r="W109" s="13">
        <f t="shared" si="37"/>
        <v>4.0124999999999993</v>
      </c>
      <c r="X109" s="14">
        <f t="shared" si="25"/>
        <v>1.9454822424917104</v>
      </c>
      <c r="Y109" s="93"/>
    </row>
    <row r="110" spans="1:25" ht="14.4" customHeight="1" x14ac:dyDescent="0.3">
      <c r="A110" s="82"/>
      <c r="B110" s="83"/>
      <c r="C110" s="84"/>
      <c r="D110" s="85"/>
      <c r="E110" s="86"/>
      <c r="F110" s="87"/>
      <c r="G110" s="88"/>
      <c r="H110" s="89"/>
      <c r="I110" s="80"/>
      <c r="J110" s="81"/>
      <c r="K110" s="90"/>
      <c r="L110" s="91"/>
      <c r="M110" s="92"/>
      <c r="N110" s="15" t="s">
        <v>24</v>
      </c>
      <c r="O110" s="16">
        <f t="shared" ref="O110:V110" si="41">O108/O109/1000</f>
        <v>0.19750000000000001</v>
      </c>
      <c r="P110" s="16">
        <f t="shared" si="41"/>
        <v>0.19463414634146342</v>
      </c>
      <c r="Q110" s="16">
        <f t="shared" si="41"/>
        <v>0.19682926829268294</v>
      </c>
      <c r="R110" s="16">
        <f t="shared" si="41"/>
        <v>0.20589743589743592</v>
      </c>
      <c r="S110" s="16">
        <f t="shared" si="41"/>
        <v>0.2</v>
      </c>
      <c r="T110" s="16">
        <f t="shared" si="41"/>
        <v>0.1934146341463415</v>
      </c>
      <c r="U110" s="16">
        <f t="shared" si="41"/>
        <v>0.20025000000000001</v>
      </c>
      <c r="V110" s="16">
        <f t="shared" si="41"/>
        <v>0.21102564102564103</v>
      </c>
      <c r="W110" s="16">
        <f t="shared" si="37"/>
        <v>0.1999438907129456</v>
      </c>
      <c r="X110" s="16">
        <f t="shared" si="25"/>
        <v>2.7668926114569543</v>
      </c>
      <c r="Y110" s="93"/>
    </row>
    <row r="111" spans="1:25" ht="14.4" customHeight="1" x14ac:dyDescent="0.3">
      <c r="A111" s="82"/>
      <c r="B111" s="83"/>
      <c r="C111" s="84"/>
      <c r="D111" s="85">
        <f>D108+1</f>
        <v>543</v>
      </c>
      <c r="E111" s="86">
        <v>37</v>
      </c>
      <c r="F111" s="87"/>
      <c r="G111" s="88">
        <v>260</v>
      </c>
      <c r="H111" s="89">
        <v>165</v>
      </c>
      <c r="I111" s="80">
        <f>$G111*$H111/100</f>
        <v>429</v>
      </c>
      <c r="J111" s="81">
        <f>I111*W111/1000</f>
        <v>335.15625</v>
      </c>
      <c r="K111" s="90"/>
      <c r="L111" s="91" t="s">
        <v>124</v>
      </c>
      <c r="M111" s="92" t="s">
        <v>182</v>
      </c>
      <c r="N111" s="8" t="s">
        <v>21</v>
      </c>
      <c r="O111" s="9">
        <v>762</v>
      </c>
      <c r="P111" s="9">
        <v>780</v>
      </c>
      <c r="Q111" s="9">
        <v>791</v>
      </c>
      <c r="R111" s="9">
        <v>767</v>
      </c>
      <c r="S111" s="9">
        <v>784</v>
      </c>
      <c r="T111" s="9">
        <v>794</v>
      </c>
      <c r="U111" s="9">
        <v>792</v>
      </c>
      <c r="V111" s="9">
        <v>780</v>
      </c>
      <c r="W111" s="17">
        <f t="shared" si="37"/>
        <v>781.25</v>
      </c>
      <c r="X111" s="10">
        <f t="shared" si="25"/>
        <v>1.4003428151706283</v>
      </c>
      <c r="Y111" s="93" t="s">
        <v>22</v>
      </c>
    </row>
    <row r="112" spans="1:25" ht="14.4" customHeight="1" x14ac:dyDescent="0.3">
      <c r="A112" s="82"/>
      <c r="B112" s="83"/>
      <c r="C112" s="84"/>
      <c r="D112" s="85"/>
      <c r="E112" s="86"/>
      <c r="F112" s="87"/>
      <c r="G112" s="88"/>
      <c r="H112" s="89"/>
      <c r="I112" s="80"/>
      <c r="J112" s="81"/>
      <c r="K112" s="90"/>
      <c r="L112" s="91"/>
      <c r="M112" s="92"/>
      <c r="N112" s="11" t="s">
        <v>23</v>
      </c>
      <c r="O112" s="12">
        <v>3.8</v>
      </c>
      <c r="P112" s="12">
        <v>4</v>
      </c>
      <c r="Q112" s="12">
        <v>4</v>
      </c>
      <c r="R112" s="12">
        <v>4</v>
      </c>
      <c r="S112" s="12">
        <v>4</v>
      </c>
      <c r="T112" s="12">
        <v>4.0999999999999996</v>
      </c>
      <c r="U112" s="12">
        <v>4</v>
      </c>
      <c r="V112" s="12">
        <v>4</v>
      </c>
      <c r="W112" s="13">
        <f t="shared" si="37"/>
        <v>3.9874999999999998</v>
      </c>
      <c r="X112" s="14">
        <f t="shared" si="25"/>
        <v>1.9576796233223817</v>
      </c>
      <c r="Y112" s="93"/>
    </row>
    <row r="113" spans="1:25" ht="14.4" customHeight="1" x14ac:dyDescent="0.3">
      <c r="A113" s="82"/>
      <c r="B113" s="83"/>
      <c r="C113" s="84"/>
      <c r="D113" s="85"/>
      <c r="E113" s="86"/>
      <c r="F113" s="87"/>
      <c r="G113" s="88"/>
      <c r="H113" s="89"/>
      <c r="I113" s="80"/>
      <c r="J113" s="81"/>
      <c r="K113" s="90"/>
      <c r="L113" s="91"/>
      <c r="M113" s="92"/>
      <c r="N113" s="15" t="s">
        <v>24</v>
      </c>
      <c r="O113" s="16">
        <f t="shared" ref="O113:V113" si="42">O111/O112/1000</f>
        <v>0.20052631578947369</v>
      </c>
      <c r="P113" s="16">
        <f t="shared" si="42"/>
        <v>0.19500000000000001</v>
      </c>
      <c r="Q113" s="16">
        <f t="shared" si="42"/>
        <v>0.19775000000000001</v>
      </c>
      <c r="R113" s="16">
        <f t="shared" si="42"/>
        <v>0.19175</v>
      </c>
      <c r="S113" s="16">
        <f t="shared" si="42"/>
        <v>0.19600000000000001</v>
      </c>
      <c r="T113" s="16">
        <f t="shared" si="42"/>
        <v>0.19365853658536589</v>
      </c>
      <c r="U113" s="16">
        <f t="shared" si="42"/>
        <v>0.19800000000000001</v>
      </c>
      <c r="V113" s="16">
        <f t="shared" si="42"/>
        <v>0.19500000000000001</v>
      </c>
      <c r="W113" s="16">
        <f t="shared" si="37"/>
        <v>0.19596060654685493</v>
      </c>
      <c r="X113" s="16">
        <f t="shared" si="25"/>
        <v>1.3145048877291585</v>
      </c>
      <c r="Y113" s="93"/>
    </row>
    <row r="114" spans="1:25" ht="14.4" customHeight="1" x14ac:dyDescent="0.3">
      <c r="A114" s="82"/>
      <c r="B114" s="83"/>
      <c r="C114" s="84"/>
      <c r="D114" s="85">
        <f>D111+1</f>
        <v>544</v>
      </c>
      <c r="E114" s="86">
        <v>38</v>
      </c>
      <c r="F114" s="87"/>
      <c r="G114" s="88">
        <v>260</v>
      </c>
      <c r="H114" s="89">
        <v>165</v>
      </c>
      <c r="I114" s="80">
        <f>$G114*$H114/100</f>
        <v>429</v>
      </c>
      <c r="J114" s="81">
        <f>I114*W114/1000</f>
        <v>334.030125</v>
      </c>
      <c r="K114" s="90"/>
      <c r="L114" s="91" t="s">
        <v>124</v>
      </c>
      <c r="M114" s="92" t="s">
        <v>182</v>
      </c>
      <c r="N114" s="8" t="s">
        <v>21</v>
      </c>
      <c r="O114" s="9">
        <v>776</v>
      </c>
      <c r="P114" s="9">
        <v>789</v>
      </c>
      <c r="Q114" s="9">
        <v>788</v>
      </c>
      <c r="R114" s="9">
        <v>779</v>
      </c>
      <c r="S114" s="9">
        <v>773</v>
      </c>
      <c r="T114" s="9">
        <v>778</v>
      </c>
      <c r="U114" s="9">
        <v>776</v>
      </c>
      <c r="V114" s="9">
        <v>770</v>
      </c>
      <c r="W114" s="17">
        <f t="shared" si="37"/>
        <v>778.625</v>
      </c>
      <c r="X114" s="10">
        <f t="shared" si="25"/>
        <v>0.80701998571564015</v>
      </c>
      <c r="Y114" s="93" t="s">
        <v>22</v>
      </c>
    </row>
    <row r="115" spans="1:25" ht="14.4" customHeight="1" x14ac:dyDescent="0.3">
      <c r="A115" s="82"/>
      <c r="B115" s="83"/>
      <c r="C115" s="84"/>
      <c r="D115" s="85"/>
      <c r="E115" s="86"/>
      <c r="F115" s="87"/>
      <c r="G115" s="88"/>
      <c r="H115" s="89"/>
      <c r="I115" s="80"/>
      <c r="J115" s="81"/>
      <c r="K115" s="90"/>
      <c r="L115" s="91"/>
      <c r="M115" s="92"/>
      <c r="N115" s="11" t="s">
        <v>23</v>
      </c>
      <c r="O115" s="12">
        <v>4</v>
      </c>
      <c r="P115" s="12">
        <v>4</v>
      </c>
      <c r="Q115" s="12">
        <v>4</v>
      </c>
      <c r="R115" s="12">
        <v>4</v>
      </c>
      <c r="S115" s="12">
        <v>3.9</v>
      </c>
      <c r="T115" s="12">
        <v>3.95</v>
      </c>
      <c r="U115" s="12">
        <v>3.8</v>
      </c>
      <c r="V115" s="12">
        <v>3.8</v>
      </c>
      <c r="W115" s="13">
        <f t="shared" si="37"/>
        <v>3.9312499999999999</v>
      </c>
      <c r="X115" s="14">
        <f t="shared" si="25"/>
        <v>2.1031409467922044</v>
      </c>
      <c r="Y115" s="93"/>
    </row>
    <row r="116" spans="1:25" ht="14.4" customHeight="1" x14ac:dyDescent="0.3">
      <c r="A116" s="82"/>
      <c r="B116" s="83"/>
      <c r="C116" s="84"/>
      <c r="D116" s="85"/>
      <c r="E116" s="86"/>
      <c r="F116" s="87"/>
      <c r="G116" s="88"/>
      <c r="H116" s="89"/>
      <c r="I116" s="80"/>
      <c r="J116" s="81"/>
      <c r="K116" s="90"/>
      <c r="L116" s="91"/>
      <c r="M116" s="92"/>
      <c r="N116" s="15" t="s">
        <v>24</v>
      </c>
      <c r="O116" s="16">
        <f t="shared" ref="O116:V116" si="43">O114/O115/1000</f>
        <v>0.19400000000000001</v>
      </c>
      <c r="P116" s="16">
        <f t="shared" si="43"/>
        <v>0.19725000000000001</v>
      </c>
      <c r="Q116" s="16">
        <f t="shared" si="43"/>
        <v>0.19700000000000001</v>
      </c>
      <c r="R116" s="16">
        <f t="shared" si="43"/>
        <v>0.19475000000000001</v>
      </c>
      <c r="S116" s="16">
        <f t="shared" si="43"/>
        <v>0.1982051282051282</v>
      </c>
      <c r="T116" s="16">
        <f t="shared" si="43"/>
        <v>0.19696202531645568</v>
      </c>
      <c r="U116" s="16">
        <f t="shared" si="43"/>
        <v>0.20421052631578948</v>
      </c>
      <c r="V116" s="16">
        <f t="shared" si="43"/>
        <v>0.20263157894736844</v>
      </c>
      <c r="W116" s="16">
        <f t="shared" si="37"/>
        <v>0.19812615734809272</v>
      </c>
      <c r="X116" s="16">
        <f t="shared" si="25"/>
        <v>1.6847978905629606</v>
      </c>
      <c r="Y116" s="93"/>
    </row>
    <row r="117" spans="1:25" ht="14.4" customHeight="1" x14ac:dyDescent="0.3">
      <c r="A117" s="82">
        <v>44384</v>
      </c>
      <c r="B117" s="83"/>
      <c r="C117" s="84"/>
      <c r="D117" s="85">
        <f>D114+1</f>
        <v>545</v>
      </c>
      <c r="E117" s="86">
        <v>39</v>
      </c>
      <c r="F117" s="87"/>
      <c r="G117" s="88">
        <v>260</v>
      </c>
      <c r="H117" s="89">
        <v>165</v>
      </c>
      <c r="I117" s="80">
        <f>$G117*$H117/100</f>
        <v>429</v>
      </c>
      <c r="J117" s="81">
        <f>I117*W117/1000</f>
        <v>349.15237500000001</v>
      </c>
      <c r="K117" s="90"/>
      <c r="L117" s="91" t="s">
        <v>19</v>
      </c>
      <c r="M117" s="92" t="s">
        <v>45</v>
      </c>
      <c r="N117" s="8" t="s">
        <v>21</v>
      </c>
      <c r="O117" s="9">
        <v>804</v>
      </c>
      <c r="P117" s="9">
        <v>825</v>
      </c>
      <c r="Q117" s="9">
        <v>836</v>
      </c>
      <c r="R117" s="9">
        <v>796</v>
      </c>
      <c r="S117" s="9">
        <v>818</v>
      </c>
      <c r="T117" s="9">
        <v>817</v>
      </c>
      <c r="U117" s="9">
        <v>812</v>
      </c>
      <c r="V117" s="9">
        <v>803</v>
      </c>
      <c r="W117" s="17">
        <f t="shared" si="37"/>
        <v>813.875</v>
      </c>
      <c r="X117" s="10">
        <f t="shared" si="25"/>
        <v>1.4915271978258051</v>
      </c>
      <c r="Y117" s="93" t="s">
        <v>22</v>
      </c>
    </row>
    <row r="118" spans="1:25" ht="14.4" customHeight="1" x14ac:dyDescent="0.3">
      <c r="A118" s="82"/>
      <c r="B118" s="83"/>
      <c r="C118" s="84"/>
      <c r="D118" s="85"/>
      <c r="E118" s="86"/>
      <c r="F118" s="87"/>
      <c r="G118" s="88"/>
      <c r="H118" s="89"/>
      <c r="I118" s="80"/>
      <c r="J118" s="81"/>
      <c r="K118" s="90"/>
      <c r="L118" s="91"/>
      <c r="M118" s="92"/>
      <c r="N118" s="11" t="s">
        <v>23</v>
      </c>
      <c r="O118" s="12">
        <v>4</v>
      </c>
      <c r="P118" s="12">
        <v>4.1500000000000004</v>
      </c>
      <c r="Q118" s="12">
        <v>4.2</v>
      </c>
      <c r="R118" s="12">
        <v>4.1500000000000004</v>
      </c>
      <c r="S118" s="12">
        <v>4.2</v>
      </c>
      <c r="T118" s="12">
        <v>4.2</v>
      </c>
      <c r="U118" s="12">
        <v>4.1500000000000004</v>
      </c>
      <c r="V118" s="12">
        <v>4.1500000000000004</v>
      </c>
      <c r="W118" s="13">
        <f t="shared" si="37"/>
        <v>4.1499999999999995</v>
      </c>
      <c r="X118" s="14">
        <f t="shared" si="25"/>
        <v>1.4755962305922774</v>
      </c>
      <c r="Y118" s="93"/>
    </row>
    <row r="119" spans="1:25" ht="14.4" customHeight="1" x14ac:dyDescent="0.3">
      <c r="A119" s="82"/>
      <c r="B119" s="83"/>
      <c r="C119" s="84"/>
      <c r="D119" s="85"/>
      <c r="E119" s="86"/>
      <c r="F119" s="87"/>
      <c r="G119" s="88"/>
      <c r="H119" s="89"/>
      <c r="I119" s="80"/>
      <c r="J119" s="81"/>
      <c r="K119" s="90"/>
      <c r="L119" s="91"/>
      <c r="M119" s="92"/>
      <c r="N119" s="15" t="s">
        <v>24</v>
      </c>
      <c r="O119" s="16">
        <f t="shared" ref="O119:V119" si="44">O117/O118/1000</f>
        <v>0.20100000000000001</v>
      </c>
      <c r="P119" s="16">
        <f t="shared" si="44"/>
        <v>0.19879518072289157</v>
      </c>
      <c r="Q119" s="16">
        <f t="shared" si="44"/>
        <v>0.19904761904761903</v>
      </c>
      <c r="R119" s="16">
        <f t="shared" si="44"/>
        <v>0.19180722891566265</v>
      </c>
      <c r="S119" s="16">
        <f t="shared" si="44"/>
        <v>0.19476190476190475</v>
      </c>
      <c r="T119" s="16">
        <f t="shared" si="44"/>
        <v>0.19452380952380952</v>
      </c>
      <c r="U119" s="16">
        <f t="shared" si="44"/>
        <v>0.19566265060240962</v>
      </c>
      <c r="V119" s="16">
        <f t="shared" si="44"/>
        <v>0.19349397590361445</v>
      </c>
      <c r="W119" s="16">
        <f t="shared" si="37"/>
        <v>0.19613654618473897</v>
      </c>
      <c r="X119" s="16">
        <f t="shared" si="25"/>
        <v>1.5042396461126852</v>
      </c>
      <c r="Y119" s="93"/>
    </row>
    <row r="120" spans="1:25" ht="14.4" customHeight="1" x14ac:dyDescent="0.3">
      <c r="A120" s="82"/>
      <c r="B120" s="83"/>
      <c r="C120" s="84"/>
      <c r="D120" s="85">
        <f>D117+1</f>
        <v>546</v>
      </c>
      <c r="E120" s="86">
        <v>40</v>
      </c>
      <c r="F120" s="87"/>
      <c r="G120" s="88">
        <v>260</v>
      </c>
      <c r="H120" s="89">
        <v>165</v>
      </c>
      <c r="I120" s="80">
        <f>$G120*$H120/100</f>
        <v>429</v>
      </c>
      <c r="J120" s="81">
        <f>I120*W120/1000</f>
        <v>345.66674999999998</v>
      </c>
      <c r="K120" s="90"/>
      <c r="L120" s="91" t="s">
        <v>19</v>
      </c>
      <c r="M120" s="92" t="s">
        <v>45</v>
      </c>
      <c r="N120" s="8" t="s">
        <v>21</v>
      </c>
      <c r="O120" s="9">
        <v>794</v>
      </c>
      <c r="P120" s="9">
        <v>796</v>
      </c>
      <c r="Q120" s="9">
        <v>809</v>
      </c>
      <c r="R120" s="9">
        <v>802</v>
      </c>
      <c r="S120" s="9">
        <v>805</v>
      </c>
      <c r="T120" s="9">
        <v>805</v>
      </c>
      <c r="U120" s="9">
        <v>801</v>
      </c>
      <c r="V120" s="9">
        <v>834</v>
      </c>
      <c r="W120" s="17">
        <f t="shared" si="37"/>
        <v>805.75</v>
      </c>
      <c r="X120" s="10">
        <f t="shared" si="25"/>
        <v>1.4416705126266143</v>
      </c>
      <c r="Y120" s="93" t="s">
        <v>22</v>
      </c>
    </row>
    <row r="121" spans="1:25" ht="14.4" customHeight="1" x14ac:dyDescent="0.3">
      <c r="A121" s="82"/>
      <c r="B121" s="83"/>
      <c r="C121" s="84"/>
      <c r="D121" s="85"/>
      <c r="E121" s="86"/>
      <c r="F121" s="87"/>
      <c r="G121" s="88"/>
      <c r="H121" s="89"/>
      <c r="I121" s="80"/>
      <c r="J121" s="81"/>
      <c r="K121" s="90"/>
      <c r="L121" s="91"/>
      <c r="M121" s="92"/>
      <c r="N121" s="11" t="s">
        <v>23</v>
      </c>
      <c r="O121" s="12">
        <v>4.05</v>
      </c>
      <c r="P121" s="12">
        <v>4.0999999999999996</v>
      </c>
      <c r="Q121" s="12">
        <v>4.2</v>
      </c>
      <c r="R121" s="12">
        <v>4.1500000000000004</v>
      </c>
      <c r="S121" s="12">
        <v>4</v>
      </c>
      <c r="T121" s="12">
        <v>4.0999999999999996</v>
      </c>
      <c r="U121" s="12">
        <v>4</v>
      </c>
      <c r="V121" s="12">
        <v>4</v>
      </c>
      <c r="W121" s="13">
        <f t="shared" si="37"/>
        <v>4.0750000000000002</v>
      </c>
      <c r="X121" s="14">
        <f t="shared" si="25"/>
        <v>1.7352313648749649</v>
      </c>
      <c r="Y121" s="93"/>
    </row>
    <row r="122" spans="1:25" ht="14.4" customHeight="1" x14ac:dyDescent="0.3">
      <c r="A122" s="82"/>
      <c r="B122" s="83"/>
      <c r="C122" s="84"/>
      <c r="D122" s="85"/>
      <c r="E122" s="86"/>
      <c r="F122" s="87"/>
      <c r="G122" s="88"/>
      <c r="H122" s="89"/>
      <c r="I122" s="80"/>
      <c r="J122" s="81"/>
      <c r="K122" s="90"/>
      <c r="L122" s="91"/>
      <c r="M122" s="92"/>
      <c r="N122" s="15" t="s">
        <v>24</v>
      </c>
      <c r="O122" s="16">
        <f t="shared" ref="O122:V122" si="45">O120/O121/1000</f>
        <v>0.19604938271604938</v>
      </c>
      <c r="P122" s="16">
        <f t="shared" si="45"/>
        <v>0.19414634146341464</v>
      </c>
      <c r="Q122" s="16">
        <f t="shared" si="45"/>
        <v>0.19261904761904763</v>
      </c>
      <c r="R122" s="16">
        <f t="shared" si="45"/>
        <v>0.19325301204819276</v>
      </c>
      <c r="S122" s="16">
        <f t="shared" si="45"/>
        <v>0.20125000000000001</v>
      </c>
      <c r="T122" s="16">
        <f t="shared" si="45"/>
        <v>0.19634146341463418</v>
      </c>
      <c r="U122" s="16">
        <f t="shared" si="45"/>
        <v>0.20025000000000001</v>
      </c>
      <c r="V122" s="16">
        <f t="shared" si="45"/>
        <v>0.20849999999999999</v>
      </c>
      <c r="W122" s="16">
        <f t="shared" si="37"/>
        <v>0.19780115590766734</v>
      </c>
      <c r="X122" s="16">
        <f t="shared" si="25"/>
        <v>2.5179994784753963</v>
      </c>
      <c r="Y122" s="93"/>
    </row>
    <row r="123" spans="1:25" ht="14.4" customHeight="1" x14ac:dyDescent="0.3">
      <c r="A123" s="82"/>
      <c r="B123" s="83"/>
      <c r="C123" s="84"/>
      <c r="D123" s="85">
        <f>D120+1</f>
        <v>547</v>
      </c>
      <c r="E123" s="86">
        <v>41</v>
      </c>
      <c r="F123" s="87"/>
      <c r="G123" s="88">
        <v>260</v>
      </c>
      <c r="H123" s="89">
        <v>165</v>
      </c>
      <c r="I123" s="80">
        <f>$G123*$H123/100</f>
        <v>429</v>
      </c>
      <c r="J123" s="81">
        <f>I123*W123/1000</f>
        <v>342.02024999999998</v>
      </c>
      <c r="K123" s="90"/>
      <c r="L123" s="91" t="s">
        <v>19</v>
      </c>
      <c r="M123" s="92" t="s">
        <v>45</v>
      </c>
      <c r="N123" s="8" t="s">
        <v>21</v>
      </c>
      <c r="O123" s="9">
        <v>777</v>
      </c>
      <c r="P123" s="9">
        <v>797</v>
      </c>
      <c r="Q123" s="9">
        <v>807</v>
      </c>
      <c r="R123" s="9">
        <v>792</v>
      </c>
      <c r="S123" s="9">
        <v>805</v>
      </c>
      <c r="T123" s="9">
        <v>799</v>
      </c>
      <c r="U123" s="9">
        <v>804</v>
      </c>
      <c r="V123" s="9">
        <v>797</v>
      </c>
      <c r="W123" s="17">
        <f t="shared" si="37"/>
        <v>797.25</v>
      </c>
      <c r="X123" s="10">
        <f t="shared" si="25"/>
        <v>1.1232044332751532</v>
      </c>
      <c r="Y123" s="93" t="s">
        <v>22</v>
      </c>
    </row>
    <row r="124" spans="1:25" ht="14.4" customHeight="1" x14ac:dyDescent="0.3">
      <c r="A124" s="82"/>
      <c r="B124" s="83"/>
      <c r="C124" s="84"/>
      <c r="D124" s="85"/>
      <c r="E124" s="86"/>
      <c r="F124" s="87"/>
      <c r="G124" s="88"/>
      <c r="H124" s="89"/>
      <c r="I124" s="80"/>
      <c r="J124" s="81"/>
      <c r="K124" s="90"/>
      <c r="L124" s="91"/>
      <c r="M124" s="92"/>
      <c r="N124" s="11" t="s">
        <v>23</v>
      </c>
      <c r="O124" s="12">
        <v>3.9</v>
      </c>
      <c r="P124" s="12">
        <v>4.0999999999999996</v>
      </c>
      <c r="Q124" s="12">
        <v>4.0999999999999996</v>
      </c>
      <c r="R124" s="12">
        <v>4.0999999999999996</v>
      </c>
      <c r="S124" s="12">
        <v>4.0999999999999996</v>
      </c>
      <c r="T124" s="12">
        <v>4.2</v>
      </c>
      <c r="U124" s="12">
        <v>4.2</v>
      </c>
      <c r="V124" s="12">
        <v>4.1500000000000004</v>
      </c>
      <c r="W124" s="13">
        <f t="shared" si="37"/>
        <v>4.1062499999999993</v>
      </c>
      <c r="X124" s="14">
        <f t="shared" si="25"/>
        <v>2.1471439847284479</v>
      </c>
      <c r="Y124" s="93"/>
    </row>
    <row r="125" spans="1:25" ht="14.4" customHeight="1" x14ac:dyDescent="0.3">
      <c r="A125" s="82"/>
      <c r="B125" s="83"/>
      <c r="C125" s="84"/>
      <c r="D125" s="85"/>
      <c r="E125" s="86"/>
      <c r="F125" s="87"/>
      <c r="G125" s="88"/>
      <c r="H125" s="89"/>
      <c r="I125" s="80"/>
      <c r="J125" s="81"/>
      <c r="K125" s="90"/>
      <c r="L125" s="91"/>
      <c r="M125" s="92"/>
      <c r="N125" s="15" t="s">
        <v>24</v>
      </c>
      <c r="O125" s="16">
        <f t="shared" ref="O125:V125" si="46">O123/O124/1000</f>
        <v>0.19923076923076924</v>
      </c>
      <c r="P125" s="16">
        <f t="shared" si="46"/>
        <v>0.19439024390243903</v>
      </c>
      <c r="Q125" s="16">
        <f t="shared" si="46"/>
        <v>0.19682926829268294</v>
      </c>
      <c r="R125" s="16">
        <f t="shared" si="46"/>
        <v>0.19317073170731708</v>
      </c>
      <c r="S125" s="16">
        <f t="shared" si="46"/>
        <v>0.19634146341463418</v>
      </c>
      <c r="T125" s="16">
        <f t="shared" si="46"/>
        <v>0.19023809523809523</v>
      </c>
      <c r="U125" s="16">
        <f t="shared" si="46"/>
        <v>0.19142857142857142</v>
      </c>
      <c r="V125" s="16">
        <f t="shared" si="46"/>
        <v>0.19204819277108434</v>
      </c>
      <c r="W125" s="16">
        <f t="shared" si="37"/>
        <v>0.19420966699819919</v>
      </c>
      <c r="X125" s="16">
        <f t="shared" si="25"/>
        <v>1.4779522207900138</v>
      </c>
      <c r="Y125" s="93"/>
    </row>
    <row r="126" spans="1:25" ht="14.4" customHeight="1" x14ac:dyDescent="0.3">
      <c r="A126" s="82"/>
      <c r="B126" s="83"/>
      <c r="C126" s="84"/>
      <c r="D126" s="85">
        <f>D123+1</f>
        <v>548</v>
      </c>
      <c r="E126" s="86">
        <v>42</v>
      </c>
      <c r="F126" s="87"/>
      <c r="G126" s="88">
        <v>260</v>
      </c>
      <c r="H126" s="89">
        <v>165</v>
      </c>
      <c r="I126" s="80">
        <f>$G126*$H126/100</f>
        <v>429</v>
      </c>
      <c r="J126" s="81">
        <f>I126*W126/1000</f>
        <v>340.73325</v>
      </c>
      <c r="K126" s="90"/>
      <c r="L126" s="91" t="s">
        <v>19</v>
      </c>
      <c r="M126" s="92" t="s">
        <v>45</v>
      </c>
      <c r="N126" s="8" t="s">
        <v>21</v>
      </c>
      <c r="O126" s="9">
        <v>799</v>
      </c>
      <c r="P126" s="9">
        <v>786</v>
      </c>
      <c r="Q126" s="9">
        <v>796</v>
      </c>
      <c r="R126" s="9">
        <v>790</v>
      </c>
      <c r="S126" s="9">
        <v>794</v>
      </c>
      <c r="T126" s="9">
        <v>788</v>
      </c>
      <c r="U126" s="9">
        <v>794</v>
      </c>
      <c r="V126" s="9">
        <v>807</v>
      </c>
      <c r="W126" s="17">
        <f t="shared" si="37"/>
        <v>794.25</v>
      </c>
      <c r="X126" s="10">
        <f t="shared" si="25"/>
        <v>0.78816392984255057</v>
      </c>
      <c r="Y126" s="93" t="s">
        <v>22</v>
      </c>
    </row>
    <row r="127" spans="1:25" ht="14.4" customHeight="1" x14ac:dyDescent="0.3">
      <c r="A127" s="82"/>
      <c r="B127" s="83"/>
      <c r="C127" s="84"/>
      <c r="D127" s="85"/>
      <c r="E127" s="86"/>
      <c r="F127" s="87"/>
      <c r="G127" s="88"/>
      <c r="H127" s="89"/>
      <c r="I127" s="80"/>
      <c r="J127" s="81"/>
      <c r="K127" s="90"/>
      <c r="L127" s="91"/>
      <c r="M127" s="92"/>
      <c r="N127" s="11" t="s">
        <v>23</v>
      </c>
      <c r="O127" s="12">
        <v>4.0999999999999996</v>
      </c>
      <c r="P127" s="12">
        <v>4.0999999999999996</v>
      </c>
      <c r="Q127" s="12">
        <v>4.0999999999999996</v>
      </c>
      <c r="R127" s="12">
        <v>4.0999999999999996</v>
      </c>
      <c r="S127" s="12">
        <v>4</v>
      </c>
      <c r="T127" s="12">
        <v>4</v>
      </c>
      <c r="U127" s="12">
        <v>4</v>
      </c>
      <c r="V127" s="12">
        <v>4</v>
      </c>
      <c r="W127" s="13">
        <f t="shared" si="37"/>
        <v>4.05</v>
      </c>
      <c r="X127" s="14">
        <f t="shared" si="25"/>
        <v>1.2345679012345634</v>
      </c>
      <c r="Y127" s="93"/>
    </row>
    <row r="128" spans="1:25" ht="14.4" customHeight="1" x14ac:dyDescent="0.3">
      <c r="A128" s="82"/>
      <c r="B128" s="83"/>
      <c r="C128" s="84"/>
      <c r="D128" s="85"/>
      <c r="E128" s="86"/>
      <c r="F128" s="87"/>
      <c r="G128" s="88"/>
      <c r="H128" s="89"/>
      <c r="I128" s="80"/>
      <c r="J128" s="81"/>
      <c r="K128" s="90"/>
      <c r="L128" s="91"/>
      <c r="M128" s="92"/>
      <c r="N128" s="15" t="s">
        <v>24</v>
      </c>
      <c r="O128" s="16">
        <f t="shared" ref="O128:V128" si="47">O126/O127/1000</f>
        <v>0.19487804878048784</v>
      </c>
      <c r="P128" s="16">
        <f t="shared" si="47"/>
        <v>0.19170731707317074</v>
      </c>
      <c r="Q128" s="16">
        <f t="shared" si="47"/>
        <v>0.19414634146341464</v>
      </c>
      <c r="R128" s="16">
        <f t="shared" si="47"/>
        <v>0.1926829268292683</v>
      </c>
      <c r="S128" s="16">
        <f t="shared" si="47"/>
        <v>0.19850000000000001</v>
      </c>
      <c r="T128" s="16">
        <f t="shared" si="47"/>
        <v>0.19700000000000001</v>
      </c>
      <c r="U128" s="16">
        <f t="shared" si="47"/>
        <v>0.19850000000000001</v>
      </c>
      <c r="V128" s="16">
        <f t="shared" si="47"/>
        <v>0.20175000000000001</v>
      </c>
      <c r="W128" s="16">
        <f t="shared" si="37"/>
        <v>0.19614557926829268</v>
      </c>
      <c r="X128" s="16">
        <f t="shared" si="25"/>
        <v>1.6174193902691272</v>
      </c>
      <c r="Y128" s="93"/>
    </row>
    <row r="129" spans="1:25" ht="14.4" customHeight="1" x14ac:dyDescent="0.3">
      <c r="A129" s="82"/>
      <c r="B129" s="83"/>
      <c r="C129" s="84"/>
      <c r="D129" s="85">
        <f>D126+1</f>
        <v>549</v>
      </c>
      <c r="E129" s="86">
        <v>43</v>
      </c>
      <c r="F129" s="87"/>
      <c r="G129" s="88">
        <v>260</v>
      </c>
      <c r="H129" s="89">
        <v>165</v>
      </c>
      <c r="I129" s="80">
        <f>$G129*$H129/100</f>
        <v>429</v>
      </c>
      <c r="J129" s="81">
        <f>I129*W129/1000</f>
        <v>342.717375</v>
      </c>
      <c r="K129" s="90"/>
      <c r="L129" s="91" t="s">
        <v>178</v>
      </c>
      <c r="M129" s="92" t="s">
        <v>221</v>
      </c>
      <c r="N129" s="8" t="s">
        <v>21</v>
      </c>
      <c r="O129" s="9">
        <v>788</v>
      </c>
      <c r="P129" s="9">
        <v>770</v>
      </c>
      <c r="Q129" s="9">
        <v>805</v>
      </c>
      <c r="R129" s="9">
        <v>791</v>
      </c>
      <c r="S129" s="9">
        <v>815</v>
      </c>
      <c r="T129" s="9">
        <v>821</v>
      </c>
      <c r="U129" s="9">
        <v>800</v>
      </c>
      <c r="V129" s="9">
        <v>801</v>
      </c>
      <c r="W129" s="17">
        <f t="shared" si="37"/>
        <v>798.875</v>
      </c>
      <c r="X129" s="10">
        <f t="shared" si="25"/>
        <v>1.8812227861246078</v>
      </c>
      <c r="Y129" s="93" t="s">
        <v>22</v>
      </c>
    </row>
    <row r="130" spans="1:25" ht="14.4" customHeight="1" x14ac:dyDescent="0.3">
      <c r="A130" s="82"/>
      <c r="B130" s="83"/>
      <c r="C130" s="84"/>
      <c r="D130" s="85"/>
      <c r="E130" s="86"/>
      <c r="F130" s="87"/>
      <c r="G130" s="88"/>
      <c r="H130" s="89"/>
      <c r="I130" s="80"/>
      <c r="J130" s="81"/>
      <c r="K130" s="90"/>
      <c r="L130" s="91"/>
      <c r="M130" s="92"/>
      <c r="N130" s="11" t="s">
        <v>23</v>
      </c>
      <c r="O130" s="12">
        <v>4</v>
      </c>
      <c r="P130" s="12">
        <v>4.0999999999999996</v>
      </c>
      <c r="Q130" s="12">
        <v>4</v>
      </c>
      <c r="R130" s="12">
        <v>3.9</v>
      </c>
      <c r="S130" s="12">
        <v>4</v>
      </c>
      <c r="T130" s="12">
        <v>3.9</v>
      </c>
      <c r="U130" s="12">
        <v>4.0999999999999996</v>
      </c>
      <c r="V130" s="12">
        <v>4</v>
      </c>
      <c r="W130" s="13">
        <f t="shared" si="37"/>
        <v>4</v>
      </c>
      <c r="X130" s="14">
        <f t="shared" si="25"/>
        <v>1.7677669529663664</v>
      </c>
      <c r="Y130" s="93"/>
    </row>
    <row r="131" spans="1:25" ht="14.4" customHeight="1" x14ac:dyDescent="0.3">
      <c r="A131" s="82"/>
      <c r="B131" s="83"/>
      <c r="C131" s="84"/>
      <c r="D131" s="85"/>
      <c r="E131" s="86"/>
      <c r="F131" s="87"/>
      <c r="G131" s="88"/>
      <c r="H131" s="89"/>
      <c r="I131" s="80"/>
      <c r="J131" s="81"/>
      <c r="K131" s="90"/>
      <c r="L131" s="91"/>
      <c r="M131" s="92"/>
      <c r="N131" s="15" t="s">
        <v>24</v>
      </c>
      <c r="O131" s="16">
        <f t="shared" ref="O131:V131" si="48">O129/O130/1000</f>
        <v>0.19700000000000001</v>
      </c>
      <c r="P131" s="16">
        <f t="shared" si="48"/>
        <v>0.18780487804878049</v>
      </c>
      <c r="Q131" s="16">
        <f t="shared" si="48"/>
        <v>0.20125000000000001</v>
      </c>
      <c r="R131" s="16">
        <f t="shared" si="48"/>
        <v>0.2028205128205128</v>
      </c>
      <c r="S131" s="16">
        <f t="shared" si="48"/>
        <v>0.20374999999999999</v>
      </c>
      <c r="T131" s="16">
        <f t="shared" si="48"/>
        <v>0.21051282051282053</v>
      </c>
      <c r="U131" s="16">
        <f t="shared" si="48"/>
        <v>0.1951219512195122</v>
      </c>
      <c r="V131" s="16">
        <f t="shared" si="48"/>
        <v>0.20025000000000001</v>
      </c>
      <c r="W131" s="16">
        <f t="shared" si="37"/>
        <v>0.19981377032520325</v>
      </c>
      <c r="X131" s="16">
        <f t="shared" ref="X131:X194" si="49">_xlfn.STDEV.P(O131:V131)/W131*100</f>
        <v>3.1423980041529131</v>
      </c>
      <c r="Y131" s="93"/>
    </row>
    <row r="132" spans="1:25" ht="14.4" customHeight="1" x14ac:dyDescent="0.3">
      <c r="A132" s="82"/>
      <c r="B132" s="83"/>
      <c r="C132" s="84"/>
      <c r="D132" s="85">
        <f>D129+1</f>
        <v>550</v>
      </c>
      <c r="E132" s="86">
        <v>44</v>
      </c>
      <c r="F132" s="87"/>
      <c r="G132" s="88">
        <v>260</v>
      </c>
      <c r="H132" s="89">
        <v>165</v>
      </c>
      <c r="I132" s="80">
        <f>$G132*$H132/100</f>
        <v>429</v>
      </c>
      <c r="J132" s="81">
        <f>I132*W132/1000</f>
        <v>345.88125000000002</v>
      </c>
      <c r="K132" s="90"/>
      <c r="L132" s="91" t="s">
        <v>178</v>
      </c>
      <c r="M132" s="92" t="s">
        <v>221</v>
      </c>
      <c r="N132" s="8" t="s">
        <v>21</v>
      </c>
      <c r="O132" s="9">
        <v>817</v>
      </c>
      <c r="P132" s="9">
        <v>815</v>
      </c>
      <c r="Q132" s="9">
        <v>800</v>
      </c>
      <c r="R132" s="9">
        <v>807</v>
      </c>
      <c r="S132" s="9">
        <v>801</v>
      </c>
      <c r="T132" s="9">
        <v>813</v>
      </c>
      <c r="U132" s="9">
        <v>797</v>
      </c>
      <c r="V132" s="9">
        <v>800</v>
      </c>
      <c r="W132" s="17">
        <f t="shared" si="37"/>
        <v>806.25</v>
      </c>
      <c r="X132" s="10">
        <f t="shared" si="49"/>
        <v>0.90879695440327712</v>
      </c>
      <c r="Y132" s="93" t="s">
        <v>22</v>
      </c>
    </row>
    <row r="133" spans="1:25" ht="14.4" customHeight="1" x14ac:dyDescent="0.3">
      <c r="A133" s="82"/>
      <c r="B133" s="83"/>
      <c r="C133" s="84"/>
      <c r="D133" s="85"/>
      <c r="E133" s="86"/>
      <c r="F133" s="87"/>
      <c r="G133" s="88"/>
      <c r="H133" s="89"/>
      <c r="I133" s="80"/>
      <c r="J133" s="81"/>
      <c r="K133" s="90"/>
      <c r="L133" s="91"/>
      <c r="M133" s="92"/>
      <c r="N133" s="11" t="s">
        <v>23</v>
      </c>
      <c r="O133" s="12">
        <v>4.2</v>
      </c>
      <c r="P133" s="12">
        <v>4</v>
      </c>
      <c r="Q133" s="12">
        <v>3.9</v>
      </c>
      <c r="R133" s="12">
        <v>4</v>
      </c>
      <c r="S133" s="12">
        <v>4</v>
      </c>
      <c r="T133" s="12">
        <v>4.2</v>
      </c>
      <c r="U133" s="12">
        <v>4.0999999999999996</v>
      </c>
      <c r="V133" s="12">
        <v>3.9</v>
      </c>
      <c r="W133" s="13">
        <f t="shared" si="37"/>
        <v>4.0374999999999996</v>
      </c>
      <c r="X133" s="14">
        <f t="shared" si="49"/>
        <v>2.751762977497088</v>
      </c>
      <c r="Y133" s="93"/>
    </row>
    <row r="134" spans="1:25" ht="14.4" customHeight="1" x14ac:dyDescent="0.3">
      <c r="A134" s="82"/>
      <c r="B134" s="83"/>
      <c r="C134" s="84"/>
      <c r="D134" s="85"/>
      <c r="E134" s="86"/>
      <c r="F134" s="87"/>
      <c r="G134" s="88"/>
      <c r="H134" s="89"/>
      <c r="I134" s="80"/>
      <c r="J134" s="81"/>
      <c r="K134" s="90"/>
      <c r="L134" s="91"/>
      <c r="M134" s="92"/>
      <c r="N134" s="15" t="s">
        <v>24</v>
      </c>
      <c r="O134" s="16">
        <f t="shared" ref="O134:V134" si="50">O132/O133/1000</f>
        <v>0.19452380952380952</v>
      </c>
      <c r="P134" s="16">
        <f t="shared" si="50"/>
        <v>0.20374999999999999</v>
      </c>
      <c r="Q134" s="16">
        <f t="shared" si="50"/>
        <v>0.20512820512820515</v>
      </c>
      <c r="R134" s="16">
        <f t="shared" si="50"/>
        <v>0.20175000000000001</v>
      </c>
      <c r="S134" s="16">
        <f t="shared" si="50"/>
        <v>0.20025000000000001</v>
      </c>
      <c r="T134" s="16">
        <f t="shared" si="50"/>
        <v>0.19357142857142856</v>
      </c>
      <c r="U134" s="16">
        <f t="shared" si="50"/>
        <v>0.19439024390243903</v>
      </c>
      <c r="V134" s="16">
        <f t="shared" si="50"/>
        <v>0.20512820512820515</v>
      </c>
      <c r="W134" s="16">
        <f t="shared" si="37"/>
        <v>0.1998114865317609</v>
      </c>
      <c r="X134" s="16">
        <f t="shared" si="49"/>
        <v>2.3225119278774566</v>
      </c>
      <c r="Y134" s="93"/>
    </row>
    <row r="135" spans="1:25" ht="14.4" customHeight="1" x14ac:dyDescent="0.3">
      <c r="A135" s="82"/>
      <c r="B135" s="83"/>
      <c r="C135" s="84"/>
      <c r="D135" s="85">
        <f>D132+1</f>
        <v>551</v>
      </c>
      <c r="E135" s="86">
        <v>45</v>
      </c>
      <c r="F135" s="87"/>
      <c r="G135" s="88">
        <v>260</v>
      </c>
      <c r="H135" s="89">
        <v>165</v>
      </c>
      <c r="I135" s="80">
        <f>$G135*$H135/100</f>
        <v>429</v>
      </c>
      <c r="J135" s="81">
        <f>I135*W135/1000</f>
        <v>343.253625</v>
      </c>
      <c r="K135" s="90"/>
      <c r="L135" s="91" t="s">
        <v>50</v>
      </c>
      <c r="M135" s="92" t="s">
        <v>105</v>
      </c>
      <c r="N135" s="8" t="s">
        <v>21</v>
      </c>
      <c r="O135" s="9">
        <v>799</v>
      </c>
      <c r="P135" s="9">
        <v>782</v>
      </c>
      <c r="Q135" s="9">
        <v>791</v>
      </c>
      <c r="R135" s="9">
        <v>821</v>
      </c>
      <c r="S135" s="9">
        <v>807</v>
      </c>
      <c r="T135" s="9">
        <v>831</v>
      </c>
      <c r="U135" s="9">
        <v>793</v>
      </c>
      <c r="V135" s="9">
        <v>777</v>
      </c>
      <c r="W135" s="17">
        <f t="shared" si="37"/>
        <v>800.125</v>
      </c>
      <c r="X135" s="10">
        <f t="shared" si="49"/>
        <v>2.1803966274174451</v>
      </c>
      <c r="Y135" s="93" t="s">
        <v>22</v>
      </c>
    </row>
    <row r="136" spans="1:25" ht="14.4" customHeight="1" x14ac:dyDescent="0.3">
      <c r="A136" s="82"/>
      <c r="B136" s="83"/>
      <c r="C136" s="84"/>
      <c r="D136" s="85"/>
      <c r="E136" s="86"/>
      <c r="F136" s="87"/>
      <c r="G136" s="88"/>
      <c r="H136" s="89"/>
      <c r="I136" s="80"/>
      <c r="J136" s="81"/>
      <c r="K136" s="90"/>
      <c r="L136" s="91"/>
      <c r="M136" s="92"/>
      <c r="N136" s="11" t="s">
        <v>23</v>
      </c>
      <c r="O136" s="12">
        <v>4</v>
      </c>
      <c r="P136" s="12">
        <v>4.0999999999999996</v>
      </c>
      <c r="Q136" s="12">
        <v>4</v>
      </c>
      <c r="R136" s="12">
        <v>3.9</v>
      </c>
      <c r="S136" s="12">
        <v>4</v>
      </c>
      <c r="T136" s="12">
        <v>4.2</v>
      </c>
      <c r="U136" s="12">
        <v>4.0999999999999996</v>
      </c>
      <c r="V136" s="12">
        <v>4</v>
      </c>
      <c r="W136" s="13">
        <f t="shared" si="37"/>
        <v>4.0374999999999996</v>
      </c>
      <c r="X136" s="14">
        <f t="shared" si="49"/>
        <v>2.1224936843346884</v>
      </c>
      <c r="Y136" s="93"/>
    </row>
    <row r="137" spans="1:25" ht="14.4" customHeight="1" x14ac:dyDescent="0.3">
      <c r="A137" s="82"/>
      <c r="B137" s="83"/>
      <c r="C137" s="84"/>
      <c r="D137" s="85"/>
      <c r="E137" s="86"/>
      <c r="F137" s="87"/>
      <c r="G137" s="88"/>
      <c r="H137" s="89"/>
      <c r="I137" s="80"/>
      <c r="J137" s="81"/>
      <c r="K137" s="90"/>
      <c r="L137" s="91"/>
      <c r="M137" s="92"/>
      <c r="N137" s="15" t="s">
        <v>24</v>
      </c>
      <c r="O137" s="16">
        <f t="shared" ref="O137:V137" si="51">O135/O136/1000</f>
        <v>0.19975000000000001</v>
      </c>
      <c r="P137" s="16">
        <f t="shared" si="51"/>
        <v>0.19073170731707317</v>
      </c>
      <c r="Q137" s="16">
        <f t="shared" si="51"/>
        <v>0.19775000000000001</v>
      </c>
      <c r="R137" s="16">
        <f t="shared" si="51"/>
        <v>0.21051282051282053</v>
      </c>
      <c r="S137" s="16">
        <f t="shared" si="51"/>
        <v>0.20175000000000001</v>
      </c>
      <c r="T137" s="16">
        <f t="shared" si="51"/>
        <v>0.19785714285714287</v>
      </c>
      <c r="U137" s="16">
        <f t="shared" si="51"/>
        <v>0.1934146341463415</v>
      </c>
      <c r="V137" s="16">
        <f t="shared" si="51"/>
        <v>0.19425000000000001</v>
      </c>
      <c r="W137" s="16">
        <f t="shared" si="37"/>
        <v>0.19825203810417227</v>
      </c>
      <c r="X137" s="16">
        <f t="shared" si="49"/>
        <v>2.8821246315812417</v>
      </c>
      <c r="Y137" s="93"/>
    </row>
    <row r="138" spans="1:25" ht="14.4" customHeight="1" x14ac:dyDescent="0.3">
      <c r="A138" s="82"/>
      <c r="B138" s="83"/>
      <c r="C138" s="84"/>
      <c r="D138" s="85">
        <f>D135+1</f>
        <v>552</v>
      </c>
      <c r="E138" s="86">
        <v>46</v>
      </c>
      <c r="F138" s="87"/>
      <c r="G138" s="88">
        <v>260</v>
      </c>
      <c r="H138" s="89">
        <v>165</v>
      </c>
      <c r="I138" s="80">
        <f>$G138*$H138/100</f>
        <v>429</v>
      </c>
      <c r="J138" s="81">
        <f>I138*W138/1000</f>
        <v>341.69850000000002</v>
      </c>
      <c r="K138" s="90"/>
      <c r="L138" s="91" t="s">
        <v>50</v>
      </c>
      <c r="M138" s="92" t="s">
        <v>105</v>
      </c>
      <c r="N138" s="8" t="s">
        <v>21</v>
      </c>
      <c r="O138" s="9">
        <v>776</v>
      </c>
      <c r="P138" s="9">
        <v>820</v>
      </c>
      <c r="Q138" s="9">
        <v>798</v>
      </c>
      <c r="R138" s="9">
        <v>812</v>
      </c>
      <c r="S138" s="9">
        <v>800</v>
      </c>
      <c r="T138" s="9">
        <v>794</v>
      </c>
      <c r="U138" s="9">
        <v>795</v>
      </c>
      <c r="V138" s="9">
        <v>777</v>
      </c>
      <c r="W138" s="17">
        <f t="shared" si="37"/>
        <v>796.5</v>
      </c>
      <c r="X138" s="10">
        <f t="shared" si="49"/>
        <v>1.7843905089205141</v>
      </c>
      <c r="Y138" s="93" t="s">
        <v>22</v>
      </c>
    </row>
    <row r="139" spans="1:25" ht="14.4" customHeight="1" x14ac:dyDescent="0.3">
      <c r="A139" s="82"/>
      <c r="B139" s="83"/>
      <c r="C139" s="84"/>
      <c r="D139" s="85"/>
      <c r="E139" s="86"/>
      <c r="F139" s="87"/>
      <c r="G139" s="88"/>
      <c r="H139" s="89"/>
      <c r="I139" s="80"/>
      <c r="J139" s="81"/>
      <c r="K139" s="90"/>
      <c r="L139" s="91"/>
      <c r="M139" s="92"/>
      <c r="N139" s="11" t="s">
        <v>23</v>
      </c>
      <c r="O139" s="12">
        <v>4.0999999999999996</v>
      </c>
      <c r="P139" s="12">
        <v>4.0999999999999996</v>
      </c>
      <c r="Q139" s="12">
        <v>4</v>
      </c>
      <c r="R139" s="12">
        <v>4.0999999999999996</v>
      </c>
      <c r="S139" s="12">
        <v>4.2</v>
      </c>
      <c r="T139" s="12">
        <v>4</v>
      </c>
      <c r="U139" s="12">
        <v>3.9</v>
      </c>
      <c r="V139" s="12">
        <v>3.9</v>
      </c>
      <c r="W139" s="13">
        <f t="shared" si="37"/>
        <v>4.0374999999999996</v>
      </c>
      <c r="X139" s="14">
        <f t="shared" si="49"/>
        <v>2.4573541588835206</v>
      </c>
      <c r="Y139" s="93"/>
    </row>
    <row r="140" spans="1:25" ht="14.4" customHeight="1" x14ac:dyDescent="0.3">
      <c r="A140" s="82"/>
      <c r="B140" s="83"/>
      <c r="C140" s="84"/>
      <c r="D140" s="85"/>
      <c r="E140" s="86"/>
      <c r="F140" s="87"/>
      <c r="G140" s="88"/>
      <c r="H140" s="89"/>
      <c r="I140" s="80"/>
      <c r="J140" s="81"/>
      <c r="K140" s="90"/>
      <c r="L140" s="91"/>
      <c r="M140" s="92"/>
      <c r="N140" s="15" t="s">
        <v>24</v>
      </c>
      <c r="O140" s="16">
        <f t="shared" ref="O140:V140" si="52">O138/O139/1000</f>
        <v>0.18926829268292683</v>
      </c>
      <c r="P140" s="16">
        <f t="shared" si="52"/>
        <v>0.20000000000000004</v>
      </c>
      <c r="Q140" s="16">
        <f t="shared" si="52"/>
        <v>0.19950000000000001</v>
      </c>
      <c r="R140" s="16">
        <f t="shared" si="52"/>
        <v>0.19804878048780489</v>
      </c>
      <c r="S140" s="16">
        <f t="shared" si="52"/>
        <v>0.19047619047619049</v>
      </c>
      <c r="T140" s="16">
        <f t="shared" si="52"/>
        <v>0.19850000000000001</v>
      </c>
      <c r="U140" s="16">
        <f t="shared" si="52"/>
        <v>0.20384615384615384</v>
      </c>
      <c r="V140" s="16">
        <f t="shared" si="52"/>
        <v>0.19923076923076924</v>
      </c>
      <c r="W140" s="16">
        <f t="shared" si="37"/>
        <v>0.19735877334048066</v>
      </c>
      <c r="X140" s="16">
        <f t="shared" si="49"/>
        <v>2.3477626810486036</v>
      </c>
      <c r="Y140" s="93"/>
    </row>
    <row r="141" spans="1:25" ht="14.4" customHeight="1" x14ac:dyDescent="0.3">
      <c r="A141" s="82"/>
      <c r="B141" s="83"/>
      <c r="C141" s="84"/>
      <c r="D141" s="85">
        <f>D138+1</f>
        <v>553</v>
      </c>
      <c r="E141" s="86">
        <v>47</v>
      </c>
      <c r="F141" s="87"/>
      <c r="G141" s="88">
        <v>260</v>
      </c>
      <c r="H141" s="89">
        <v>165</v>
      </c>
      <c r="I141" s="80">
        <f>$G141*$H141/100</f>
        <v>429</v>
      </c>
      <c r="J141" s="81">
        <f>I141*W141/1000</f>
        <v>339.070875</v>
      </c>
      <c r="K141" s="90"/>
      <c r="L141" s="91" t="s">
        <v>50</v>
      </c>
      <c r="M141" s="92" t="s">
        <v>105</v>
      </c>
      <c r="N141" s="8" t="s">
        <v>21</v>
      </c>
      <c r="O141" s="9">
        <v>797</v>
      </c>
      <c r="P141" s="9">
        <v>791</v>
      </c>
      <c r="Q141" s="9">
        <v>785</v>
      </c>
      <c r="R141" s="9">
        <v>781</v>
      </c>
      <c r="S141" s="9">
        <v>790</v>
      </c>
      <c r="T141" s="9">
        <v>798</v>
      </c>
      <c r="U141" s="9">
        <v>786</v>
      </c>
      <c r="V141" s="9">
        <v>795</v>
      </c>
      <c r="W141" s="17">
        <f t="shared" si="37"/>
        <v>790.375</v>
      </c>
      <c r="X141" s="10">
        <f t="shared" si="49"/>
        <v>0.7211142252208127</v>
      </c>
      <c r="Y141" s="93" t="s">
        <v>22</v>
      </c>
    </row>
    <row r="142" spans="1:25" ht="14.4" customHeight="1" x14ac:dyDescent="0.3">
      <c r="A142" s="82"/>
      <c r="B142" s="83"/>
      <c r="C142" s="84"/>
      <c r="D142" s="85"/>
      <c r="E142" s="86"/>
      <c r="F142" s="87"/>
      <c r="G142" s="88"/>
      <c r="H142" s="89"/>
      <c r="I142" s="80"/>
      <c r="J142" s="81"/>
      <c r="K142" s="90"/>
      <c r="L142" s="91"/>
      <c r="M142" s="92"/>
      <c r="N142" s="11" t="s">
        <v>23</v>
      </c>
      <c r="O142" s="12">
        <v>3.9</v>
      </c>
      <c r="P142" s="12">
        <v>4</v>
      </c>
      <c r="Q142" s="12">
        <v>3.9</v>
      </c>
      <c r="R142" s="12">
        <v>4.0999999999999996</v>
      </c>
      <c r="S142" s="12">
        <v>4.2</v>
      </c>
      <c r="T142" s="12">
        <v>4</v>
      </c>
      <c r="U142" s="12">
        <v>4.2</v>
      </c>
      <c r="V142" s="12">
        <v>4.0999999999999996</v>
      </c>
      <c r="W142" s="13">
        <f t="shared" si="37"/>
        <v>4.05</v>
      </c>
      <c r="X142" s="14">
        <f t="shared" si="49"/>
        <v>2.7605777499997415</v>
      </c>
      <c r="Y142" s="93"/>
    </row>
    <row r="143" spans="1:25" ht="14.4" customHeight="1" x14ac:dyDescent="0.3">
      <c r="A143" s="82"/>
      <c r="B143" s="83"/>
      <c r="C143" s="84"/>
      <c r="D143" s="85"/>
      <c r="E143" s="86"/>
      <c r="F143" s="87"/>
      <c r="G143" s="88"/>
      <c r="H143" s="89"/>
      <c r="I143" s="80"/>
      <c r="J143" s="81"/>
      <c r="K143" s="90"/>
      <c r="L143" s="91"/>
      <c r="M143" s="92"/>
      <c r="N143" s="15" t="s">
        <v>24</v>
      </c>
      <c r="O143" s="16">
        <f t="shared" ref="O143:V143" si="53">O141/O142/1000</f>
        <v>0.20435897435897438</v>
      </c>
      <c r="P143" s="16">
        <f t="shared" si="53"/>
        <v>0.19775000000000001</v>
      </c>
      <c r="Q143" s="16">
        <f t="shared" si="53"/>
        <v>0.20128205128205129</v>
      </c>
      <c r="R143" s="16">
        <f t="shared" si="53"/>
        <v>0.19048780487804878</v>
      </c>
      <c r="S143" s="16">
        <f t="shared" si="53"/>
        <v>0.18809523809523807</v>
      </c>
      <c r="T143" s="16">
        <f t="shared" si="53"/>
        <v>0.19950000000000001</v>
      </c>
      <c r="U143" s="16">
        <f t="shared" si="53"/>
        <v>0.18714285714285714</v>
      </c>
      <c r="V143" s="16">
        <f t="shared" si="53"/>
        <v>0.19390243902439025</v>
      </c>
      <c r="W143" s="16">
        <f t="shared" si="37"/>
        <v>0.19531492059769498</v>
      </c>
      <c r="X143" s="16">
        <f t="shared" si="49"/>
        <v>3.0561810303615697</v>
      </c>
      <c r="Y143" s="93"/>
    </row>
    <row r="144" spans="1:25" ht="14.4" customHeight="1" x14ac:dyDescent="0.3">
      <c r="A144" s="82"/>
      <c r="B144" s="83"/>
      <c r="C144" s="84"/>
      <c r="D144" s="85">
        <f>D141+1</f>
        <v>554</v>
      </c>
      <c r="E144" s="86">
        <v>48</v>
      </c>
      <c r="F144" s="87"/>
      <c r="G144" s="88">
        <v>260</v>
      </c>
      <c r="H144" s="89">
        <v>165</v>
      </c>
      <c r="I144" s="80">
        <f>$G144*$H144/100</f>
        <v>429</v>
      </c>
      <c r="J144" s="81">
        <f>I144*W144/1000</f>
        <v>339.339</v>
      </c>
      <c r="K144" s="90"/>
      <c r="L144" s="91" t="s">
        <v>50</v>
      </c>
      <c r="M144" s="92" t="s">
        <v>105</v>
      </c>
      <c r="N144" s="8" t="s">
        <v>21</v>
      </c>
      <c r="O144" s="9">
        <v>792</v>
      </c>
      <c r="P144" s="9">
        <v>790</v>
      </c>
      <c r="Q144" s="9">
        <v>808</v>
      </c>
      <c r="R144" s="9">
        <v>777</v>
      </c>
      <c r="S144" s="9">
        <v>791</v>
      </c>
      <c r="T144" s="9">
        <v>792</v>
      </c>
      <c r="U144" s="9">
        <v>786</v>
      </c>
      <c r="V144" s="9">
        <v>792</v>
      </c>
      <c r="W144" s="17">
        <f t="shared" si="37"/>
        <v>791</v>
      </c>
      <c r="X144" s="10">
        <f t="shared" si="49"/>
        <v>1.0133514248976863</v>
      </c>
      <c r="Y144" s="93" t="s">
        <v>22</v>
      </c>
    </row>
    <row r="145" spans="1:25" ht="14.4" customHeight="1" x14ac:dyDescent="0.3">
      <c r="A145" s="82"/>
      <c r="B145" s="83"/>
      <c r="C145" s="84"/>
      <c r="D145" s="85"/>
      <c r="E145" s="86"/>
      <c r="F145" s="87"/>
      <c r="G145" s="88"/>
      <c r="H145" s="89"/>
      <c r="I145" s="80"/>
      <c r="J145" s="81"/>
      <c r="K145" s="90"/>
      <c r="L145" s="91"/>
      <c r="M145" s="92"/>
      <c r="N145" s="11" t="s">
        <v>23</v>
      </c>
      <c r="O145" s="12">
        <v>4</v>
      </c>
      <c r="P145" s="12">
        <v>3.9</v>
      </c>
      <c r="Q145" s="12">
        <v>4.2</v>
      </c>
      <c r="R145" s="12">
        <v>4.0999999999999996</v>
      </c>
      <c r="S145" s="12">
        <v>4.2</v>
      </c>
      <c r="T145" s="12">
        <v>4</v>
      </c>
      <c r="U145" s="12">
        <v>4</v>
      </c>
      <c r="V145" s="12">
        <v>3.9</v>
      </c>
      <c r="W145" s="13">
        <f t="shared" si="37"/>
        <v>4.0375000000000005</v>
      </c>
      <c r="X145" s="14">
        <f t="shared" si="49"/>
        <v>2.7517629774970875</v>
      </c>
      <c r="Y145" s="93"/>
    </row>
    <row r="146" spans="1:25" ht="14.4" customHeight="1" x14ac:dyDescent="0.3">
      <c r="A146" s="82"/>
      <c r="B146" s="83"/>
      <c r="C146" s="84"/>
      <c r="D146" s="85"/>
      <c r="E146" s="86"/>
      <c r="F146" s="87"/>
      <c r="G146" s="88"/>
      <c r="H146" s="89"/>
      <c r="I146" s="80"/>
      <c r="J146" s="81"/>
      <c r="K146" s="90"/>
      <c r="L146" s="91"/>
      <c r="M146" s="92"/>
      <c r="N146" s="15" t="s">
        <v>24</v>
      </c>
      <c r="O146" s="16">
        <f t="shared" ref="O146:V146" si="54">O144/O145/1000</f>
        <v>0.19800000000000001</v>
      </c>
      <c r="P146" s="16">
        <f t="shared" si="54"/>
        <v>0.20256410256410257</v>
      </c>
      <c r="Q146" s="16">
        <f t="shared" si="54"/>
        <v>0.19238095238095237</v>
      </c>
      <c r="R146" s="16">
        <f t="shared" si="54"/>
        <v>0.18951219512195125</v>
      </c>
      <c r="S146" s="16">
        <f t="shared" si="54"/>
        <v>0.18833333333333332</v>
      </c>
      <c r="T146" s="16">
        <f t="shared" si="54"/>
        <v>0.19800000000000001</v>
      </c>
      <c r="U146" s="16">
        <f t="shared" si="54"/>
        <v>0.19650000000000001</v>
      </c>
      <c r="V146" s="16">
        <f t="shared" si="54"/>
        <v>0.2030769230769231</v>
      </c>
      <c r="W146" s="16">
        <f t="shared" si="37"/>
        <v>0.19604593830965783</v>
      </c>
      <c r="X146" s="16">
        <f t="shared" si="49"/>
        <v>2.6466106735776549</v>
      </c>
      <c r="Y146" s="93"/>
    </row>
    <row r="147" spans="1:25" ht="14.4" customHeight="1" x14ac:dyDescent="0.3">
      <c r="A147" s="82">
        <v>44385</v>
      </c>
      <c r="B147" s="83"/>
      <c r="C147" s="84"/>
      <c r="D147" s="85">
        <f>D144+1</f>
        <v>555</v>
      </c>
      <c r="E147" s="86">
        <v>49</v>
      </c>
      <c r="F147" s="87"/>
      <c r="G147" s="88">
        <v>100</v>
      </c>
      <c r="H147" s="89">
        <v>194</v>
      </c>
      <c r="I147" s="80">
        <f>$G147*$H147/100</f>
        <v>194</v>
      </c>
      <c r="J147" s="81">
        <f>I147*W147/1000</f>
        <v>143.12350000000001</v>
      </c>
      <c r="K147" s="90" t="s">
        <v>222</v>
      </c>
      <c r="L147" s="91" t="s">
        <v>19</v>
      </c>
      <c r="M147" s="92" t="s">
        <v>45</v>
      </c>
      <c r="N147" s="8" t="s">
        <v>21</v>
      </c>
      <c r="O147" s="9">
        <v>758</v>
      </c>
      <c r="P147" s="9">
        <v>725</v>
      </c>
      <c r="Q147" s="9">
        <v>734</v>
      </c>
      <c r="R147" s="9">
        <v>745</v>
      </c>
      <c r="S147" s="9">
        <v>738</v>
      </c>
      <c r="T147" s="9">
        <v>737</v>
      </c>
      <c r="U147" s="9">
        <v>739</v>
      </c>
      <c r="V147" s="9">
        <v>726</v>
      </c>
      <c r="W147" s="17">
        <f t="shared" si="37"/>
        <v>737.75</v>
      </c>
      <c r="X147" s="10">
        <f t="shared" si="49"/>
        <v>1.3379930208335908</v>
      </c>
      <c r="Y147" s="93" t="s">
        <v>22</v>
      </c>
    </row>
    <row r="148" spans="1:25" ht="14.4" customHeight="1" x14ac:dyDescent="0.3">
      <c r="A148" s="82"/>
      <c r="B148" s="83"/>
      <c r="C148" s="84"/>
      <c r="D148" s="85"/>
      <c r="E148" s="86"/>
      <c r="F148" s="87"/>
      <c r="G148" s="88"/>
      <c r="H148" s="89"/>
      <c r="I148" s="80"/>
      <c r="J148" s="81"/>
      <c r="K148" s="90"/>
      <c r="L148" s="91"/>
      <c r="M148" s="92"/>
      <c r="N148" s="11" t="s">
        <v>23</v>
      </c>
      <c r="O148" s="12">
        <v>3.7</v>
      </c>
      <c r="P148" s="12">
        <v>3.6</v>
      </c>
      <c r="Q148" s="12">
        <v>3.7</v>
      </c>
      <c r="R148" s="12">
        <v>3.8</v>
      </c>
      <c r="S148" s="12">
        <v>3.7</v>
      </c>
      <c r="T148" s="12">
        <v>3.7</v>
      </c>
      <c r="U148" s="12">
        <v>3.8</v>
      </c>
      <c r="V148" s="12">
        <v>3.65</v>
      </c>
      <c r="W148" s="13">
        <f t="shared" si="37"/>
        <v>3.7062499999999998</v>
      </c>
      <c r="X148" s="14">
        <f t="shared" si="49"/>
        <v>1.7114488305383146</v>
      </c>
      <c r="Y148" s="93"/>
    </row>
    <row r="149" spans="1:25" ht="14.4" customHeight="1" x14ac:dyDescent="0.3">
      <c r="A149" s="82"/>
      <c r="B149" s="83"/>
      <c r="C149" s="84"/>
      <c r="D149" s="85"/>
      <c r="E149" s="86"/>
      <c r="F149" s="87"/>
      <c r="G149" s="88"/>
      <c r="H149" s="89"/>
      <c r="I149" s="80"/>
      <c r="J149" s="81"/>
      <c r="K149" s="90"/>
      <c r="L149" s="91"/>
      <c r="M149" s="92"/>
      <c r="N149" s="15" t="s">
        <v>24</v>
      </c>
      <c r="O149" s="16">
        <f t="shared" ref="O149:V149" si="55">O147/O148/1000</f>
        <v>0.20486486486486485</v>
      </c>
      <c r="P149" s="16">
        <f t="shared" si="55"/>
        <v>0.2013888888888889</v>
      </c>
      <c r="Q149" s="16">
        <f t="shared" si="55"/>
        <v>0.19837837837837835</v>
      </c>
      <c r="R149" s="16">
        <f t="shared" si="55"/>
        <v>0.19605263157894737</v>
      </c>
      <c r="S149" s="16">
        <f t="shared" si="55"/>
        <v>0.19945945945945945</v>
      </c>
      <c r="T149" s="16">
        <f t="shared" si="55"/>
        <v>0.19918918918918918</v>
      </c>
      <c r="U149" s="16">
        <f t="shared" si="55"/>
        <v>0.19447368421052633</v>
      </c>
      <c r="V149" s="16">
        <f t="shared" si="55"/>
        <v>0.19890410958904109</v>
      </c>
      <c r="W149" s="16">
        <f t="shared" si="37"/>
        <v>0.19908890076991195</v>
      </c>
      <c r="X149" s="16">
        <f t="shared" si="49"/>
        <v>1.4842724096292534</v>
      </c>
      <c r="Y149" s="93"/>
    </row>
    <row r="150" spans="1:25" ht="14.4" customHeight="1" x14ac:dyDescent="0.3">
      <c r="A150" s="82"/>
      <c r="B150" s="83"/>
      <c r="C150" s="84"/>
      <c r="D150" s="85">
        <f>D147+1</f>
        <v>556</v>
      </c>
      <c r="E150" s="86">
        <v>50</v>
      </c>
      <c r="F150" s="87"/>
      <c r="G150" s="88">
        <v>260</v>
      </c>
      <c r="H150" s="89">
        <v>194</v>
      </c>
      <c r="I150" s="80">
        <f>$G150*$H150/100</f>
        <v>504.4</v>
      </c>
      <c r="J150" s="81">
        <f>I150*W150/1000</f>
        <v>413.29275000000001</v>
      </c>
      <c r="K150" s="90" t="s">
        <v>223</v>
      </c>
      <c r="L150" s="91" t="s">
        <v>178</v>
      </c>
      <c r="M150" s="92" t="s">
        <v>54</v>
      </c>
      <c r="N150" s="8" t="s">
        <v>21</v>
      </c>
      <c r="O150" s="9">
        <v>818</v>
      </c>
      <c r="P150" s="9">
        <v>833</v>
      </c>
      <c r="Q150" s="9">
        <v>821</v>
      </c>
      <c r="R150" s="9">
        <v>822</v>
      </c>
      <c r="S150" s="9">
        <v>814</v>
      </c>
      <c r="T150" s="9">
        <v>814</v>
      </c>
      <c r="U150" s="9">
        <v>829</v>
      </c>
      <c r="V150" s="9">
        <v>804</v>
      </c>
      <c r="W150" s="17">
        <f t="shared" si="37"/>
        <v>819.375</v>
      </c>
      <c r="X150" s="10">
        <f t="shared" si="49"/>
        <v>1.0426348512489259</v>
      </c>
      <c r="Y150" s="93" t="s">
        <v>22</v>
      </c>
    </row>
    <row r="151" spans="1:25" ht="14.4" customHeight="1" x14ac:dyDescent="0.3">
      <c r="A151" s="82"/>
      <c r="B151" s="83"/>
      <c r="C151" s="84"/>
      <c r="D151" s="85"/>
      <c r="E151" s="86"/>
      <c r="F151" s="87"/>
      <c r="G151" s="88"/>
      <c r="H151" s="89"/>
      <c r="I151" s="80"/>
      <c r="J151" s="81"/>
      <c r="K151" s="90"/>
      <c r="L151" s="91"/>
      <c r="M151" s="92"/>
      <c r="N151" s="11" t="s">
        <v>23</v>
      </c>
      <c r="O151" s="12">
        <v>3.8</v>
      </c>
      <c r="P151" s="12">
        <v>3.7</v>
      </c>
      <c r="Q151" s="12">
        <v>3.9</v>
      </c>
      <c r="R151" s="12">
        <v>3.9</v>
      </c>
      <c r="S151" s="12">
        <v>3.9</v>
      </c>
      <c r="T151" s="12">
        <v>3.7</v>
      </c>
      <c r="U151" s="12">
        <v>3.8</v>
      </c>
      <c r="V151" s="12">
        <v>3.7</v>
      </c>
      <c r="W151" s="13">
        <f t="shared" si="37"/>
        <v>3.8</v>
      </c>
      <c r="X151" s="14">
        <f t="shared" si="49"/>
        <v>2.2790142204853616</v>
      </c>
      <c r="Y151" s="93"/>
    </row>
    <row r="152" spans="1:25" ht="14.4" customHeight="1" x14ac:dyDescent="0.3">
      <c r="A152" s="82"/>
      <c r="B152" s="83"/>
      <c r="C152" s="84"/>
      <c r="D152" s="85"/>
      <c r="E152" s="86"/>
      <c r="F152" s="87"/>
      <c r="G152" s="88"/>
      <c r="H152" s="89"/>
      <c r="I152" s="80"/>
      <c r="J152" s="81"/>
      <c r="K152" s="90"/>
      <c r="L152" s="91"/>
      <c r="M152" s="92"/>
      <c r="N152" s="15" t="s">
        <v>24</v>
      </c>
      <c r="O152" s="16">
        <f t="shared" ref="O152:V152" si="56">O150/O151/1000</f>
        <v>0.21526315789473685</v>
      </c>
      <c r="P152" s="16">
        <f t="shared" si="56"/>
        <v>0.22513513513513514</v>
      </c>
      <c r="Q152" s="16">
        <f t="shared" si="56"/>
        <v>0.21051282051282053</v>
      </c>
      <c r="R152" s="16">
        <f t="shared" si="56"/>
        <v>0.21076923076923076</v>
      </c>
      <c r="S152" s="16">
        <f t="shared" si="56"/>
        <v>0.20871794871794874</v>
      </c>
      <c r="T152" s="16">
        <f t="shared" si="56"/>
        <v>0.22</v>
      </c>
      <c r="U152" s="16">
        <f t="shared" si="56"/>
        <v>0.21815789473684211</v>
      </c>
      <c r="V152" s="16">
        <f t="shared" si="56"/>
        <v>0.2172972972972973</v>
      </c>
      <c r="W152" s="16">
        <f t="shared" si="37"/>
        <v>0.21573168563300141</v>
      </c>
      <c r="X152" s="16">
        <f t="shared" si="49"/>
        <v>2.4100424173994242</v>
      </c>
      <c r="Y152" s="93"/>
    </row>
    <row r="153" spans="1:25" ht="14.4" customHeight="1" x14ac:dyDescent="0.3">
      <c r="A153" s="82"/>
      <c r="B153" s="83"/>
      <c r="C153" s="84"/>
      <c r="D153" s="85">
        <f>D150+1</f>
        <v>557</v>
      </c>
      <c r="E153" s="86">
        <v>51</v>
      </c>
      <c r="F153" s="87"/>
      <c r="G153" s="88">
        <v>260</v>
      </c>
      <c r="H153" s="89">
        <v>194</v>
      </c>
      <c r="I153" s="80">
        <f>$G153*$H153/100</f>
        <v>504.4</v>
      </c>
      <c r="J153" s="81">
        <f>I153*W153/1000</f>
        <v>409.82499999999999</v>
      </c>
      <c r="K153" s="90"/>
      <c r="L153" s="91" t="s">
        <v>50</v>
      </c>
      <c r="M153" s="92" t="s">
        <v>105</v>
      </c>
      <c r="N153" s="8" t="s">
        <v>21</v>
      </c>
      <c r="O153" s="9">
        <v>814</v>
      </c>
      <c r="P153" s="9">
        <v>825</v>
      </c>
      <c r="Q153" s="9">
        <v>808</v>
      </c>
      <c r="R153" s="9">
        <v>810</v>
      </c>
      <c r="S153" s="9">
        <v>806</v>
      </c>
      <c r="T153" s="9">
        <v>807</v>
      </c>
      <c r="U153" s="9">
        <v>820</v>
      </c>
      <c r="V153" s="9">
        <v>810</v>
      </c>
      <c r="W153" s="17">
        <f t="shared" si="37"/>
        <v>812.5</v>
      </c>
      <c r="X153" s="10">
        <f t="shared" si="49"/>
        <v>0.77840680865683187</v>
      </c>
      <c r="Y153" s="93" t="s">
        <v>22</v>
      </c>
    </row>
    <row r="154" spans="1:25" ht="14.4" customHeight="1" x14ac:dyDescent="0.3">
      <c r="A154" s="82"/>
      <c r="B154" s="83"/>
      <c r="C154" s="84"/>
      <c r="D154" s="85"/>
      <c r="E154" s="86"/>
      <c r="F154" s="87"/>
      <c r="G154" s="88"/>
      <c r="H154" s="89"/>
      <c r="I154" s="80"/>
      <c r="J154" s="81"/>
      <c r="K154" s="90"/>
      <c r="L154" s="91"/>
      <c r="M154" s="92"/>
      <c r="N154" s="11" t="s">
        <v>23</v>
      </c>
      <c r="O154" s="12">
        <v>3.7</v>
      </c>
      <c r="P154" s="12">
        <v>3.9</v>
      </c>
      <c r="Q154" s="12">
        <v>3.9</v>
      </c>
      <c r="R154" s="12">
        <v>3.8</v>
      </c>
      <c r="S154" s="12">
        <v>3.9</v>
      </c>
      <c r="T154" s="12">
        <v>3.7</v>
      </c>
      <c r="U154" s="12">
        <v>3.9</v>
      </c>
      <c r="V154" s="12">
        <v>3.8</v>
      </c>
      <c r="W154" s="13">
        <f t="shared" si="37"/>
        <v>3.8249999999999997</v>
      </c>
      <c r="X154" s="14">
        <f t="shared" si="49"/>
        <v>2.1677286211473179</v>
      </c>
      <c r="Y154" s="93"/>
    </row>
    <row r="155" spans="1:25" ht="14.4" customHeight="1" x14ac:dyDescent="0.3">
      <c r="A155" s="82"/>
      <c r="B155" s="83"/>
      <c r="C155" s="84"/>
      <c r="D155" s="85"/>
      <c r="E155" s="86"/>
      <c r="F155" s="87"/>
      <c r="G155" s="88"/>
      <c r="H155" s="89"/>
      <c r="I155" s="80"/>
      <c r="J155" s="81"/>
      <c r="K155" s="90"/>
      <c r="L155" s="91"/>
      <c r="M155" s="92"/>
      <c r="N155" s="15" t="s">
        <v>24</v>
      </c>
      <c r="O155" s="16">
        <f t="shared" ref="O155:V155" si="57">O153/O154/1000</f>
        <v>0.22</v>
      </c>
      <c r="P155" s="16">
        <f t="shared" si="57"/>
        <v>0.21153846153846154</v>
      </c>
      <c r="Q155" s="16">
        <f t="shared" si="57"/>
        <v>0.20717948717948717</v>
      </c>
      <c r="R155" s="16">
        <f t="shared" si="57"/>
        <v>0.2131578947368421</v>
      </c>
      <c r="S155" s="16">
        <f t="shared" si="57"/>
        <v>0.20666666666666667</v>
      </c>
      <c r="T155" s="16">
        <f t="shared" si="57"/>
        <v>0.2181081081081081</v>
      </c>
      <c r="U155" s="16">
        <f t="shared" si="57"/>
        <v>0.21025641025641026</v>
      </c>
      <c r="V155" s="16">
        <f t="shared" si="57"/>
        <v>0.2131578947368421</v>
      </c>
      <c r="W155" s="16">
        <f t="shared" si="37"/>
        <v>0.21250811540285225</v>
      </c>
      <c r="X155" s="16">
        <f t="shared" si="49"/>
        <v>2.0837011649559147</v>
      </c>
      <c r="Y155" s="93"/>
    </row>
    <row r="156" spans="1:25" ht="14.4" customHeight="1" x14ac:dyDescent="0.3">
      <c r="A156" s="82"/>
      <c r="B156" s="83"/>
      <c r="C156" s="84"/>
      <c r="D156" s="85">
        <f>D153+1</f>
        <v>558</v>
      </c>
      <c r="E156" s="86">
        <v>52</v>
      </c>
      <c r="F156" s="87"/>
      <c r="G156" s="88">
        <v>135</v>
      </c>
      <c r="H156" s="89">
        <v>194</v>
      </c>
      <c r="I156" s="80">
        <f>$G156*$H156/100</f>
        <v>261.89999999999998</v>
      </c>
      <c r="J156" s="81">
        <f>I156*W156/1000</f>
        <v>202.0231125</v>
      </c>
      <c r="K156" s="90"/>
      <c r="L156" s="91" t="s">
        <v>50</v>
      </c>
      <c r="M156" s="92" t="s">
        <v>105</v>
      </c>
      <c r="N156" s="8" t="s">
        <v>21</v>
      </c>
      <c r="O156" s="9">
        <v>779</v>
      </c>
      <c r="P156" s="9">
        <v>776</v>
      </c>
      <c r="Q156" s="9">
        <v>754</v>
      </c>
      <c r="R156" s="9">
        <v>750</v>
      </c>
      <c r="S156" s="9">
        <v>771</v>
      </c>
      <c r="T156" s="9">
        <v>785</v>
      </c>
      <c r="U156" s="9">
        <v>776</v>
      </c>
      <c r="V156" s="9">
        <v>780</v>
      </c>
      <c r="W156" s="17">
        <f t="shared" si="37"/>
        <v>771.375</v>
      </c>
      <c r="X156" s="10">
        <f t="shared" si="49"/>
        <v>1.5338193836997307</v>
      </c>
      <c r="Y156" s="93" t="s">
        <v>22</v>
      </c>
    </row>
    <row r="157" spans="1:25" ht="14.4" customHeight="1" x14ac:dyDescent="0.3">
      <c r="A157" s="82"/>
      <c r="B157" s="83"/>
      <c r="C157" s="84"/>
      <c r="D157" s="85"/>
      <c r="E157" s="86"/>
      <c r="F157" s="87"/>
      <c r="G157" s="88"/>
      <c r="H157" s="89"/>
      <c r="I157" s="80"/>
      <c r="J157" s="81"/>
      <c r="K157" s="90"/>
      <c r="L157" s="91"/>
      <c r="M157" s="92"/>
      <c r="N157" s="11" t="s">
        <v>23</v>
      </c>
      <c r="O157" s="12">
        <v>3.8</v>
      </c>
      <c r="P157" s="12">
        <v>3.7</v>
      </c>
      <c r="Q157" s="12">
        <v>3.9</v>
      </c>
      <c r="R157" s="12">
        <v>3.9</v>
      </c>
      <c r="S157" s="12">
        <v>3.7</v>
      </c>
      <c r="T157" s="12">
        <v>3.8</v>
      </c>
      <c r="U157" s="12">
        <v>3.9</v>
      </c>
      <c r="V157" s="12">
        <v>3.9</v>
      </c>
      <c r="W157" s="13">
        <f t="shared" si="37"/>
        <v>3.8249999999999997</v>
      </c>
      <c r="X157" s="14">
        <f t="shared" si="49"/>
        <v>2.1677286211473179</v>
      </c>
      <c r="Y157" s="93"/>
    </row>
    <row r="158" spans="1:25" ht="14.4" customHeight="1" x14ac:dyDescent="0.3">
      <c r="A158" s="82"/>
      <c r="B158" s="83"/>
      <c r="C158" s="84"/>
      <c r="D158" s="85"/>
      <c r="E158" s="86"/>
      <c r="F158" s="87"/>
      <c r="G158" s="88"/>
      <c r="H158" s="89"/>
      <c r="I158" s="80"/>
      <c r="J158" s="81"/>
      <c r="K158" s="90"/>
      <c r="L158" s="91"/>
      <c r="M158" s="92"/>
      <c r="N158" s="15" t="s">
        <v>24</v>
      </c>
      <c r="O158" s="16">
        <f t="shared" ref="O158:V158" si="58">O156/O157/1000</f>
        <v>0.20499999999999999</v>
      </c>
      <c r="P158" s="16">
        <f t="shared" si="58"/>
        <v>0.20972972972972972</v>
      </c>
      <c r="Q158" s="16">
        <f t="shared" si="58"/>
        <v>0.19333333333333333</v>
      </c>
      <c r="R158" s="16">
        <f t="shared" si="58"/>
        <v>0.19230769230769232</v>
      </c>
      <c r="S158" s="16">
        <f t="shared" si="58"/>
        <v>0.20837837837837836</v>
      </c>
      <c r="T158" s="16">
        <f t="shared" si="58"/>
        <v>0.20657894736842106</v>
      </c>
      <c r="U158" s="16">
        <f t="shared" si="58"/>
        <v>0.19897435897435897</v>
      </c>
      <c r="V158" s="16">
        <f t="shared" si="58"/>
        <v>0.2</v>
      </c>
      <c r="W158" s="16">
        <f t="shared" si="37"/>
        <v>0.20178780501148919</v>
      </c>
      <c r="X158" s="16">
        <f t="shared" si="49"/>
        <v>3.0960511659978525</v>
      </c>
      <c r="Y158" s="93"/>
    </row>
    <row r="159" spans="1:25" ht="14.4" customHeight="1" x14ac:dyDescent="0.3">
      <c r="A159" s="96"/>
      <c r="B159" s="97">
        <v>21005787</v>
      </c>
      <c r="C159" s="97">
        <v>9946584</v>
      </c>
      <c r="D159" s="97">
        <f>D156+1</f>
        <v>559</v>
      </c>
      <c r="E159" s="97">
        <v>1</v>
      </c>
      <c r="F159" s="97" t="s">
        <v>224</v>
      </c>
      <c r="G159" s="97">
        <v>310</v>
      </c>
      <c r="H159" s="97">
        <v>170</v>
      </c>
      <c r="I159" s="98">
        <f>$G159*$H159/100</f>
        <v>527</v>
      </c>
      <c r="J159" s="98">
        <f>I159*W159/1000</f>
        <v>270.02162499999997</v>
      </c>
      <c r="K159" s="97"/>
      <c r="L159" s="97" t="s">
        <v>51</v>
      </c>
      <c r="M159" s="97" t="s">
        <v>20</v>
      </c>
      <c r="N159" s="2" t="s">
        <v>21</v>
      </c>
      <c r="O159" s="3">
        <v>506</v>
      </c>
      <c r="P159" s="3">
        <v>513</v>
      </c>
      <c r="Q159" s="3">
        <v>512</v>
      </c>
      <c r="R159" s="3">
        <v>493</v>
      </c>
      <c r="S159" s="3">
        <v>544</v>
      </c>
      <c r="T159" s="3">
        <v>520</v>
      </c>
      <c r="U159" s="3">
        <v>500</v>
      </c>
      <c r="V159" s="3">
        <v>511</v>
      </c>
      <c r="W159" s="6">
        <f t="shared" si="37"/>
        <v>512.375</v>
      </c>
      <c r="X159" s="5">
        <f t="shared" si="49"/>
        <v>2.7857633751155881</v>
      </c>
      <c r="Y159" s="93" t="s">
        <v>22</v>
      </c>
    </row>
    <row r="160" spans="1:25" ht="14.4" customHeight="1" x14ac:dyDescent="0.3">
      <c r="A160" s="96"/>
      <c r="B160" s="97"/>
      <c r="C160" s="97"/>
      <c r="D160" s="97"/>
      <c r="E160" s="97"/>
      <c r="F160" s="97"/>
      <c r="G160" s="97"/>
      <c r="H160" s="97"/>
      <c r="I160" s="98"/>
      <c r="J160" s="98"/>
      <c r="K160" s="97"/>
      <c r="L160" s="97"/>
      <c r="M160" s="97"/>
      <c r="N160" s="2" t="s">
        <v>23</v>
      </c>
      <c r="O160" s="3">
        <v>2.8</v>
      </c>
      <c r="P160" s="3">
        <v>2.9</v>
      </c>
      <c r="Q160" s="3">
        <v>2.9</v>
      </c>
      <c r="R160" s="3">
        <v>2.8</v>
      </c>
      <c r="S160" s="3">
        <v>3</v>
      </c>
      <c r="T160" s="3">
        <v>2.9</v>
      </c>
      <c r="U160" s="3">
        <v>2.9</v>
      </c>
      <c r="V160" s="3">
        <v>2.9</v>
      </c>
      <c r="W160" s="6">
        <f t="shared" si="37"/>
        <v>2.8874999999999993</v>
      </c>
      <c r="X160" s="5">
        <f t="shared" si="49"/>
        <v>2.0761175425596212</v>
      </c>
      <c r="Y160" s="93"/>
    </row>
    <row r="161" spans="1:25" ht="14.4" customHeight="1" x14ac:dyDescent="0.3">
      <c r="A161" s="96"/>
      <c r="B161" s="97"/>
      <c r="C161" s="97"/>
      <c r="D161" s="97"/>
      <c r="E161" s="97"/>
      <c r="F161" s="97"/>
      <c r="G161" s="97"/>
      <c r="H161" s="97"/>
      <c r="I161" s="98"/>
      <c r="J161" s="98"/>
      <c r="K161" s="97"/>
      <c r="L161" s="97"/>
      <c r="M161" s="97"/>
      <c r="N161" s="2" t="s">
        <v>24</v>
      </c>
      <c r="O161" s="5">
        <f t="shared" ref="O161:V161" si="59">O159/O160/1000</f>
        <v>0.18071428571428572</v>
      </c>
      <c r="P161" s="5">
        <f t="shared" si="59"/>
        <v>0.17689655172413793</v>
      </c>
      <c r="Q161" s="5">
        <f t="shared" si="59"/>
        <v>0.17655172413793105</v>
      </c>
      <c r="R161" s="5">
        <f t="shared" si="59"/>
        <v>0.17607142857142857</v>
      </c>
      <c r="S161" s="5">
        <f t="shared" si="59"/>
        <v>0.18133333333333335</v>
      </c>
      <c r="T161" s="5">
        <f t="shared" si="59"/>
        <v>0.17931034482758623</v>
      </c>
      <c r="U161" s="5">
        <f t="shared" si="59"/>
        <v>0.17241379310344829</v>
      </c>
      <c r="V161" s="5">
        <f t="shared" si="59"/>
        <v>0.17620689655172417</v>
      </c>
      <c r="W161" s="5">
        <f t="shared" si="37"/>
        <v>0.17743729474548442</v>
      </c>
      <c r="X161" s="5">
        <f t="shared" si="49"/>
        <v>1.532036663263848</v>
      </c>
      <c r="Y161" s="93"/>
    </row>
    <row r="162" spans="1:25" ht="14.4" customHeight="1" x14ac:dyDescent="0.3">
      <c r="A162" s="82"/>
      <c r="B162" s="83"/>
      <c r="C162" s="84"/>
      <c r="D162" s="85">
        <f>D159+1</f>
        <v>560</v>
      </c>
      <c r="E162" s="86">
        <v>2</v>
      </c>
      <c r="F162" s="87"/>
      <c r="G162" s="88">
        <v>310</v>
      </c>
      <c r="H162" s="89">
        <v>170</v>
      </c>
      <c r="I162" s="80">
        <f>$G162*$H162/100</f>
        <v>527</v>
      </c>
      <c r="J162" s="81">
        <f>I162*W162/1000</f>
        <v>278.05837500000001</v>
      </c>
      <c r="K162" s="90"/>
      <c r="L162" s="91" t="s">
        <v>213</v>
      </c>
      <c r="M162" s="92" t="s">
        <v>57</v>
      </c>
      <c r="N162" s="8" t="s">
        <v>21</v>
      </c>
      <c r="O162" s="9">
        <v>518</v>
      </c>
      <c r="P162" s="9">
        <v>507</v>
      </c>
      <c r="Q162" s="9">
        <v>538</v>
      </c>
      <c r="R162" s="9">
        <v>525</v>
      </c>
      <c r="S162" s="9">
        <v>511</v>
      </c>
      <c r="T162" s="9">
        <v>536</v>
      </c>
      <c r="U162" s="9">
        <v>551</v>
      </c>
      <c r="V162" s="9">
        <v>535</v>
      </c>
      <c r="W162" s="17">
        <f t="shared" ref="W162:W225" si="60">AVERAGE(O162:V162)</f>
        <v>527.625</v>
      </c>
      <c r="X162" s="10">
        <f t="shared" si="49"/>
        <v>2.6634282679947576</v>
      </c>
      <c r="Y162" s="93" t="s">
        <v>22</v>
      </c>
    </row>
    <row r="163" spans="1:25" ht="14.4" customHeight="1" x14ac:dyDescent="0.3">
      <c r="A163" s="82"/>
      <c r="B163" s="83"/>
      <c r="C163" s="84"/>
      <c r="D163" s="85"/>
      <c r="E163" s="86"/>
      <c r="F163" s="87"/>
      <c r="G163" s="88"/>
      <c r="H163" s="89"/>
      <c r="I163" s="80"/>
      <c r="J163" s="81"/>
      <c r="K163" s="90"/>
      <c r="L163" s="91"/>
      <c r="M163" s="92"/>
      <c r="N163" s="11" t="s">
        <v>23</v>
      </c>
      <c r="O163" s="12">
        <v>2.9</v>
      </c>
      <c r="P163" s="12">
        <v>3</v>
      </c>
      <c r="Q163" s="12">
        <v>3</v>
      </c>
      <c r="R163" s="12">
        <v>3</v>
      </c>
      <c r="S163" s="12">
        <v>3.1</v>
      </c>
      <c r="T163" s="12">
        <v>3.1</v>
      </c>
      <c r="U163" s="12">
        <v>3</v>
      </c>
      <c r="V163" s="12">
        <v>3</v>
      </c>
      <c r="W163" s="13">
        <f t="shared" si="60"/>
        <v>3.0125000000000002</v>
      </c>
      <c r="X163" s="14">
        <f t="shared" si="49"/>
        <v>1.9899715864368144</v>
      </c>
      <c r="Y163" s="93"/>
    </row>
    <row r="164" spans="1:25" ht="14.4" customHeight="1" x14ac:dyDescent="0.3">
      <c r="A164" s="82"/>
      <c r="B164" s="83"/>
      <c r="C164" s="84"/>
      <c r="D164" s="85"/>
      <c r="E164" s="86"/>
      <c r="F164" s="87"/>
      <c r="G164" s="88"/>
      <c r="H164" s="89"/>
      <c r="I164" s="80"/>
      <c r="J164" s="81"/>
      <c r="K164" s="90"/>
      <c r="L164" s="91"/>
      <c r="M164" s="92"/>
      <c r="N164" s="15" t="s">
        <v>24</v>
      </c>
      <c r="O164" s="16">
        <f t="shared" ref="O164:V164" si="61">O162/O163/1000</f>
        <v>0.17862068965517242</v>
      </c>
      <c r="P164" s="16">
        <f t="shared" si="61"/>
        <v>0.16900000000000001</v>
      </c>
      <c r="Q164" s="16">
        <f t="shared" si="61"/>
        <v>0.17933333333333334</v>
      </c>
      <c r="R164" s="16">
        <f t="shared" si="61"/>
        <v>0.17499999999999999</v>
      </c>
      <c r="S164" s="16">
        <f t="shared" si="61"/>
        <v>0.16483870967741937</v>
      </c>
      <c r="T164" s="16">
        <f t="shared" si="61"/>
        <v>0.17290322580645162</v>
      </c>
      <c r="U164" s="16">
        <f t="shared" si="61"/>
        <v>0.18366666666666664</v>
      </c>
      <c r="V164" s="16">
        <f t="shared" si="61"/>
        <v>0.17833333333333334</v>
      </c>
      <c r="W164" s="16">
        <f t="shared" si="60"/>
        <v>0.17521199480904709</v>
      </c>
      <c r="X164" s="16">
        <f t="shared" si="49"/>
        <v>3.2624391545876028</v>
      </c>
      <c r="Y164" s="93"/>
    </row>
    <row r="165" spans="1:25" ht="14.4" customHeight="1" x14ac:dyDescent="0.3">
      <c r="A165" s="82"/>
      <c r="B165" s="83"/>
      <c r="C165" s="84"/>
      <c r="D165" s="85">
        <f>D162+1</f>
        <v>561</v>
      </c>
      <c r="E165" s="86">
        <v>3</v>
      </c>
      <c r="F165" s="87"/>
      <c r="G165" s="88">
        <v>310</v>
      </c>
      <c r="H165" s="89">
        <v>170</v>
      </c>
      <c r="I165" s="80">
        <f>$G165*$H165/100</f>
        <v>527</v>
      </c>
      <c r="J165" s="81">
        <f>I165*W165/1000</f>
        <v>267.18900000000002</v>
      </c>
      <c r="K165" s="90"/>
      <c r="L165" s="91" t="s">
        <v>123</v>
      </c>
      <c r="M165" s="92" t="s">
        <v>85</v>
      </c>
      <c r="N165" s="8" t="s">
        <v>21</v>
      </c>
      <c r="O165" s="9">
        <v>466</v>
      </c>
      <c r="P165" s="9">
        <v>493</v>
      </c>
      <c r="Q165" s="9">
        <v>500</v>
      </c>
      <c r="R165" s="9">
        <v>498</v>
      </c>
      <c r="S165" s="9">
        <v>504</v>
      </c>
      <c r="T165" s="9">
        <v>509</v>
      </c>
      <c r="U165" s="9">
        <v>545</v>
      </c>
      <c r="V165" s="9">
        <v>541</v>
      </c>
      <c r="W165" s="17">
        <f t="shared" si="60"/>
        <v>507</v>
      </c>
      <c r="X165" s="10">
        <f t="shared" si="49"/>
        <v>4.7398875111234382</v>
      </c>
      <c r="Y165" s="93" t="s">
        <v>22</v>
      </c>
    </row>
    <row r="166" spans="1:25" ht="14.4" customHeight="1" x14ac:dyDescent="0.3">
      <c r="A166" s="82"/>
      <c r="B166" s="83"/>
      <c r="C166" s="84"/>
      <c r="D166" s="85"/>
      <c r="E166" s="86"/>
      <c r="F166" s="87"/>
      <c r="G166" s="88"/>
      <c r="H166" s="89"/>
      <c r="I166" s="80"/>
      <c r="J166" s="81"/>
      <c r="K166" s="90"/>
      <c r="L166" s="91"/>
      <c r="M166" s="92"/>
      <c r="N166" s="11" t="s">
        <v>23</v>
      </c>
      <c r="O166" s="12">
        <v>3</v>
      </c>
      <c r="P166" s="12">
        <v>3</v>
      </c>
      <c r="Q166" s="12">
        <v>3</v>
      </c>
      <c r="R166" s="12">
        <v>2.9</v>
      </c>
      <c r="S166" s="12">
        <v>2.9</v>
      </c>
      <c r="T166" s="12">
        <v>3</v>
      </c>
      <c r="U166" s="12">
        <v>3</v>
      </c>
      <c r="V166" s="12">
        <v>2.9</v>
      </c>
      <c r="W166" s="13">
        <f t="shared" si="60"/>
        <v>2.9624999999999999</v>
      </c>
      <c r="X166" s="14">
        <f t="shared" si="49"/>
        <v>1.6341701882731732</v>
      </c>
      <c r="Y166" s="93"/>
    </row>
    <row r="167" spans="1:25" ht="14.4" customHeight="1" x14ac:dyDescent="0.3">
      <c r="A167" s="82"/>
      <c r="B167" s="83"/>
      <c r="C167" s="84"/>
      <c r="D167" s="85"/>
      <c r="E167" s="86"/>
      <c r="F167" s="87"/>
      <c r="G167" s="88"/>
      <c r="H167" s="89"/>
      <c r="I167" s="80"/>
      <c r="J167" s="81"/>
      <c r="K167" s="90"/>
      <c r="L167" s="91"/>
      <c r="M167" s="92"/>
      <c r="N167" s="15" t="s">
        <v>24</v>
      </c>
      <c r="O167" s="16">
        <f t="shared" ref="O167:V167" si="62">O165/O166/1000</f>
        <v>0.15533333333333335</v>
      </c>
      <c r="P167" s="16">
        <f t="shared" si="62"/>
        <v>0.16433333333333333</v>
      </c>
      <c r="Q167" s="16">
        <f t="shared" si="62"/>
        <v>0.16666666666666666</v>
      </c>
      <c r="R167" s="16">
        <f t="shared" si="62"/>
        <v>0.17172413793103447</v>
      </c>
      <c r="S167" s="16">
        <f t="shared" si="62"/>
        <v>0.17379310344827587</v>
      </c>
      <c r="T167" s="16">
        <f t="shared" si="62"/>
        <v>0.16966666666666666</v>
      </c>
      <c r="U167" s="16">
        <f t="shared" si="62"/>
        <v>0.18166666666666667</v>
      </c>
      <c r="V167" s="16">
        <f t="shared" si="62"/>
        <v>0.18655172413793106</v>
      </c>
      <c r="W167" s="16">
        <f t="shared" si="60"/>
        <v>0.1712169540229885</v>
      </c>
      <c r="X167" s="16">
        <f t="shared" si="49"/>
        <v>5.3610156966194173</v>
      </c>
      <c r="Y167" s="93"/>
    </row>
    <row r="168" spans="1:25" ht="14.4" customHeight="1" x14ac:dyDescent="0.3">
      <c r="A168" s="82"/>
      <c r="B168" s="83"/>
      <c r="C168" s="84"/>
      <c r="D168" s="85">
        <f>D165+1</f>
        <v>562</v>
      </c>
      <c r="E168" s="86">
        <v>4</v>
      </c>
      <c r="F168" s="87"/>
      <c r="G168" s="88">
        <v>310</v>
      </c>
      <c r="H168" s="89">
        <v>170</v>
      </c>
      <c r="I168" s="80">
        <f>$G168*$H168/100</f>
        <v>527</v>
      </c>
      <c r="J168" s="81">
        <f>I168*W168/1000</f>
        <v>256.583125</v>
      </c>
      <c r="K168" s="90"/>
      <c r="L168" s="91" t="s">
        <v>123</v>
      </c>
      <c r="M168" s="92" t="s">
        <v>85</v>
      </c>
      <c r="N168" s="8" t="s">
        <v>21</v>
      </c>
      <c r="O168" s="9">
        <v>492</v>
      </c>
      <c r="P168" s="9">
        <v>467</v>
      </c>
      <c r="Q168" s="9">
        <v>492</v>
      </c>
      <c r="R168" s="9">
        <v>486</v>
      </c>
      <c r="S168" s="9">
        <v>477</v>
      </c>
      <c r="T168" s="9">
        <v>486</v>
      </c>
      <c r="U168" s="9">
        <v>490</v>
      </c>
      <c r="V168" s="9">
        <v>505</v>
      </c>
      <c r="W168" s="17">
        <f t="shared" si="60"/>
        <v>486.875</v>
      </c>
      <c r="X168" s="10">
        <f t="shared" si="49"/>
        <v>2.1601230649140573</v>
      </c>
      <c r="Y168" s="93" t="s">
        <v>22</v>
      </c>
    </row>
    <row r="169" spans="1:25" ht="14.4" customHeight="1" x14ac:dyDescent="0.3">
      <c r="A169" s="82"/>
      <c r="B169" s="83"/>
      <c r="C169" s="84"/>
      <c r="D169" s="85"/>
      <c r="E169" s="86"/>
      <c r="F169" s="87"/>
      <c r="G169" s="88"/>
      <c r="H169" s="89"/>
      <c r="I169" s="80"/>
      <c r="J169" s="81"/>
      <c r="K169" s="90"/>
      <c r="L169" s="91"/>
      <c r="M169" s="92"/>
      <c r="N169" s="11" t="s">
        <v>23</v>
      </c>
      <c r="O169" s="12">
        <v>3</v>
      </c>
      <c r="P169" s="12">
        <v>3.1</v>
      </c>
      <c r="Q169" s="12">
        <v>2.9</v>
      </c>
      <c r="R169" s="12">
        <v>3</v>
      </c>
      <c r="S169" s="12">
        <v>2.9</v>
      </c>
      <c r="T169" s="12">
        <v>3.1</v>
      </c>
      <c r="U169" s="12">
        <v>3</v>
      </c>
      <c r="V169" s="12">
        <v>3</v>
      </c>
      <c r="W169" s="13">
        <f t="shared" si="60"/>
        <v>3</v>
      </c>
      <c r="X169" s="14">
        <f t="shared" si="49"/>
        <v>2.3570226039551607</v>
      </c>
      <c r="Y169" s="93"/>
    </row>
    <row r="170" spans="1:25" ht="14.4" customHeight="1" x14ac:dyDescent="0.3">
      <c r="A170" s="82"/>
      <c r="B170" s="83"/>
      <c r="C170" s="84"/>
      <c r="D170" s="85"/>
      <c r="E170" s="86"/>
      <c r="F170" s="87"/>
      <c r="G170" s="88"/>
      <c r="H170" s="89"/>
      <c r="I170" s="80"/>
      <c r="J170" s="81"/>
      <c r="K170" s="90"/>
      <c r="L170" s="91"/>
      <c r="M170" s="92"/>
      <c r="N170" s="15" t="s">
        <v>24</v>
      </c>
      <c r="O170" s="16">
        <f t="shared" ref="O170:V170" si="63">O168/O169/1000</f>
        <v>0.16400000000000001</v>
      </c>
      <c r="P170" s="16">
        <f t="shared" si="63"/>
        <v>0.15064516129032257</v>
      </c>
      <c r="Q170" s="16">
        <f t="shared" si="63"/>
        <v>0.1696551724137931</v>
      </c>
      <c r="R170" s="16">
        <f t="shared" si="63"/>
        <v>0.16200000000000001</v>
      </c>
      <c r="S170" s="16">
        <f t="shared" si="63"/>
        <v>0.16448275862068965</v>
      </c>
      <c r="T170" s="16">
        <f t="shared" si="63"/>
        <v>0.15677419354838709</v>
      </c>
      <c r="U170" s="16">
        <f t="shared" si="63"/>
        <v>0.16333333333333333</v>
      </c>
      <c r="V170" s="16">
        <f t="shared" si="63"/>
        <v>0.16833333333333333</v>
      </c>
      <c r="W170" s="16">
        <f t="shared" si="60"/>
        <v>0.16240299406748238</v>
      </c>
      <c r="X170" s="16">
        <f t="shared" si="49"/>
        <v>3.5479085310030438</v>
      </c>
      <c r="Y170" s="93"/>
    </row>
    <row r="171" spans="1:25" ht="14.4" customHeight="1" x14ac:dyDescent="0.3">
      <c r="A171" s="82"/>
      <c r="B171" s="83"/>
      <c r="C171" s="84"/>
      <c r="D171" s="85">
        <f>D168+1</f>
        <v>563</v>
      </c>
      <c r="E171" s="86">
        <v>5</v>
      </c>
      <c r="F171" s="87"/>
      <c r="G171" s="88">
        <v>310</v>
      </c>
      <c r="H171" s="89">
        <v>170</v>
      </c>
      <c r="I171" s="80">
        <f>$G171*$H171/100</f>
        <v>527</v>
      </c>
      <c r="J171" s="81">
        <f>I171*W171/1000</f>
        <v>279.44175000000001</v>
      </c>
      <c r="K171" s="90"/>
      <c r="L171" s="91" t="s">
        <v>123</v>
      </c>
      <c r="M171" s="92" t="s">
        <v>85</v>
      </c>
      <c r="N171" s="8" t="s">
        <v>21</v>
      </c>
      <c r="O171" s="9">
        <v>543</v>
      </c>
      <c r="P171" s="9">
        <v>533</v>
      </c>
      <c r="Q171" s="9">
        <v>525</v>
      </c>
      <c r="R171" s="9">
        <v>526</v>
      </c>
      <c r="S171" s="9">
        <v>541</v>
      </c>
      <c r="T171" s="9">
        <v>553</v>
      </c>
      <c r="U171" s="9">
        <v>504</v>
      </c>
      <c r="V171" s="9">
        <v>517</v>
      </c>
      <c r="W171" s="17">
        <f t="shared" si="60"/>
        <v>530.25</v>
      </c>
      <c r="X171" s="10">
        <f t="shared" si="49"/>
        <v>2.7600464032534462</v>
      </c>
      <c r="Y171" s="93" t="s">
        <v>22</v>
      </c>
    </row>
    <row r="172" spans="1:25" ht="14.4" customHeight="1" x14ac:dyDescent="0.3">
      <c r="A172" s="82"/>
      <c r="B172" s="83"/>
      <c r="C172" s="84"/>
      <c r="D172" s="85"/>
      <c r="E172" s="86"/>
      <c r="F172" s="87"/>
      <c r="G172" s="88"/>
      <c r="H172" s="89"/>
      <c r="I172" s="80"/>
      <c r="J172" s="81"/>
      <c r="K172" s="90"/>
      <c r="L172" s="91"/>
      <c r="M172" s="92"/>
      <c r="N172" s="11" t="s">
        <v>23</v>
      </c>
      <c r="O172" s="12">
        <v>3</v>
      </c>
      <c r="P172" s="12">
        <v>3</v>
      </c>
      <c r="Q172" s="12">
        <v>3</v>
      </c>
      <c r="R172" s="12">
        <v>3.2</v>
      </c>
      <c r="S172" s="12">
        <v>3.1</v>
      </c>
      <c r="T172" s="12">
        <v>2.9</v>
      </c>
      <c r="U172" s="12">
        <v>3</v>
      </c>
      <c r="V172" s="12">
        <v>3</v>
      </c>
      <c r="W172" s="13">
        <f t="shared" si="60"/>
        <v>3.0249999999999999</v>
      </c>
      <c r="X172" s="14">
        <f t="shared" si="49"/>
        <v>2.7410122234342169</v>
      </c>
      <c r="Y172" s="93"/>
    </row>
    <row r="173" spans="1:25" ht="14.4" customHeight="1" x14ac:dyDescent="0.3">
      <c r="A173" s="82"/>
      <c r="B173" s="83"/>
      <c r="C173" s="84"/>
      <c r="D173" s="85"/>
      <c r="E173" s="86"/>
      <c r="F173" s="87"/>
      <c r="G173" s="88"/>
      <c r="H173" s="89"/>
      <c r="I173" s="80"/>
      <c r="J173" s="81"/>
      <c r="K173" s="90"/>
      <c r="L173" s="91"/>
      <c r="M173" s="92"/>
      <c r="N173" s="15" t="s">
        <v>24</v>
      </c>
      <c r="O173" s="16">
        <f t="shared" ref="O173:V173" si="64">O171/O172/1000</f>
        <v>0.18099999999999999</v>
      </c>
      <c r="P173" s="16">
        <f t="shared" si="64"/>
        <v>0.17766666666666667</v>
      </c>
      <c r="Q173" s="16">
        <f t="shared" si="64"/>
        <v>0.17499999999999999</v>
      </c>
      <c r="R173" s="16">
        <f t="shared" si="64"/>
        <v>0.16437499999999999</v>
      </c>
      <c r="S173" s="16">
        <f t="shared" si="64"/>
        <v>0.17451612903225805</v>
      </c>
      <c r="T173" s="16">
        <f t="shared" si="64"/>
        <v>0.19068965517241382</v>
      </c>
      <c r="U173" s="16">
        <f t="shared" si="64"/>
        <v>0.16800000000000001</v>
      </c>
      <c r="V173" s="16">
        <f t="shared" si="64"/>
        <v>0.17233333333333334</v>
      </c>
      <c r="W173" s="16">
        <f t="shared" si="60"/>
        <v>0.17544759802558396</v>
      </c>
      <c r="X173" s="16">
        <f t="shared" si="49"/>
        <v>4.3074741156886054</v>
      </c>
      <c r="Y173" s="93"/>
    </row>
    <row r="174" spans="1:25" ht="14.4" customHeight="1" x14ac:dyDescent="0.3">
      <c r="A174" s="82"/>
      <c r="B174" s="83"/>
      <c r="C174" s="84"/>
      <c r="D174" s="85">
        <f>D171+1</f>
        <v>564</v>
      </c>
      <c r="E174" s="86">
        <v>6</v>
      </c>
      <c r="F174" s="87"/>
      <c r="G174" s="88">
        <v>230</v>
      </c>
      <c r="H174" s="89">
        <v>170</v>
      </c>
      <c r="I174" s="80">
        <f>$G174*$H174/100</f>
        <v>391</v>
      </c>
      <c r="J174" s="81">
        <f>I174*W174/1000</f>
        <v>194.22925000000001</v>
      </c>
      <c r="K174" s="90"/>
      <c r="L174" s="91" t="s">
        <v>124</v>
      </c>
      <c r="M174" s="92" t="s">
        <v>182</v>
      </c>
      <c r="N174" s="8" t="s">
        <v>21</v>
      </c>
      <c r="O174" s="9">
        <v>501</v>
      </c>
      <c r="P174" s="9">
        <v>481</v>
      </c>
      <c r="Q174" s="9">
        <v>477</v>
      </c>
      <c r="R174" s="9">
        <v>508</v>
      </c>
      <c r="S174" s="9">
        <v>493</v>
      </c>
      <c r="T174" s="9">
        <v>506</v>
      </c>
      <c r="U174" s="9">
        <v>510</v>
      </c>
      <c r="V174" s="9">
        <v>498</v>
      </c>
      <c r="W174" s="17">
        <f t="shared" si="60"/>
        <v>496.75</v>
      </c>
      <c r="X174" s="10">
        <f t="shared" si="49"/>
        <v>2.3166883314512137</v>
      </c>
      <c r="Y174" s="93" t="s">
        <v>22</v>
      </c>
    </row>
    <row r="175" spans="1:25" ht="14.4" customHeight="1" x14ac:dyDescent="0.3">
      <c r="A175" s="82"/>
      <c r="B175" s="83"/>
      <c r="C175" s="84"/>
      <c r="D175" s="85"/>
      <c r="E175" s="86"/>
      <c r="F175" s="87"/>
      <c r="G175" s="88"/>
      <c r="H175" s="89"/>
      <c r="I175" s="80"/>
      <c r="J175" s="81"/>
      <c r="K175" s="90"/>
      <c r="L175" s="91"/>
      <c r="M175" s="92"/>
      <c r="N175" s="11" t="s">
        <v>23</v>
      </c>
      <c r="O175" s="12">
        <v>3</v>
      </c>
      <c r="P175" s="12">
        <v>3</v>
      </c>
      <c r="Q175" s="12">
        <v>3.1</v>
      </c>
      <c r="R175" s="12">
        <v>3.15</v>
      </c>
      <c r="S175" s="12">
        <v>3.15</v>
      </c>
      <c r="T175" s="12">
        <v>3.15</v>
      </c>
      <c r="U175" s="12">
        <v>3.2</v>
      </c>
      <c r="V175" s="12">
        <v>3.1</v>
      </c>
      <c r="W175" s="13">
        <f t="shared" si="60"/>
        <v>3.1062500000000002</v>
      </c>
      <c r="X175" s="14">
        <f t="shared" si="49"/>
        <v>2.1949118942929005</v>
      </c>
      <c r="Y175" s="93"/>
    </row>
    <row r="176" spans="1:25" ht="14.4" customHeight="1" x14ac:dyDescent="0.3">
      <c r="A176" s="82"/>
      <c r="B176" s="83"/>
      <c r="C176" s="84"/>
      <c r="D176" s="85"/>
      <c r="E176" s="86"/>
      <c r="F176" s="87"/>
      <c r="G176" s="88"/>
      <c r="H176" s="89"/>
      <c r="I176" s="80"/>
      <c r="J176" s="81"/>
      <c r="K176" s="90"/>
      <c r="L176" s="91"/>
      <c r="M176" s="92"/>
      <c r="N176" s="15" t="s">
        <v>24</v>
      </c>
      <c r="O176" s="16">
        <f t="shared" ref="O176:V176" si="65">O174/O175/1000</f>
        <v>0.16700000000000001</v>
      </c>
      <c r="P176" s="16">
        <f t="shared" si="65"/>
        <v>0.16033333333333336</v>
      </c>
      <c r="Q176" s="16">
        <f t="shared" si="65"/>
        <v>0.15387096774193548</v>
      </c>
      <c r="R176" s="16">
        <f t="shared" si="65"/>
        <v>0.16126984126984126</v>
      </c>
      <c r="S176" s="16">
        <f t="shared" si="65"/>
        <v>0.15650793650793651</v>
      </c>
      <c r="T176" s="16">
        <f t="shared" si="65"/>
        <v>0.16063492063492063</v>
      </c>
      <c r="U176" s="16">
        <f t="shared" si="65"/>
        <v>0.15937499999999999</v>
      </c>
      <c r="V176" s="16">
        <f t="shared" si="65"/>
        <v>0.16064516129032255</v>
      </c>
      <c r="W176" s="16">
        <f t="shared" si="60"/>
        <v>0.15995464509728624</v>
      </c>
      <c r="X176" s="16">
        <f t="shared" si="49"/>
        <v>2.2287883205497785</v>
      </c>
      <c r="Y176" s="93"/>
    </row>
    <row r="177" spans="1:25" ht="14.4" customHeight="1" x14ac:dyDescent="0.3">
      <c r="A177" s="96"/>
      <c r="B177" s="97">
        <v>21006202</v>
      </c>
      <c r="C177" s="97">
        <v>9945106</v>
      </c>
      <c r="D177" s="97">
        <f>D174+1</f>
        <v>565</v>
      </c>
      <c r="E177" s="97">
        <v>1</v>
      </c>
      <c r="F177" s="97" t="s">
        <v>215</v>
      </c>
      <c r="G177" s="97">
        <v>260</v>
      </c>
      <c r="H177" s="97">
        <v>163</v>
      </c>
      <c r="I177" s="98">
        <f>$G177*$H177/100</f>
        <v>423.8</v>
      </c>
      <c r="J177" s="98">
        <f>I177*W177/1000</f>
        <v>340.62925000000001</v>
      </c>
      <c r="K177" s="97"/>
      <c r="L177" s="97" t="s">
        <v>50</v>
      </c>
      <c r="M177" s="97" t="s">
        <v>85</v>
      </c>
      <c r="N177" s="2" t="s">
        <v>21</v>
      </c>
      <c r="O177" s="3">
        <v>799</v>
      </c>
      <c r="P177" s="3">
        <v>825</v>
      </c>
      <c r="Q177" s="3">
        <v>804</v>
      </c>
      <c r="R177" s="3">
        <v>794</v>
      </c>
      <c r="S177" s="3">
        <v>820</v>
      </c>
      <c r="T177" s="3">
        <v>806</v>
      </c>
      <c r="U177" s="3">
        <v>792</v>
      </c>
      <c r="V177" s="3">
        <v>790</v>
      </c>
      <c r="W177" s="6">
        <f t="shared" si="60"/>
        <v>803.75</v>
      </c>
      <c r="X177" s="5">
        <f t="shared" si="49"/>
        <v>1.5017241312066327</v>
      </c>
      <c r="Y177" s="93" t="s">
        <v>22</v>
      </c>
    </row>
    <row r="178" spans="1:25" ht="14.4" customHeight="1" x14ac:dyDescent="0.3">
      <c r="A178" s="96"/>
      <c r="B178" s="97"/>
      <c r="C178" s="97"/>
      <c r="D178" s="97"/>
      <c r="E178" s="97"/>
      <c r="F178" s="97"/>
      <c r="G178" s="97"/>
      <c r="H178" s="97"/>
      <c r="I178" s="98"/>
      <c r="J178" s="98"/>
      <c r="K178" s="97"/>
      <c r="L178" s="97"/>
      <c r="M178" s="97"/>
      <c r="N178" s="2" t="s">
        <v>23</v>
      </c>
      <c r="O178" s="3">
        <v>4.4000000000000004</v>
      </c>
      <c r="P178" s="3">
        <v>4.3</v>
      </c>
      <c r="Q178" s="3">
        <v>4.5</v>
      </c>
      <c r="R178" s="3">
        <v>4.5</v>
      </c>
      <c r="S178" s="3">
        <v>4.3</v>
      </c>
      <c r="T178" s="3">
        <v>4.2</v>
      </c>
      <c r="U178" s="3">
        <v>4.3</v>
      </c>
      <c r="V178" s="3">
        <v>4.2</v>
      </c>
      <c r="W178" s="6">
        <f t="shared" si="60"/>
        <v>4.3375000000000004</v>
      </c>
      <c r="X178" s="5">
        <f t="shared" si="49"/>
        <v>2.5614393133474316</v>
      </c>
      <c r="Y178" s="93"/>
    </row>
    <row r="179" spans="1:25" ht="14.4" customHeight="1" x14ac:dyDescent="0.3">
      <c r="A179" s="96"/>
      <c r="B179" s="97"/>
      <c r="C179" s="97"/>
      <c r="D179" s="97"/>
      <c r="E179" s="97"/>
      <c r="F179" s="97"/>
      <c r="G179" s="97"/>
      <c r="H179" s="97"/>
      <c r="I179" s="98"/>
      <c r="J179" s="98"/>
      <c r="K179" s="97"/>
      <c r="L179" s="97"/>
      <c r="M179" s="97"/>
      <c r="N179" s="2" t="s">
        <v>24</v>
      </c>
      <c r="O179" s="5">
        <f t="shared" ref="O179:V179" si="66">O177/O178/1000</f>
        <v>0.18159090909090905</v>
      </c>
      <c r="P179" s="5">
        <f t="shared" si="66"/>
        <v>0.19186046511627908</v>
      </c>
      <c r="Q179" s="5">
        <f t="shared" si="66"/>
        <v>0.17866666666666667</v>
      </c>
      <c r="R179" s="5">
        <f t="shared" si="66"/>
        <v>0.17644444444444446</v>
      </c>
      <c r="S179" s="5">
        <f t="shared" si="66"/>
        <v>0.19069767441860466</v>
      </c>
      <c r="T179" s="5">
        <f t="shared" si="66"/>
        <v>0.19190476190476191</v>
      </c>
      <c r="U179" s="5">
        <f t="shared" si="66"/>
        <v>0.18418604651162793</v>
      </c>
      <c r="V179" s="5">
        <f t="shared" si="66"/>
        <v>0.18809523809523807</v>
      </c>
      <c r="W179" s="5">
        <f t="shared" si="60"/>
        <v>0.18543077578106645</v>
      </c>
      <c r="X179" s="5">
        <f t="shared" si="49"/>
        <v>3.079678847495444</v>
      </c>
      <c r="Y179" s="93"/>
    </row>
    <row r="180" spans="1:25" ht="14.4" customHeight="1" x14ac:dyDescent="0.3">
      <c r="A180" s="82"/>
      <c r="B180" s="83"/>
      <c r="C180" s="84"/>
      <c r="D180" s="85">
        <f>D177+1</f>
        <v>566</v>
      </c>
      <c r="E180" s="86">
        <v>2</v>
      </c>
      <c r="F180" s="87"/>
      <c r="G180" s="88">
        <v>260</v>
      </c>
      <c r="H180" s="89">
        <v>163</v>
      </c>
      <c r="I180" s="80">
        <f>$G180*$H180/100</f>
        <v>423.8</v>
      </c>
      <c r="J180" s="81">
        <f>I180*W180/1000</f>
        <v>348.31062500000002</v>
      </c>
      <c r="K180" s="90"/>
      <c r="L180" s="91" t="s">
        <v>50</v>
      </c>
      <c r="M180" s="92" t="s">
        <v>85</v>
      </c>
      <c r="N180" s="8" t="s">
        <v>21</v>
      </c>
      <c r="O180" s="9">
        <v>858</v>
      </c>
      <c r="P180" s="9">
        <v>793</v>
      </c>
      <c r="Q180" s="9">
        <v>808</v>
      </c>
      <c r="R180" s="9">
        <v>827</v>
      </c>
      <c r="S180" s="9">
        <v>825</v>
      </c>
      <c r="T180" s="9">
        <v>845</v>
      </c>
      <c r="U180" s="9">
        <v>818</v>
      </c>
      <c r="V180" s="9">
        <v>801</v>
      </c>
      <c r="W180" s="17">
        <f t="shared" si="60"/>
        <v>821.875</v>
      </c>
      <c r="X180" s="10">
        <f t="shared" si="49"/>
        <v>2.4909093201927646</v>
      </c>
      <c r="Y180" s="93" t="s">
        <v>22</v>
      </c>
    </row>
    <row r="181" spans="1:25" ht="14.4" customHeight="1" x14ac:dyDescent="0.3">
      <c r="A181" s="82"/>
      <c r="B181" s="83"/>
      <c r="C181" s="84"/>
      <c r="D181" s="85"/>
      <c r="E181" s="86"/>
      <c r="F181" s="87"/>
      <c r="G181" s="88"/>
      <c r="H181" s="89"/>
      <c r="I181" s="80"/>
      <c r="J181" s="81"/>
      <c r="K181" s="90"/>
      <c r="L181" s="91"/>
      <c r="M181" s="92"/>
      <c r="N181" s="11" t="s">
        <v>23</v>
      </c>
      <c r="O181" s="12">
        <v>4.4000000000000004</v>
      </c>
      <c r="P181" s="12">
        <v>4.5</v>
      </c>
      <c r="Q181" s="12">
        <v>4.4000000000000004</v>
      </c>
      <c r="R181" s="12">
        <v>4.5</v>
      </c>
      <c r="S181" s="12">
        <v>4.5</v>
      </c>
      <c r="T181" s="12">
        <v>4.4000000000000004</v>
      </c>
      <c r="U181" s="12">
        <v>4.4000000000000004</v>
      </c>
      <c r="V181" s="12">
        <v>4.3</v>
      </c>
      <c r="W181" s="13">
        <f t="shared" si="60"/>
        <v>4.4249999999999998</v>
      </c>
      <c r="X181" s="14">
        <f t="shared" si="49"/>
        <v>1.4947747520138925</v>
      </c>
      <c r="Y181" s="93"/>
    </row>
    <row r="182" spans="1:25" ht="14.4" customHeight="1" x14ac:dyDescent="0.3">
      <c r="A182" s="82"/>
      <c r="B182" s="83"/>
      <c r="C182" s="84"/>
      <c r="D182" s="85"/>
      <c r="E182" s="86"/>
      <c r="F182" s="87"/>
      <c r="G182" s="88"/>
      <c r="H182" s="89"/>
      <c r="I182" s="80"/>
      <c r="J182" s="81"/>
      <c r="K182" s="90"/>
      <c r="L182" s="91"/>
      <c r="M182" s="92"/>
      <c r="N182" s="15" t="s">
        <v>24</v>
      </c>
      <c r="O182" s="16">
        <f t="shared" ref="O182:V182" si="67">O180/O181/1000</f>
        <v>0.19499999999999998</v>
      </c>
      <c r="P182" s="16">
        <f t="shared" si="67"/>
        <v>0.17622222222222222</v>
      </c>
      <c r="Q182" s="16">
        <f t="shared" si="67"/>
        <v>0.18363636363636363</v>
      </c>
      <c r="R182" s="16">
        <f t="shared" si="67"/>
        <v>0.18377777777777776</v>
      </c>
      <c r="S182" s="16">
        <f t="shared" si="67"/>
        <v>0.18333333333333335</v>
      </c>
      <c r="T182" s="16">
        <f t="shared" si="67"/>
        <v>0.19204545454545452</v>
      </c>
      <c r="U182" s="16">
        <f t="shared" si="67"/>
        <v>0.18590909090909091</v>
      </c>
      <c r="V182" s="16">
        <f t="shared" si="67"/>
        <v>0.18627906976744188</v>
      </c>
      <c r="W182" s="16">
        <f t="shared" si="60"/>
        <v>0.18577541402396053</v>
      </c>
      <c r="X182" s="16">
        <f t="shared" si="49"/>
        <v>2.8891836545987575</v>
      </c>
      <c r="Y182" s="93"/>
    </row>
    <row r="183" spans="1:25" ht="14.4" customHeight="1" x14ac:dyDescent="0.3">
      <c r="A183" s="82"/>
      <c r="B183" s="83"/>
      <c r="C183" s="84"/>
      <c r="D183" s="85">
        <f>D180+1</f>
        <v>567</v>
      </c>
      <c r="E183" s="86">
        <v>3</v>
      </c>
      <c r="F183" s="87"/>
      <c r="G183" s="88">
        <v>260</v>
      </c>
      <c r="H183" s="89">
        <v>163</v>
      </c>
      <c r="I183" s="80">
        <f>$G183*$H183/100</f>
        <v>423.8</v>
      </c>
      <c r="J183" s="81">
        <f>I183*W183/1000</f>
        <v>327.91525000000001</v>
      </c>
      <c r="K183" s="90" t="s">
        <v>225</v>
      </c>
      <c r="L183" s="91" t="s">
        <v>50</v>
      </c>
      <c r="M183" s="92" t="s">
        <v>85</v>
      </c>
      <c r="N183" s="8" t="s">
        <v>21</v>
      </c>
      <c r="O183" s="9">
        <v>782</v>
      </c>
      <c r="P183" s="9">
        <v>772</v>
      </c>
      <c r="Q183" s="9">
        <v>777</v>
      </c>
      <c r="R183" s="9">
        <v>775</v>
      </c>
      <c r="S183" s="9">
        <v>756</v>
      </c>
      <c r="T183" s="9">
        <v>784</v>
      </c>
      <c r="U183" s="9">
        <v>763</v>
      </c>
      <c r="V183" s="9">
        <v>781</v>
      </c>
      <c r="W183" s="17">
        <f t="shared" si="60"/>
        <v>773.75</v>
      </c>
      <c r="X183" s="10">
        <f t="shared" si="49"/>
        <v>1.1840699322655053</v>
      </c>
      <c r="Y183" s="93" t="s">
        <v>22</v>
      </c>
    </row>
    <row r="184" spans="1:25" ht="14.4" customHeight="1" x14ac:dyDescent="0.3">
      <c r="A184" s="82"/>
      <c r="B184" s="83"/>
      <c r="C184" s="84"/>
      <c r="D184" s="85"/>
      <c r="E184" s="86"/>
      <c r="F184" s="87"/>
      <c r="G184" s="88"/>
      <c r="H184" s="89"/>
      <c r="I184" s="80"/>
      <c r="J184" s="81"/>
      <c r="K184" s="90"/>
      <c r="L184" s="91"/>
      <c r="M184" s="92"/>
      <c r="N184" s="11" t="s">
        <v>23</v>
      </c>
      <c r="O184" s="12">
        <v>4</v>
      </c>
      <c r="P184" s="12">
        <v>3.9</v>
      </c>
      <c r="Q184" s="12">
        <v>3.8</v>
      </c>
      <c r="R184" s="12">
        <v>3.9</v>
      </c>
      <c r="S184" s="12">
        <v>4.0999999999999996</v>
      </c>
      <c r="T184" s="12">
        <v>4.0999999999999996</v>
      </c>
      <c r="U184" s="12">
        <v>4</v>
      </c>
      <c r="V184" s="12">
        <v>4</v>
      </c>
      <c r="W184" s="13">
        <f t="shared" si="60"/>
        <v>3.9749999999999996</v>
      </c>
      <c r="X184" s="14">
        <f t="shared" si="49"/>
        <v>2.4358385825203865</v>
      </c>
      <c r="Y184" s="93"/>
    </row>
    <row r="185" spans="1:25" ht="14.4" customHeight="1" x14ac:dyDescent="0.3">
      <c r="A185" s="82"/>
      <c r="B185" s="83"/>
      <c r="C185" s="84"/>
      <c r="D185" s="85"/>
      <c r="E185" s="86"/>
      <c r="F185" s="87"/>
      <c r="G185" s="88"/>
      <c r="H185" s="89"/>
      <c r="I185" s="80"/>
      <c r="J185" s="81"/>
      <c r="K185" s="90"/>
      <c r="L185" s="91"/>
      <c r="M185" s="92"/>
      <c r="N185" s="15" t="s">
        <v>24</v>
      </c>
      <c r="O185" s="16">
        <f t="shared" ref="O185:V185" si="68">O183/O184/1000</f>
        <v>0.19550000000000001</v>
      </c>
      <c r="P185" s="16">
        <f t="shared" si="68"/>
        <v>0.19794871794871796</v>
      </c>
      <c r="Q185" s="16">
        <f t="shared" si="68"/>
        <v>0.20447368421052634</v>
      </c>
      <c r="R185" s="16">
        <f t="shared" si="68"/>
        <v>0.19871794871794873</v>
      </c>
      <c r="S185" s="16">
        <f t="shared" si="68"/>
        <v>0.18439024390243905</v>
      </c>
      <c r="T185" s="16">
        <f t="shared" si="68"/>
        <v>0.19121951219512198</v>
      </c>
      <c r="U185" s="16">
        <f t="shared" si="68"/>
        <v>0.19075</v>
      </c>
      <c r="V185" s="16">
        <f t="shared" si="68"/>
        <v>0.19525000000000001</v>
      </c>
      <c r="W185" s="16">
        <f t="shared" si="60"/>
        <v>0.19478126337184426</v>
      </c>
      <c r="X185" s="16">
        <f t="shared" si="49"/>
        <v>2.9105547578461435</v>
      </c>
      <c r="Y185" s="93"/>
    </row>
    <row r="186" spans="1:25" ht="14.4" customHeight="1" x14ac:dyDescent="0.3">
      <c r="A186" s="82"/>
      <c r="B186" s="83"/>
      <c r="C186" s="84"/>
      <c r="D186" s="85">
        <f>D183+1</f>
        <v>568</v>
      </c>
      <c r="E186" s="86">
        <v>4</v>
      </c>
      <c r="F186" s="87"/>
      <c r="G186" s="88">
        <v>260</v>
      </c>
      <c r="H186" s="89">
        <v>163</v>
      </c>
      <c r="I186" s="80">
        <f>$G186*$H186/100</f>
        <v>423.8</v>
      </c>
      <c r="J186" s="81">
        <f>I186*W186/1000</f>
        <v>324.89567499999998</v>
      </c>
      <c r="K186" s="90" t="s">
        <v>225</v>
      </c>
      <c r="L186" s="91" t="s">
        <v>50</v>
      </c>
      <c r="M186" s="92" t="s">
        <v>85</v>
      </c>
      <c r="N186" s="8" t="s">
        <v>21</v>
      </c>
      <c r="O186" s="9">
        <v>742</v>
      </c>
      <c r="P186" s="9">
        <v>765</v>
      </c>
      <c r="Q186" s="9">
        <v>776</v>
      </c>
      <c r="R186" s="9">
        <v>750</v>
      </c>
      <c r="S186" s="9">
        <v>771</v>
      </c>
      <c r="T186" s="9">
        <v>781</v>
      </c>
      <c r="U186" s="9">
        <v>766</v>
      </c>
      <c r="V186" s="9">
        <v>782</v>
      </c>
      <c r="W186" s="17">
        <f t="shared" si="60"/>
        <v>766.625</v>
      </c>
      <c r="X186" s="10">
        <f t="shared" si="49"/>
        <v>1.7475529593299157</v>
      </c>
      <c r="Y186" s="93" t="s">
        <v>22</v>
      </c>
    </row>
    <row r="187" spans="1:25" ht="14.4" customHeight="1" x14ac:dyDescent="0.3">
      <c r="A187" s="82"/>
      <c r="B187" s="83"/>
      <c r="C187" s="84"/>
      <c r="D187" s="85"/>
      <c r="E187" s="86"/>
      <c r="F187" s="87"/>
      <c r="G187" s="88"/>
      <c r="H187" s="89"/>
      <c r="I187" s="80"/>
      <c r="J187" s="81"/>
      <c r="K187" s="90"/>
      <c r="L187" s="91"/>
      <c r="M187" s="92"/>
      <c r="N187" s="11" t="s">
        <v>23</v>
      </c>
      <c r="O187" s="12">
        <v>3.8</v>
      </c>
      <c r="P187" s="12">
        <v>3.9</v>
      </c>
      <c r="Q187" s="12">
        <v>3.8</v>
      </c>
      <c r="R187" s="12">
        <v>4</v>
      </c>
      <c r="S187" s="12">
        <v>4.0999999999999996</v>
      </c>
      <c r="T187" s="12">
        <v>4.0999999999999996</v>
      </c>
      <c r="U187" s="12">
        <v>3.9</v>
      </c>
      <c r="V187" s="12">
        <v>3.8</v>
      </c>
      <c r="W187" s="13">
        <f t="shared" si="60"/>
        <v>3.9250000000000003</v>
      </c>
      <c r="X187" s="14">
        <f t="shared" si="49"/>
        <v>3.054669760071794</v>
      </c>
      <c r="Y187" s="93"/>
    </row>
    <row r="188" spans="1:25" ht="14.4" customHeight="1" x14ac:dyDescent="0.3">
      <c r="A188" s="82"/>
      <c r="B188" s="83"/>
      <c r="C188" s="84"/>
      <c r="D188" s="85"/>
      <c r="E188" s="86"/>
      <c r="F188" s="87"/>
      <c r="G188" s="88"/>
      <c r="H188" s="89"/>
      <c r="I188" s="80"/>
      <c r="J188" s="81"/>
      <c r="K188" s="90"/>
      <c r="L188" s="91"/>
      <c r="M188" s="92"/>
      <c r="N188" s="15" t="s">
        <v>24</v>
      </c>
      <c r="O188" s="16">
        <f t="shared" ref="O188:V188" si="69">O186/O187/1000</f>
        <v>0.19526315789473686</v>
      </c>
      <c r="P188" s="16">
        <f t="shared" si="69"/>
        <v>0.19615384615384615</v>
      </c>
      <c r="Q188" s="16">
        <f t="shared" si="69"/>
        <v>0.20421052631578948</v>
      </c>
      <c r="R188" s="16">
        <f t="shared" si="69"/>
        <v>0.1875</v>
      </c>
      <c r="S188" s="16">
        <f t="shared" si="69"/>
        <v>0.18804878048780488</v>
      </c>
      <c r="T188" s="16">
        <f t="shared" si="69"/>
        <v>0.19048780487804878</v>
      </c>
      <c r="U188" s="16">
        <f t="shared" si="69"/>
        <v>0.19641025641025642</v>
      </c>
      <c r="V188" s="16">
        <f t="shared" si="69"/>
        <v>0.20578947368421055</v>
      </c>
      <c r="W188" s="16">
        <f t="shared" si="60"/>
        <v>0.19548298072808662</v>
      </c>
      <c r="X188" s="16">
        <f t="shared" si="49"/>
        <v>3.2740380574861225</v>
      </c>
      <c r="Y188" s="93"/>
    </row>
    <row r="189" spans="1:25" ht="14.4" customHeight="1" x14ac:dyDescent="0.3">
      <c r="A189" s="82"/>
      <c r="B189" s="83"/>
      <c r="C189" s="84"/>
      <c r="D189" s="85">
        <f>D186+1</f>
        <v>569</v>
      </c>
      <c r="E189" s="86">
        <v>5</v>
      </c>
      <c r="F189" s="87"/>
      <c r="G189" s="88">
        <v>260</v>
      </c>
      <c r="H189" s="89">
        <v>163</v>
      </c>
      <c r="I189" s="80">
        <f>$G189*$H189/100</f>
        <v>423.8</v>
      </c>
      <c r="J189" s="81">
        <f>I189*W189/1000</f>
        <v>337.18587500000001</v>
      </c>
      <c r="K189" s="90" t="s">
        <v>225</v>
      </c>
      <c r="L189" s="91" t="s">
        <v>51</v>
      </c>
      <c r="M189" s="92" t="s">
        <v>27</v>
      </c>
      <c r="N189" s="8" t="s">
        <v>21</v>
      </c>
      <c r="O189" s="9">
        <v>816</v>
      </c>
      <c r="P189" s="9">
        <v>799</v>
      </c>
      <c r="Q189" s="9">
        <v>789</v>
      </c>
      <c r="R189" s="9">
        <v>796</v>
      </c>
      <c r="S189" s="9">
        <v>812</v>
      </c>
      <c r="T189" s="9">
        <v>761</v>
      </c>
      <c r="U189" s="9">
        <v>799</v>
      </c>
      <c r="V189" s="9">
        <v>793</v>
      </c>
      <c r="W189" s="17">
        <f t="shared" si="60"/>
        <v>795.625</v>
      </c>
      <c r="X189" s="10">
        <f t="shared" si="49"/>
        <v>1.9652469606565268</v>
      </c>
      <c r="Y189" s="93" t="s">
        <v>22</v>
      </c>
    </row>
    <row r="190" spans="1:25" ht="14.4" customHeight="1" x14ac:dyDescent="0.3">
      <c r="A190" s="82"/>
      <c r="B190" s="83"/>
      <c r="C190" s="84"/>
      <c r="D190" s="85"/>
      <c r="E190" s="86"/>
      <c r="F190" s="87"/>
      <c r="G190" s="88"/>
      <c r="H190" s="89"/>
      <c r="I190" s="80"/>
      <c r="J190" s="81"/>
      <c r="K190" s="90"/>
      <c r="L190" s="91"/>
      <c r="M190" s="92"/>
      <c r="N190" s="11" t="s">
        <v>23</v>
      </c>
      <c r="O190" s="12">
        <v>4.0999999999999996</v>
      </c>
      <c r="P190" s="12">
        <v>4</v>
      </c>
      <c r="Q190" s="12">
        <v>4</v>
      </c>
      <c r="R190" s="12">
        <v>4.0999999999999996</v>
      </c>
      <c r="S190" s="12">
        <v>4</v>
      </c>
      <c r="T190" s="12">
        <v>4.0999999999999996</v>
      </c>
      <c r="U190" s="12">
        <v>4</v>
      </c>
      <c r="V190" s="12">
        <v>4.2</v>
      </c>
      <c r="W190" s="13">
        <f t="shared" si="60"/>
        <v>4.0625</v>
      </c>
      <c r="X190" s="14">
        <f t="shared" si="49"/>
        <v>1.7131582654861599</v>
      </c>
      <c r="Y190" s="93"/>
    </row>
    <row r="191" spans="1:25" ht="14.4" customHeight="1" x14ac:dyDescent="0.3">
      <c r="A191" s="82"/>
      <c r="B191" s="83"/>
      <c r="C191" s="84"/>
      <c r="D191" s="85"/>
      <c r="E191" s="86"/>
      <c r="F191" s="87"/>
      <c r="G191" s="88"/>
      <c r="H191" s="89"/>
      <c r="I191" s="80"/>
      <c r="J191" s="81"/>
      <c r="K191" s="90"/>
      <c r="L191" s="91"/>
      <c r="M191" s="92"/>
      <c r="N191" s="15" t="s">
        <v>24</v>
      </c>
      <c r="O191" s="16">
        <f t="shared" ref="O191:V191" si="70">O189/O190/1000</f>
        <v>0.19902439024390245</v>
      </c>
      <c r="P191" s="16">
        <f t="shared" si="70"/>
        <v>0.19975000000000001</v>
      </c>
      <c r="Q191" s="16">
        <f t="shared" si="70"/>
        <v>0.19725000000000001</v>
      </c>
      <c r="R191" s="16">
        <f t="shared" si="70"/>
        <v>0.19414634146341464</v>
      </c>
      <c r="S191" s="16">
        <f t="shared" si="70"/>
        <v>0.20300000000000001</v>
      </c>
      <c r="T191" s="16">
        <f t="shared" si="70"/>
        <v>0.185609756097561</v>
      </c>
      <c r="U191" s="16">
        <f t="shared" si="70"/>
        <v>0.19975000000000001</v>
      </c>
      <c r="V191" s="16">
        <f t="shared" si="70"/>
        <v>0.18880952380952379</v>
      </c>
      <c r="W191" s="16">
        <f t="shared" si="60"/>
        <v>0.19591750145180026</v>
      </c>
      <c r="X191" s="16">
        <f t="shared" si="49"/>
        <v>2.8583240593886217</v>
      </c>
      <c r="Y191" s="93"/>
    </row>
    <row r="192" spans="1:25" ht="14.4" customHeight="1" x14ac:dyDescent="0.3">
      <c r="A192" s="82"/>
      <c r="B192" s="83"/>
      <c r="C192" s="84"/>
      <c r="D192" s="85">
        <f>D189+1</f>
        <v>570</v>
      </c>
      <c r="E192" s="86">
        <v>6</v>
      </c>
      <c r="F192" s="87"/>
      <c r="G192" s="88">
        <v>260</v>
      </c>
      <c r="H192" s="89">
        <v>163</v>
      </c>
      <c r="I192" s="80">
        <f>$G192*$H192/100</f>
        <v>423.8</v>
      </c>
      <c r="J192" s="81">
        <f>I192*W192/1000</f>
        <v>346.93327500000004</v>
      </c>
      <c r="K192" s="90" t="s">
        <v>225</v>
      </c>
      <c r="L192" s="91" t="s">
        <v>51</v>
      </c>
      <c r="M192" s="92" t="s">
        <v>27</v>
      </c>
      <c r="N192" s="8" t="s">
        <v>21</v>
      </c>
      <c r="O192" s="9">
        <v>809</v>
      </c>
      <c r="P192" s="9">
        <v>822</v>
      </c>
      <c r="Q192" s="9">
        <v>802</v>
      </c>
      <c r="R192" s="9">
        <v>825</v>
      </c>
      <c r="S192" s="9">
        <v>817</v>
      </c>
      <c r="T192" s="9">
        <v>825</v>
      </c>
      <c r="U192" s="9">
        <v>804</v>
      </c>
      <c r="V192" s="9">
        <v>845</v>
      </c>
      <c r="W192" s="17">
        <f t="shared" si="60"/>
        <v>818.625</v>
      </c>
      <c r="X192" s="10">
        <f t="shared" si="49"/>
        <v>1.6008240986519662</v>
      </c>
      <c r="Y192" s="93" t="s">
        <v>22</v>
      </c>
    </row>
    <row r="193" spans="1:25" ht="14.4" customHeight="1" x14ac:dyDescent="0.3">
      <c r="A193" s="82"/>
      <c r="B193" s="83"/>
      <c r="C193" s="84"/>
      <c r="D193" s="85"/>
      <c r="E193" s="86"/>
      <c r="F193" s="87"/>
      <c r="G193" s="88"/>
      <c r="H193" s="89"/>
      <c r="I193" s="80"/>
      <c r="J193" s="81"/>
      <c r="K193" s="90"/>
      <c r="L193" s="91"/>
      <c r="M193" s="92"/>
      <c r="N193" s="11" t="s">
        <v>23</v>
      </c>
      <c r="O193" s="12">
        <v>4.2</v>
      </c>
      <c r="P193" s="12">
        <v>4</v>
      </c>
      <c r="Q193" s="12">
        <v>4.2</v>
      </c>
      <c r="R193" s="12">
        <v>4</v>
      </c>
      <c r="S193" s="12">
        <v>4.0999999999999996</v>
      </c>
      <c r="T193" s="12">
        <v>4.0999999999999996</v>
      </c>
      <c r="U193" s="12">
        <v>4</v>
      </c>
      <c r="V193" s="12">
        <v>4</v>
      </c>
      <c r="W193" s="13">
        <f t="shared" si="60"/>
        <v>4.0750000000000002</v>
      </c>
      <c r="X193" s="14">
        <f t="shared" si="49"/>
        <v>2.0347391351873627</v>
      </c>
      <c r="Y193" s="93"/>
    </row>
    <row r="194" spans="1:25" ht="14.4" customHeight="1" x14ac:dyDescent="0.3">
      <c r="A194" s="82"/>
      <c r="B194" s="83"/>
      <c r="C194" s="84"/>
      <c r="D194" s="85"/>
      <c r="E194" s="86"/>
      <c r="F194" s="87"/>
      <c r="G194" s="88"/>
      <c r="H194" s="89"/>
      <c r="I194" s="80"/>
      <c r="J194" s="81"/>
      <c r="K194" s="90"/>
      <c r="L194" s="91"/>
      <c r="M194" s="92"/>
      <c r="N194" s="15" t="s">
        <v>24</v>
      </c>
      <c r="O194" s="16">
        <f t="shared" ref="O194:V194" si="71">O192/O193/1000</f>
        <v>0.19261904761904763</v>
      </c>
      <c r="P194" s="16">
        <f t="shared" si="71"/>
        <v>0.20549999999999999</v>
      </c>
      <c r="Q194" s="16">
        <f t="shared" si="71"/>
        <v>0.19095238095238093</v>
      </c>
      <c r="R194" s="16">
        <f t="shared" si="71"/>
        <v>0.20624999999999999</v>
      </c>
      <c r="S194" s="16">
        <f t="shared" si="71"/>
        <v>0.19926829268292684</v>
      </c>
      <c r="T194" s="16">
        <f t="shared" si="71"/>
        <v>0.20121951219512199</v>
      </c>
      <c r="U194" s="16">
        <f t="shared" si="71"/>
        <v>0.20100000000000001</v>
      </c>
      <c r="V194" s="16">
        <f t="shared" si="71"/>
        <v>0.21124999999999999</v>
      </c>
      <c r="W194" s="16">
        <f t="shared" si="60"/>
        <v>0.20100740418118465</v>
      </c>
      <c r="X194" s="16">
        <f t="shared" si="49"/>
        <v>3.181223795714728</v>
      </c>
      <c r="Y194" s="93"/>
    </row>
    <row r="195" spans="1:25" ht="14.4" customHeight="1" x14ac:dyDescent="0.3">
      <c r="A195" s="82">
        <v>44396</v>
      </c>
      <c r="B195" s="83"/>
      <c r="C195" s="84"/>
      <c r="D195" s="85">
        <f>D192+1</f>
        <v>571</v>
      </c>
      <c r="E195" s="86">
        <v>7</v>
      </c>
      <c r="F195" s="87"/>
      <c r="G195" s="88">
        <v>260</v>
      </c>
      <c r="H195" s="89">
        <v>163</v>
      </c>
      <c r="I195" s="80">
        <f>$G195*$H195/100</f>
        <v>423.8</v>
      </c>
      <c r="J195" s="81">
        <f>I195*W195/1000</f>
        <v>346.29757499999999</v>
      </c>
      <c r="K195" s="90"/>
      <c r="L195" s="91" t="s">
        <v>213</v>
      </c>
      <c r="M195" s="92" t="s">
        <v>182</v>
      </c>
      <c r="N195" s="8" t="s">
        <v>21</v>
      </c>
      <c r="O195" s="9">
        <v>858</v>
      </c>
      <c r="P195" s="9">
        <v>798</v>
      </c>
      <c r="Q195" s="9">
        <v>799</v>
      </c>
      <c r="R195" s="9">
        <v>821</v>
      </c>
      <c r="S195" s="9">
        <v>803</v>
      </c>
      <c r="T195" s="9">
        <v>836</v>
      </c>
      <c r="U195" s="9">
        <v>800</v>
      </c>
      <c r="V195" s="9">
        <v>822</v>
      </c>
      <c r="W195" s="17">
        <f t="shared" si="60"/>
        <v>817.125</v>
      </c>
      <c r="X195" s="10">
        <f t="shared" ref="X195:X258" si="72">_xlfn.STDEV.P(O195:V195)/W195*100</f>
        <v>2.4677445184740114</v>
      </c>
      <c r="Y195" s="93" t="s">
        <v>22</v>
      </c>
    </row>
    <row r="196" spans="1:25" ht="14.4" customHeight="1" x14ac:dyDescent="0.3">
      <c r="A196" s="82"/>
      <c r="B196" s="83"/>
      <c r="C196" s="84"/>
      <c r="D196" s="85"/>
      <c r="E196" s="86"/>
      <c r="F196" s="87"/>
      <c r="G196" s="88"/>
      <c r="H196" s="89"/>
      <c r="I196" s="80"/>
      <c r="J196" s="81"/>
      <c r="K196" s="90"/>
      <c r="L196" s="91"/>
      <c r="M196" s="92"/>
      <c r="N196" s="11" t="s">
        <v>23</v>
      </c>
      <c r="O196" s="12">
        <v>4.3</v>
      </c>
      <c r="P196" s="12">
        <v>4.5</v>
      </c>
      <c r="Q196" s="12">
        <v>4.5</v>
      </c>
      <c r="R196" s="12">
        <v>4.3</v>
      </c>
      <c r="S196" s="12">
        <v>4.4000000000000004</v>
      </c>
      <c r="T196" s="12">
        <v>4.2</v>
      </c>
      <c r="U196" s="12">
        <v>4.4000000000000004</v>
      </c>
      <c r="V196" s="12">
        <v>4.5</v>
      </c>
      <c r="W196" s="13">
        <f t="shared" si="60"/>
        <v>4.3875000000000002</v>
      </c>
      <c r="X196" s="14">
        <f t="shared" si="72"/>
        <v>2.4006124709904162</v>
      </c>
      <c r="Y196" s="93"/>
    </row>
    <row r="197" spans="1:25" ht="14.4" customHeight="1" x14ac:dyDescent="0.3">
      <c r="A197" s="82"/>
      <c r="B197" s="83"/>
      <c r="C197" s="84"/>
      <c r="D197" s="85"/>
      <c r="E197" s="86"/>
      <c r="F197" s="87"/>
      <c r="G197" s="88"/>
      <c r="H197" s="89"/>
      <c r="I197" s="80"/>
      <c r="J197" s="81"/>
      <c r="K197" s="90"/>
      <c r="L197" s="91"/>
      <c r="M197" s="92"/>
      <c r="N197" s="15" t="s">
        <v>24</v>
      </c>
      <c r="O197" s="16">
        <f t="shared" ref="O197:V197" si="73">O195/O196/1000</f>
        <v>0.19953488372093026</v>
      </c>
      <c r="P197" s="16">
        <f t="shared" si="73"/>
        <v>0.17733333333333334</v>
      </c>
      <c r="Q197" s="16">
        <f t="shared" si="73"/>
        <v>0.17755555555555555</v>
      </c>
      <c r="R197" s="16">
        <f t="shared" si="73"/>
        <v>0.19093023255813954</v>
      </c>
      <c r="S197" s="16">
        <f t="shared" si="73"/>
        <v>0.18249999999999997</v>
      </c>
      <c r="T197" s="16">
        <f t="shared" si="73"/>
        <v>0.19904761904761903</v>
      </c>
      <c r="U197" s="16">
        <f t="shared" si="73"/>
        <v>0.18181818181818182</v>
      </c>
      <c r="V197" s="16">
        <f t="shared" si="73"/>
        <v>0.18266666666666664</v>
      </c>
      <c r="W197" s="16">
        <f t="shared" si="60"/>
        <v>0.18642330908755328</v>
      </c>
      <c r="X197" s="16">
        <f t="shared" si="72"/>
        <v>4.502263155110092</v>
      </c>
      <c r="Y197" s="93"/>
    </row>
    <row r="198" spans="1:25" ht="14.4" customHeight="1" x14ac:dyDescent="0.3">
      <c r="A198" s="82"/>
      <c r="B198" s="83"/>
      <c r="C198" s="84"/>
      <c r="D198" s="85">
        <f>D195+1</f>
        <v>572</v>
      </c>
      <c r="E198" s="86">
        <v>8</v>
      </c>
      <c r="F198" s="87"/>
      <c r="G198" s="88">
        <v>260</v>
      </c>
      <c r="H198" s="89">
        <v>163</v>
      </c>
      <c r="I198" s="80">
        <f>$G198*$H198/100</f>
        <v>423.8</v>
      </c>
      <c r="J198" s="81">
        <f>I198*W198/1000</f>
        <v>344.49642499999999</v>
      </c>
      <c r="K198" s="90"/>
      <c r="L198" s="91" t="s">
        <v>213</v>
      </c>
      <c r="M198" s="92" t="s">
        <v>180</v>
      </c>
      <c r="N198" s="8" t="s">
        <v>21</v>
      </c>
      <c r="O198" s="9">
        <v>820</v>
      </c>
      <c r="P198" s="9">
        <v>788</v>
      </c>
      <c r="Q198" s="9">
        <v>811</v>
      </c>
      <c r="R198" s="9">
        <v>815</v>
      </c>
      <c r="S198" s="9">
        <v>836</v>
      </c>
      <c r="T198" s="9">
        <v>819</v>
      </c>
      <c r="U198" s="9">
        <v>802</v>
      </c>
      <c r="V198" s="9">
        <v>812</v>
      </c>
      <c r="W198" s="17">
        <f t="shared" si="60"/>
        <v>812.875</v>
      </c>
      <c r="X198" s="10">
        <f t="shared" si="72"/>
        <v>1.6092115294175215</v>
      </c>
      <c r="Y198" s="93" t="s">
        <v>22</v>
      </c>
    </row>
    <row r="199" spans="1:25" ht="14.4" customHeight="1" x14ac:dyDescent="0.3">
      <c r="A199" s="82"/>
      <c r="B199" s="83"/>
      <c r="C199" s="84"/>
      <c r="D199" s="85"/>
      <c r="E199" s="86"/>
      <c r="F199" s="87"/>
      <c r="G199" s="88"/>
      <c r="H199" s="89"/>
      <c r="I199" s="80"/>
      <c r="J199" s="81"/>
      <c r="K199" s="90"/>
      <c r="L199" s="91"/>
      <c r="M199" s="92"/>
      <c r="N199" s="11" t="s">
        <v>23</v>
      </c>
      <c r="O199" s="12">
        <v>4.5</v>
      </c>
      <c r="P199" s="12">
        <v>4.5</v>
      </c>
      <c r="Q199" s="12">
        <v>4.4000000000000004</v>
      </c>
      <c r="R199" s="12">
        <v>4.3</v>
      </c>
      <c r="S199" s="12">
        <v>4.5</v>
      </c>
      <c r="T199" s="12">
        <v>4.5</v>
      </c>
      <c r="U199" s="12">
        <v>4.4000000000000004</v>
      </c>
      <c r="V199" s="12">
        <v>4.2</v>
      </c>
      <c r="W199" s="13">
        <f t="shared" si="60"/>
        <v>4.4125000000000005</v>
      </c>
      <c r="X199" s="14">
        <f t="shared" si="72"/>
        <v>2.3870112671887691</v>
      </c>
      <c r="Y199" s="93"/>
    </row>
    <row r="200" spans="1:25" ht="14.4" customHeight="1" x14ac:dyDescent="0.3">
      <c r="A200" s="82"/>
      <c r="B200" s="83"/>
      <c r="C200" s="84"/>
      <c r="D200" s="85"/>
      <c r="E200" s="86"/>
      <c r="F200" s="87"/>
      <c r="G200" s="88"/>
      <c r="H200" s="89"/>
      <c r="I200" s="80"/>
      <c r="J200" s="81"/>
      <c r="K200" s="90"/>
      <c r="L200" s="91"/>
      <c r="M200" s="92"/>
      <c r="N200" s="15" t="s">
        <v>24</v>
      </c>
      <c r="O200" s="16">
        <f t="shared" ref="O200:V200" si="74">O198/O199/1000</f>
        <v>0.18222222222222223</v>
      </c>
      <c r="P200" s="16">
        <f t="shared" si="74"/>
        <v>0.17511111111111111</v>
      </c>
      <c r="Q200" s="16">
        <f t="shared" si="74"/>
        <v>0.18431818181818183</v>
      </c>
      <c r="R200" s="16">
        <f t="shared" si="74"/>
        <v>0.18953488372093025</v>
      </c>
      <c r="S200" s="16">
        <f t="shared" si="74"/>
        <v>0.18577777777777776</v>
      </c>
      <c r="T200" s="16">
        <f t="shared" si="74"/>
        <v>0.182</v>
      </c>
      <c r="U200" s="16">
        <f t="shared" si="74"/>
        <v>0.18227272727272725</v>
      </c>
      <c r="V200" s="16">
        <f t="shared" si="74"/>
        <v>0.1933333333333333</v>
      </c>
      <c r="W200" s="16">
        <f t="shared" si="60"/>
        <v>0.18432127965703549</v>
      </c>
      <c r="X200" s="16">
        <f t="shared" si="72"/>
        <v>2.7752614636369941</v>
      </c>
      <c r="Y200" s="93"/>
    </row>
    <row r="201" spans="1:25" ht="14.4" customHeight="1" x14ac:dyDescent="0.3">
      <c r="A201" s="82"/>
      <c r="B201" s="83"/>
      <c r="C201" s="84"/>
      <c r="D201" s="85">
        <f>D198+1</f>
        <v>573</v>
      </c>
      <c r="E201" s="86">
        <v>9</v>
      </c>
      <c r="F201" s="87"/>
      <c r="G201" s="88">
        <v>260</v>
      </c>
      <c r="H201" s="89">
        <v>163</v>
      </c>
      <c r="I201" s="80">
        <f>$G201*$H201/100</f>
        <v>423.8</v>
      </c>
      <c r="J201" s="81">
        <f>I201*W201/1000</f>
        <v>335.43770000000001</v>
      </c>
      <c r="K201" s="90"/>
      <c r="L201" s="91" t="s">
        <v>123</v>
      </c>
      <c r="M201" s="92" t="s">
        <v>33</v>
      </c>
      <c r="N201" s="8" t="s">
        <v>21</v>
      </c>
      <c r="O201" s="9">
        <v>742</v>
      </c>
      <c r="P201" s="9">
        <v>804</v>
      </c>
      <c r="Q201" s="9">
        <v>817</v>
      </c>
      <c r="R201" s="9">
        <v>791</v>
      </c>
      <c r="S201" s="9">
        <v>779</v>
      </c>
      <c r="T201" s="9">
        <v>774</v>
      </c>
      <c r="U201" s="9">
        <v>802</v>
      </c>
      <c r="V201" s="9">
        <v>823</v>
      </c>
      <c r="W201" s="17">
        <f t="shared" si="60"/>
        <v>791.5</v>
      </c>
      <c r="X201" s="10">
        <f t="shared" si="72"/>
        <v>3.1018278451524743</v>
      </c>
      <c r="Y201" s="93" t="s">
        <v>22</v>
      </c>
    </row>
    <row r="202" spans="1:25" ht="14.4" customHeight="1" x14ac:dyDescent="0.3">
      <c r="A202" s="82"/>
      <c r="B202" s="83"/>
      <c r="C202" s="84"/>
      <c r="D202" s="85"/>
      <c r="E202" s="86"/>
      <c r="F202" s="87"/>
      <c r="G202" s="88"/>
      <c r="H202" s="89"/>
      <c r="I202" s="80"/>
      <c r="J202" s="81"/>
      <c r="K202" s="90"/>
      <c r="L202" s="91"/>
      <c r="M202" s="92"/>
      <c r="N202" s="11" t="s">
        <v>23</v>
      </c>
      <c r="O202" s="12">
        <v>4</v>
      </c>
      <c r="P202" s="12">
        <v>4.3</v>
      </c>
      <c r="Q202" s="12">
        <v>4.3</v>
      </c>
      <c r="R202" s="12">
        <v>4.0999999999999996</v>
      </c>
      <c r="S202" s="12">
        <v>4</v>
      </c>
      <c r="T202" s="12">
        <v>4.0999999999999996</v>
      </c>
      <c r="U202" s="12">
        <v>4.2</v>
      </c>
      <c r="V202" s="12">
        <v>4.3</v>
      </c>
      <c r="W202" s="13">
        <f t="shared" si="60"/>
        <v>4.1625000000000005</v>
      </c>
      <c r="X202" s="14">
        <f t="shared" si="72"/>
        <v>2.9269652687113998</v>
      </c>
      <c r="Y202" s="93"/>
    </row>
    <row r="203" spans="1:25" ht="14.4" customHeight="1" x14ac:dyDescent="0.3">
      <c r="A203" s="82"/>
      <c r="B203" s="83"/>
      <c r="C203" s="84"/>
      <c r="D203" s="85"/>
      <c r="E203" s="86"/>
      <c r="F203" s="87"/>
      <c r="G203" s="88"/>
      <c r="H203" s="89"/>
      <c r="I203" s="80"/>
      <c r="J203" s="81"/>
      <c r="K203" s="90"/>
      <c r="L203" s="91"/>
      <c r="M203" s="92"/>
      <c r="N203" s="15" t="s">
        <v>24</v>
      </c>
      <c r="O203" s="16">
        <f>O201/O202/1000</f>
        <v>0.1855</v>
      </c>
      <c r="P203" s="16">
        <f>P201/P202/1000</f>
        <v>0.18697674418604651</v>
      </c>
      <c r="Q203" s="16">
        <f>Q201/Q202/1000</f>
        <v>0.19</v>
      </c>
      <c r="R203" s="16">
        <f>R201/R202/1000</f>
        <v>0.19292682926829269</v>
      </c>
      <c r="S203" s="16">
        <v>797</v>
      </c>
      <c r="T203" s="16">
        <f>T201/T202/1000</f>
        <v>0.18878048780487808</v>
      </c>
      <c r="U203" s="16">
        <f>U201/U202/1000</f>
        <v>0.19095238095238093</v>
      </c>
      <c r="V203" s="16">
        <f>V201/V202/1000</f>
        <v>0.19139534883720929</v>
      </c>
      <c r="W203" s="16">
        <f t="shared" si="60"/>
        <v>99.790816473881108</v>
      </c>
      <c r="X203" s="16">
        <f t="shared" si="72"/>
        <v>264.07269821992116</v>
      </c>
      <c r="Y203" s="93"/>
    </row>
    <row r="204" spans="1:25" ht="14.4" customHeight="1" x14ac:dyDescent="0.3">
      <c r="A204" s="82"/>
      <c r="B204" s="83"/>
      <c r="C204" s="84"/>
      <c r="D204" s="85">
        <f>D201+1</f>
        <v>574</v>
      </c>
      <c r="E204" s="86">
        <v>10</v>
      </c>
      <c r="F204" s="87"/>
      <c r="G204" s="88">
        <v>260</v>
      </c>
      <c r="H204" s="89">
        <v>163</v>
      </c>
      <c r="I204" s="80">
        <f>$G204*$H204/100</f>
        <v>423.8</v>
      </c>
      <c r="J204" s="81">
        <f>I204*W204/1000</f>
        <v>341.317925</v>
      </c>
      <c r="K204" s="90"/>
      <c r="L204" s="91" t="s">
        <v>123</v>
      </c>
      <c r="M204" s="92" t="s">
        <v>33</v>
      </c>
      <c r="N204" s="8" t="s">
        <v>21</v>
      </c>
      <c r="O204" s="9">
        <v>796</v>
      </c>
      <c r="P204" s="9">
        <v>804</v>
      </c>
      <c r="Q204" s="9">
        <v>820</v>
      </c>
      <c r="R204" s="9">
        <v>813</v>
      </c>
      <c r="S204" s="9">
        <v>797</v>
      </c>
      <c r="T204" s="9">
        <v>802</v>
      </c>
      <c r="U204" s="9">
        <v>813</v>
      </c>
      <c r="V204" s="9">
        <v>798</v>
      </c>
      <c r="W204" s="17">
        <f t="shared" si="60"/>
        <v>805.375</v>
      </c>
      <c r="X204" s="10">
        <f t="shared" si="72"/>
        <v>1.0350121151469323</v>
      </c>
      <c r="Y204" s="93" t="s">
        <v>22</v>
      </c>
    </row>
    <row r="205" spans="1:25" ht="14.4" customHeight="1" x14ac:dyDescent="0.3">
      <c r="A205" s="82"/>
      <c r="B205" s="83"/>
      <c r="C205" s="84"/>
      <c r="D205" s="85"/>
      <c r="E205" s="86"/>
      <c r="F205" s="87"/>
      <c r="G205" s="88"/>
      <c r="H205" s="89"/>
      <c r="I205" s="80"/>
      <c r="J205" s="81"/>
      <c r="K205" s="90"/>
      <c r="L205" s="91"/>
      <c r="M205" s="92"/>
      <c r="N205" s="11" t="s">
        <v>23</v>
      </c>
      <c r="O205" s="12">
        <v>4.3</v>
      </c>
      <c r="P205" s="12">
        <v>4.2</v>
      </c>
      <c r="Q205" s="12">
        <v>4.0999999999999996</v>
      </c>
      <c r="R205" s="12">
        <v>4.3</v>
      </c>
      <c r="S205" s="12">
        <v>4.3</v>
      </c>
      <c r="T205" s="12">
        <v>4.4000000000000004</v>
      </c>
      <c r="U205" s="12">
        <v>4.0999999999999996</v>
      </c>
      <c r="V205" s="12">
        <v>4.2</v>
      </c>
      <c r="W205" s="13">
        <f t="shared" si="60"/>
        <v>4.2375000000000007</v>
      </c>
      <c r="X205" s="14">
        <f t="shared" si="72"/>
        <v>2.3413728416500827</v>
      </c>
      <c r="Y205" s="93"/>
    </row>
    <row r="206" spans="1:25" ht="14.4" customHeight="1" x14ac:dyDescent="0.3">
      <c r="A206" s="82"/>
      <c r="B206" s="83"/>
      <c r="C206" s="84"/>
      <c r="D206" s="85"/>
      <c r="E206" s="86"/>
      <c r="F206" s="87"/>
      <c r="G206" s="88"/>
      <c r="H206" s="89"/>
      <c r="I206" s="80"/>
      <c r="J206" s="81"/>
      <c r="K206" s="90"/>
      <c r="L206" s="91"/>
      <c r="M206" s="92"/>
      <c r="N206" s="15" t="s">
        <v>24</v>
      </c>
      <c r="O206" s="16">
        <f t="shared" ref="O206:V206" si="75">O204/O205/1000</f>
        <v>0.18511627906976744</v>
      </c>
      <c r="P206" s="16">
        <f t="shared" si="75"/>
        <v>0.19142857142857142</v>
      </c>
      <c r="Q206" s="16">
        <f t="shared" si="75"/>
        <v>0.20000000000000004</v>
      </c>
      <c r="R206" s="16">
        <f t="shared" si="75"/>
        <v>0.18906976744186046</v>
      </c>
      <c r="S206" s="16">
        <f t="shared" si="75"/>
        <v>0.18534883720930234</v>
      </c>
      <c r="T206" s="16">
        <f t="shared" si="75"/>
        <v>0.18227272727272725</v>
      </c>
      <c r="U206" s="16">
        <f t="shared" si="75"/>
        <v>0.19829268292682928</v>
      </c>
      <c r="V206" s="16">
        <f t="shared" si="75"/>
        <v>0.19</v>
      </c>
      <c r="W206" s="16">
        <f t="shared" si="60"/>
        <v>0.19019110816863227</v>
      </c>
      <c r="X206" s="16">
        <f t="shared" si="72"/>
        <v>3.0915274207974397</v>
      </c>
      <c r="Y206" s="93"/>
    </row>
    <row r="207" spans="1:25" ht="14.4" customHeight="1" x14ac:dyDescent="0.3">
      <c r="A207" s="82"/>
      <c r="B207" s="83"/>
      <c r="C207" s="84"/>
      <c r="D207" s="85">
        <f>D204+1</f>
        <v>575</v>
      </c>
      <c r="E207" s="86">
        <v>11</v>
      </c>
      <c r="F207" s="87"/>
      <c r="G207" s="88">
        <v>260</v>
      </c>
      <c r="H207" s="89">
        <v>163</v>
      </c>
      <c r="I207" s="80">
        <f>$G207*$H207/100</f>
        <v>423.8</v>
      </c>
      <c r="J207" s="81">
        <f>I207*W207/1000</f>
        <v>339.99354999999997</v>
      </c>
      <c r="K207" s="90"/>
      <c r="L207" s="91" t="s">
        <v>123</v>
      </c>
      <c r="M207" s="92" t="s">
        <v>33</v>
      </c>
      <c r="N207" s="8" t="s">
        <v>21</v>
      </c>
      <c r="O207" s="9">
        <v>792</v>
      </c>
      <c r="P207" s="9">
        <v>771</v>
      </c>
      <c r="Q207" s="9">
        <v>817</v>
      </c>
      <c r="R207" s="9">
        <v>808</v>
      </c>
      <c r="S207" s="9">
        <v>785</v>
      </c>
      <c r="T207" s="9">
        <v>791</v>
      </c>
      <c r="U207" s="9">
        <v>821</v>
      </c>
      <c r="V207" s="9">
        <v>833</v>
      </c>
      <c r="W207" s="17">
        <f t="shared" si="60"/>
        <v>802.25</v>
      </c>
      <c r="X207" s="10">
        <f t="shared" si="72"/>
        <v>2.4352538740496144</v>
      </c>
      <c r="Y207" s="93" t="s">
        <v>22</v>
      </c>
    </row>
    <row r="208" spans="1:25" ht="14.4" customHeight="1" x14ac:dyDescent="0.3">
      <c r="A208" s="82"/>
      <c r="B208" s="83"/>
      <c r="C208" s="84"/>
      <c r="D208" s="85"/>
      <c r="E208" s="86"/>
      <c r="F208" s="87"/>
      <c r="G208" s="88"/>
      <c r="H208" s="89"/>
      <c r="I208" s="80"/>
      <c r="J208" s="81"/>
      <c r="K208" s="90"/>
      <c r="L208" s="91"/>
      <c r="M208" s="92"/>
      <c r="N208" s="11" t="s">
        <v>23</v>
      </c>
      <c r="O208" s="12">
        <v>4</v>
      </c>
      <c r="P208" s="12">
        <v>4.0999999999999996</v>
      </c>
      <c r="Q208" s="12">
        <v>4.3</v>
      </c>
      <c r="R208" s="12">
        <v>4.0999999999999996</v>
      </c>
      <c r="S208" s="12">
        <v>4.0999999999999996</v>
      </c>
      <c r="T208" s="12">
        <v>4.3</v>
      </c>
      <c r="U208" s="12">
        <v>4.2</v>
      </c>
      <c r="V208" s="12">
        <v>4.2</v>
      </c>
      <c r="W208" s="13">
        <f t="shared" si="60"/>
        <v>4.1625000000000005</v>
      </c>
      <c r="X208" s="14">
        <f t="shared" si="72"/>
        <v>2.3835597396978296</v>
      </c>
      <c r="Y208" s="93"/>
    </row>
    <row r="209" spans="1:25" ht="14.4" customHeight="1" x14ac:dyDescent="0.3">
      <c r="A209" s="82"/>
      <c r="B209" s="83"/>
      <c r="C209" s="84"/>
      <c r="D209" s="85"/>
      <c r="E209" s="86"/>
      <c r="F209" s="87"/>
      <c r="G209" s="88"/>
      <c r="H209" s="89"/>
      <c r="I209" s="80"/>
      <c r="J209" s="81"/>
      <c r="K209" s="90"/>
      <c r="L209" s="91"/>
      <c r="M209" s="92"/>
      <c r="N209" s="15" t="s">
        <v>24</v>
      </c>
      <c r="O209" s="16">
        <f t="shared" ref="O209:V209" si="76">O207/O208/1000</f>
        <v>0.19800000000000001</v>
      </c>
      <c r="P209" s="16">
        <f t="shared" si="76"/>
        <v>0.18804878048780488</v>
      </c>
      <c r="Q209" s="16">
        <f t="shared" si="76"/>
        <v>0.19</v>
      </c>
      <c r="R209" s="16">
        <f t="shared" si="76"/>
        <v>0.19707317073170733</v>
      </c>
      <c r="S209" s="16">
        <f t="shared" si="76"/>
        <v>0.19146341463414634</v>
      </c>
      <c r="T209" s="16">
        <f t="shared" si="76"/>
        <v>0.18395348837209302</v>
      </c>
      <c r="U209" s="16">
        <f t="shared" si="76"/>
        <v>0.19547619047619047</v>
      </c>
      <c r="V209" s="16">
        <f t="shared" si="76"/>
        <v>0.19833333333333331</v>
      </c>
      <c r="W209" s="16">
        <f t="shared" si="60"/>
        <v>0.19279354725440939</v>
      </c>
      <c r="X209" s="16">
        <f t="shared" si="72"/>
        <v>2.5512247237354568</v>
      </c>
      <c r="Y209" s="93"/>
    </row>
    <row r="210" spans="1:25" ht="14.4" customHeight="1" x14ac:dyDescent="0.3">
      <c r="A210" s="82"/>
      <c r="B210" s="83"/>
      <c r="C210" s="84"/>
      <c r="D210" s="85">
        <f>D207+1</f>
        <v>576</v>
      </c>
      <c r="E210" s="86">
        <v>12</v>
      </c>
      <c r="F210" s="87"/>
      <c r="G210" s="88">
        <v>260</v>
      </c>
      <c r="H210" s="89">
        <v>163</v>
      </c>
      <c r="I210" s="80">
        <f>$G210*$H210/100</f>
        <v>423.8</v>
      </c>
      <c r="J210" s="81">
        <f>I210*W210/1000</f>
        <v>343.64882499999999</v>
      </c>
      <c r="K210" s="90"/>
      <c r="L210" s="91" t="s">
        <v>123</v>
      </c>
      <c r="M210" s="92" t="s">
        <v>33</v>
      </c>
      <c r="N210" s="8" t="s">
        <v>21</v>
      </c>
      <c r="O210" s="9">
        <v>803</v>
      </c>
      <c r="P210" s="9">
        <v>809</v>
      </c>
      <c r="Q210" s="9">
        <v>805</v>
      </c>
      <c r="R210" s="9">
        <v>811</v>
      </c>
      <c r="S210" s="9">
        <v>810</v>
      </c>
      <c r="T210" s="9">
        <v>815</v>
      </c>
      <c r="U210" s="9">
        <v>813</v>
      </c>
      <c r="V210" s="9">
        <v>821</v>
      </c>
      <c r="W210" s="17">
        <f t="shared" si="60"/>
        <v>810.875</v>
      </c>
      <c r="X210" s="10">
        <f t="shared" si="72"/>
        <v>0.65384029784024955</v>
      </c>
      <c r="Y210" s="93" t="s">
        <v>22</v>
      </c>
    </row>
    <row r="211" spans="1:25" ht="14.4" customHeight="1" x14ac:dyDescent="0.3">
      <c r="A211" s="82"/>
      <c r="B211" s="83"/>
      <c r="C211" s="84"/>
      <c r="D211" s="85"/>
      <c r="E211" s="86"/>
      <c r="F211" s="87"/>
      <c r="G211" s="88"/>
      <c r="H211" s="89"/>
      <c r="I211" s="80"/>
      <c r="J211" s="81"/>
      <c r="K211" s="90"/>
      <c r="L211" s="91"/>
      <c r="M211" s="92"/>
      <c r="N211" s="11" t="s">
        <v>23</v>
      </c>
      <c r="O211" s="12">
        <v>4.4000000000000004</v>
      </c>
      <c r="P211" s="12">
        <v>4.2</v>
      </c>
      <c r="Q211" s="12">
        <v>4</v>
      </c>
      <c r="R211" s="12">
        <v>4.0999999999999996</v>
      </c>
      <c r="S211" s="12">
        <v>4.0999999999999996</v>
      </c>
      <c r="T211" s="12">
        <v>4.2</v>
      </c>
      <c r="U211" s="12">
        <v>4.4000000000000004</v>
      </c>
      <c r="V211" s="12">
        <v>4</v>
      </c>
      <c r="W211" s="13">
        <f t="shared" si="60"/>
        <v>4.1750000000000007</v>
      </c>
      <c r="X211" s="14">
        <f t="shared" si="72"/>
        <v>3.5425627443710312</v>
      </c>
      <c r="Y211" s="93"/>
    </row>
    <row r="212" spans="1:25" ht="14.4" customHeight="1" x14ac:dyDescent="0.3">
      <c r="A212" s="82"/>
      <c r="B212" s="83"/>
      <c r="C212" s="84"/>
      <c r="D212" s="85"/>
      <c r="E212" s="86"/>
      <c r="F212" s="87"/>
      <c r="G212" s="88"/>
      <c r="H212" s="89"/>
      <c r="I212" s="80"/>
      <c r="J212" s="81"/>
      <c r="K212" s="90"/>
      <c r="L212" s="91"/>
      <c r="M212" s="92"/>
      <c r="N212" s="15" t="s">
        <v>24</v>
      </c>
      <c r="O212" s="16">
        <f t="shared" ref="O212:V212" si="77">O210/O211/1000</f>
        <v>0.18249999999999997</v>
      </c>
      <c r="P212" s="16">
        <f t="shared" si="77"/>
        <v>0.19261904761904763</v>
      </c>
      <c r="Q212" s="16">
        <f t="shared" si="77"/>
        <v>0.20125000000000001</v>
      </c>
      <c r="R212" s="16">
        <f t="shared" si="77"/>
        <v>0.1978048780487805</v>
      </c>
      <c r="S212" s="16">
        <f t="shared" si="77"/>
        <v>0.19756097560975613</v>
      </c>
      <c r="T212" s="16">
        <f t="shared" si="77"/>
        <v>0.19404761904761902</v>
      </c>
      <c r="U212" s="16">
        <f t="shared" si="77"/>
        <v>0.18477272727272726</v>
      </c>
      <c r="V212" s="16">
        <f t="shared" si="77"/>
        <v>0.20524999999999999</v>
      </c>
      <c r="W212" s="16">
        <f t="shared" si="60"/>
        <v>0.19447565594974134</v>
      </c>
      <c r="X212" s="16">
        <f t="shared" si="72"/>
        <v>3.7424601020078581</v>
      </c>
      <c r="Y212" s="93"/>
    </row>
    <row r="213" spans="1:25" ht="14.4" customHeight="1" x14ac:dyDescent="0.3">
      <c r="A213" s="82"/>
      <c r="B213" s="83"/>
      <c r="C213" s="84"/>
      <c r="D213" s="85">
        <f>D210+1</f>
        <v>577</v>
      </c>
      <c r="E213" s="86">
        <v>13</v>
      </c>
      <c r="F213" s="87"/>
      <c r="G213" s="88">
        <v>260</v>
      </c>
      <c r="H213" s="89">
        <v>163</v>
      </c>
      <c r="I213" s="80">
        <f>$G213*$H213/100</f>
        <v>423.8</v>
      </c>
      <c r="J213" s="81">
        <f>I213*W213/1000</f>
        <v>339.99354999999997</v>
      </c>
      <c r="K213" s="90"/>
      <c r="L213" s="91" t="s">
        <v>123</v>
      </c>
      <c r="M213" s="92" t="s">
        <v>33</v>
      </c>
      <c r="N213" s="8" t="s">
        <v>21</v>
      </c>
      <c r="O213" s="9">
        <v>851</v>
      </c>
      <c r="P213" s="9">
        <v>842</v>
      </c>
      <c r="Q213" s="9">
        <v>844</v>
      </c>
      <c r="R213" s="9">
        <v>807</v>
      </c>
      <c r="S213" s="9">
        <v>791</v>
      </c>
      <c r="T213" s="9">
        <v>778</v>
      </c>
      <c r="U213" s="9">
        <v>753</v>
      </c>
      <c r="V213" s="9">
        <v>752</v>
      </c>
      <c r="W213" s="17">
        <f t="shared" si="60"/>
        <v>802.25</v>
      </c>
      <c r="X213" s="10">
        <f t="shared" si="72"/>
        <v>4.7028321199085603</v>
      </c>
      <c r="Y213" s="93" t="s">
        <v>22</v>
      </c>
    </row>
    <row r="214" spans="1:25" ht="14.4" customHeight="1" x14ac:dyDescent="0.3">
      <c r="A214" s="82"/>
      <c r="B214" s="83"/>
      <c r="C214" s="84"/>
      <c r="D214" s="85"/>
      <c r="E214" s="86"/>
      <c r="F214" s="87"/>
      <c r="G214" s="88"/>
      <c r="H214" s="89"/>
      <c r="I214" s="80"/>
      <c r="J214" s="81"/>
      <c r="K214" s="90"/>
      <c r="L214" s="91"/>
      <c r="M214" s="92"/>
      <c r="N214" s="11" t="s">
        <v>23</v>
      </c>
      <c r="O214" s="12">
        <v>4.2</v>
      </c>
      <c r="P214" s="12">
        <v>4.3</v>
      </c>
      <c r="Q214" s="12">
        <v>4.4000000000000004</v>
      </c>
      <c r="R214" s="12">
        <v>4.3</v>
      </c>
      <c r="S214" s="12">
        <v>4.4000000000000004</v>
      </c>
      <c r="T214" s="12">
        <v>4.3</v>
      </c>
      <c r="U214" s="12">
        <v>4.3</v>
      </c>
      <c r="V214" s="12">
        <v>4.3</v>
      </c>
      <c r="W214" s="13">
        <f t="shared" si="60"/>
        <v>4.3125</v>
      </c>
      <c r="X214" s="14">
        <f t="shared" si="72"/>
        <v>1.390096093713834</v>
      </c>
      <c r="Y214" s="93"/>
    </row>
    <row r="215" spans="1:25" ht="14.4" customHeight="1" x14ac:dyDescent="0.3">
      <c r="A215" s="82"/>
      <c r="B215" s="83"/>
      <c r="C215" s="84"/>
      <c r="D215" s="85"/>
      <c r="E215" s="86"/>
      <c r="F215" s="87"/>
      <c r="G215" s="88"/>
      <c r="H215" s="89"/>
      <c r="I215" s="80"/>
      <c r="J215" s="81"/>
      <c r="K215" s="90"/>
      <c r="L215" s="91"/>
      <c r="M215" s="92"/>
      <c r="N215" s="15" t="s">
        <v>24</v>
      </c>
      <c r="O215" s="16">
        <f t="shared" ref="O215:V215" si="78">O213/O214/1000</f>
        <v>0.20261904761904762</v>
      </c>
      <c r="P215" s="16">
        <f t="shared" si="78"/>
        <v>0.19581395348837211</v>
      </c>
      <c r="Q215" s="16">
        <f t="shared" si="78"/>
        <v>0.1918181818181818</v>
      </c>
      <c r="R215" s="16">
        <f t="shared" si="78"/>
        <v>0.18767441860465117</v>
      </c>
      <c r="S215" s="16">
        <f t="shared" si="78"/>
        <v>0.17977272727272725</v>
      </c>
      <c r="T215" s="16">
        <f t="shared" si="78"/>
        <v>0.18093023255813956</v>
      </c>
      <c r="U215" s="16">
        <f t="shared" si="78"/>
        <v>0.17511627906976746</v>
      </c>
      <c r="V215" s="16">
        <f t="shared" si="78"/>
        <v>0.17488372093023255</v>
      </c>
      <c r="W215" s="16">
        <f t="shared" si="60"/>
        <v>0.18607857017013993</v>
      </c>
      <c r="X215" s="16">
        <f t="shared" si="72"/>
        <v>5.0827649076218506</v>
      </c>
      <c r="Y215" s="93"/>
    </row>
    <row r="216" spans="1:25" ht="14.4" customHeight="1" x14ac:dyDescent="0.3">
      <c r="A216" s="82"/>
      <c r="B216" s="83"/>
      <c r="C216" s="84"/>
      <c r="D216" s="85">
        <f>D213+1</f>
        <v>578</v>
      </c>
      <c r="E216" s="86">
        <v>14</v>
      </c>
      <c r="F216" s="87"/>
      <c r="G216" s="88">
        <v>260</v>
      </c>
      <c r="H216" s="89">
        <v>163</v>
      </c>
      <c r="I216" s="80">
        <f>$G216*$H216/100</f>
        <v>423.8</v>
      </c>
      <c r="J216" s="81">
        <f>I216*W216/1000</f>
        <v>334.32522500000005</v>
      </c>
      <c r="K216" s="90"/>
      <c r="L216" s="91" t="s">
        <v>123</v>
      </c>
      <c r="M216" s="92" t="s">
        <v>33</v>
      </c>
      <c r="N216" s="8" t="s">
        <v>21</v>
      </c>
      <c r="O216" s="9">
        <v>790</v>
      </c>
      <c r="P216" s="9">
        <v>766</v>
      </c>
      <c r="Q216" s="9">
        <v>770</v>
      </c>
      <c r="R216" s="9">
        <v>762</v>
      </c>
      <c r="S216" s="9">
        <v>778</v>
      </c>
      <c r="T216" s="9">
        <v>794</v>
      </c>
      <c r="U216" s="9">
        <v>807</v>
      </c>
      <c r="V216" s="9">
        <v>844</v>
      </c>
      <c r="W216" s="17">
        <f t="shared" si="60"/>
        <v>788.875</v>
      </c>
      <c r="X216" s="10">
        <f t="shared" si="72"/>
        <v>3.205267836858245</v>
      </c>
      <c r="Y216" s="93" t="s">
        <v>22</v>
      </c>
    </row>
    <row r="217" spans="1:25" ht="14.4" customHeight="1" x14ac:dyDescent="0.3">
      <c r="A217" s="82"/>
      <c r="B217" s="83"/>
      <c r="C217" s="84"/>
      <c r="D217" s="85"/>
      <c r="E217" s="86"/>
      <c r="F217" s="87"/>
      <c r="G217" s="88"/>
      <c r="H217" s="89"/>
      <c r="I217" s="80"/>
      <c r="J217" s="81"/>
      <c r="K217" s="90"/>
      <c r="L217" s="91"/>
      <c r="M217" s="92"/>
      <c r="N217" s="11" t="s">
        <v>23</v>
      </c>
      <c r="O217" s="12">
        <v>4.3</v>
      </c>
      <c r="P217" s="12">
        <v>4.3</v>
      </c>
      <c r="Q217" s="12">
        <v>4.2</v>
      </c>
      <c r="R217" s="12">
        <v>4.2</v>
      </c>
      <c r="S217" s="12">
        <v>4.0999999999999996</v>
      </c>
      <c r="T217" s="12">
        <v>4.2</v>
      </c>
      <c r="U217" s="12">
        <v>4.0999999999999996</v>
      </c>
      <c r="V217" s="12">
        <v>4.2</v>
      </c>
      <c r="W217" s="13">
        <f t="shared" si="60"/>
        <v>4.2</v>
      </c>
      <c r="X217" s="14">
        <f t="shared" si="72"/>
        <v>1.6835875742536861</v>
      </c>
      <c r="Y217" s="93"/>
    </row>
    <row r="218" spans="1:25" ht="14.4" customHeight="1" x14ac:dyDescent="0.3">
      <c r="A218" s="82"/>
      <c r="B218" s="83"/>
      <c r="C218" s="84"/>
      <c r="D218" s="85"/>
      <c r="E218" s="86"/>
      <c r="F218" s="87"/>
      <c r="G218" s="88"/>
      <c r="H218" s="89"/>
      <c r="I218" s="80"/>
      <c r="J218" s="81"/>
      <c r="K218" s="90"/>
      <c r="L218" s="91"/>
      <c r="M218" s="92"/>
      <c r="N218" s="15" t="s">
        <v>24</v>
      </c>
      <c r="O218" s="16">
        <f t="shared" ref="O218:V218" si="79">O216/O217/1000</f>
        <v>0.18372093023255814</v>
      </c>
      <c r="P218" s="16">
        <f t="shared" si="79"/>
        <v>0.17813953488372092</v>
      </c>
      <c r="Q218" s="16">
        <f t="shared" si="79"/>
        <v>0.18333333333333332</v>
      </c>
      <c r="R218" s="16">
        <f t="shared" si="79"/>
        <v>0.18142857142857141</v>
      </c>
      <c r="S218" s="16">
        <f t="shared" si="79"/>
        <v>0.18975609756097564</v>
      </c>
      <c r="T218" s="16">
        <f t="shared" si="79"/>
        <v>0.18904761904761905</v>
      </c>
      <c r="U218" s="16">
        <f t="shared" si="79"/>
        <v>0.19682926829268294</v>
      </c>
      <c r="V218" s="16">
        <f t="shared" si="79"/>
        <v>0.20095238095238094</v>
      </c>
      <c r="W218" s="16">
        <f t="shared" si="60"/>
        <v>0.18790096696648029</v>
      </c>
      <c r="X218" s="16">
        <f t="shared" si="72"/>
        <v>3.9032255019572393</v>
      </c>
      <c r="Y218" s="93"/>
    </row>
    <row r="219" spans="1:25" ht="14.4" customHeight="1" x14ac:dyDescent="0.3">
      <c r="A219" s="82"/>
      <c r="B219" s="83"/>
      <c r="C219" s="84"/>
      <c r="D219" s="85">
        <f>D216+1</f>
        <v>579</v>
      </c>
      <c r="E219" s="86">
        <v>15</v>
      </c>
      <c r="F219" s="87"/>
      <c r="G219" s="88">
        <v>260</v>
      </c>
      <c r="H219" s="89">
        <v>163</v>
      </c>
      <c r="I219" s="80">
        <f>$G219*$H219/100</f>
        <v>423.8</v>
      </c>
      <c r="J219" s="81">
        <f>I219*W219/1000</f>
        <v>338.93405000000001</v>
      </c>
      <c r="K219" s="90"/>
      <c r="L219" s="91" t="s">
        <v>19</v>
      </c>
      <c r="M219" s="92" t="s">
        <v>20</v>
      </c>
      <c r="N219" s="8" t="s">
        <v>21</v>
      </c>
      <c r="O219" s="9">
        <v>795</v>
      </c>
      <c r="P219" s="9">
        <v>786</v>
      </c>
      <c r="Q219" s="9">
        <v>819</v>
      </c>
      <c r="R219" s="9">
        <v>785</v>
      </c>
      <c r="S219" s="9">
        <v>804</v>
      </c>
      <c r="T219" s="9">
        <v>809</v>
      </c>
      <c r="U219" s="9">
        <v>794</v>
      </c>
      <c r="V219" s="9">
        <v>806</v>
      </c>
      <c r="W219" s="17">
        <f t="shared" si="60"/>
        <v>799.75</v>
      </c>
      <c r="X219" s="10">
        <f t="shared" si="72"/>
        <v>1.3807479103068321</v>
      </c>
      <c r="Y219" s="93" t="s">
        <v>22</v>
      </c>
    </row>
    <row r="220" spans="1:25" ht="14.4" customHeight="1" x14ac:dyDescent="0.3">
      <c r="A220" s="82"/>
      <c r="B220" s="83"/>
      <c r="C220" s="84"/>
      <c r="D220" s="85"/>
      <c r="E220" s="86"/>
      <c r="F220" s="87"/>
      <c r="G220" s="88"/>
      <c r="H220" s="89"/>
      <c r="I220" s="80"/>
      <c r="J220" s="81"/>
      <c r="K220" s="90"/>
      <c r="L220" s="91"/>
      <c r="M220" s="92"/>
      <c r="N220" s="11" t="s">
        <v>23</v>
      </c>
      <c r="O220" s="12">
        <v>4</v>
      </c>
      <c r="P220" s="12">
        <v>4.0999999999999996</v>
      </c>
      <c r="Q220" s="12">
        <v>4.2</v>
      </c>
      <c r="R220" s="12">
        <v>4.3</v>
      </c>
      <c r="S220" s="12">
        <v>4.4000000000000004</v>
      </c>
      <c r="T220" s="12">
        <v>4.3499999999999996</v>
      </c>
      <c r="U220" s="12">
        <v>4.3</v>
      </c>
      <c r="V220" s="12">
        <v>4.3499999999999996</v>
      </c>
      <c r="W220" s="13">
        <f t="shared" si="60"/>
        <v>4.25</v>
      </c>
      <c r="X220" s="14">
        <f t="shared" si="72"/>
        <v>3.0565602486509604</v>
      </c>
      <c r="Y220" s="93"/>
    </row>
    <row r="221" spans="1:25" ht="14.4" customHeight="1" x14ac:dyDescent="0.3">
      <c r="A221" s="82"/>
      <c r="B221" s="83"/>
      <c r="C221" s="84"/>
      <c r="D221" s="85"/>
      <c r="E221" s="86"/>
      <c r="F221" s="87"/>
      <c r="G221" s="88"/>
      <c r="H221" s="89"/>
      <c r="I221" s="80"/>
      <c r="J221" s="81"/>
      <c r="K221" s="90"/>
      <c r="L221" s="91"/>
      <c r="M221" s="92"/>
      <c r="N221" s="15" t="s">
        <v>24</v>
      </c>
      <c r="O221" s="16">
        <f t="shared" ref="O221:V221" si="80">O219/O220/1000</f>
        <v>0.19875000000000001</v>
      </c>
      <c r="P221" s="16">
        <f t="shared" si="80"/>
        <v>0.19170731707317074</v>
      </c>
      <c r="Q221" s="16">
        <f t="shared" si="80"/>
        <v>0.19500000000000001</v>
      </c>
      <c r="R221" s="16">
        <f t="shared" si="80"/>
        <v>0.18255813953488373</v>
      </c>
      <c r="S221" s="16">
        <f t="shared" si="80"/>
        <v>0.18272727272727271</v>
      </c>
      <c r="T221" s="16">
        <f t="shared" si="80"/>
        <v>0.18597701149425289</v>
      </c>
      <c r="U221" s="16">
        <f t="shared" si="80"/>
        <v>0.18465116279069768</v>
      </c>
      <c r="V221" s="16">
        <f t="shared" si="80"/>
        <v>0.1852873563218391</v>
      </c>
      <c r="W221" s="16">
        <f t="shared" si="60"/>
        <v>0.18833228249276462</v>
      </c>
      <c r="X221" s="16">
        <f t="shared" si="72"/>
        <v>3.0124696247676117</v>
      </c>
      <c r="Y221" s="93"/>
    </row>
    <row r="222" spans="1:25" ht="14.4" customHeight="1" x14ac:dyDescent="0.3">
      <c r="A222" s="82"/>
      <c r="B222" s="83"/>
      <c r="C222" s="84"/>
      <c r="D222" s="85">
        <f>D219+1</f>
        <v>580</v>
      </c>
      <c r="E222" s="86">
        <v>16</v>
      </c>
      <c r="F222" s="87"/>
      <c r="G222" s="88">
        <v>260</v>
      </c>
      <c r="H222" s="89">
        <v>163</v>
      </c>
      <c r="I222" s="80">
        <f>$G222*$H222/100</f>
        <v>423.8</v>
      </c>
      <c r="J222" s="81">
        <f>I222*W222/1000</f>
        <v>343.27800000000002</v>
      </c>
      <c r="K222" s="90"/>
      <c r="L222" s="91" t="s">
        <v>19</v>
      </c>
      <c r="M222" s="92" t="s">
        <v>20</v>
      </c>
      <c r="N222" s="8" t="s">
        <v>21</v>
      </c>
      <c r="O222" s="9">
        <v>800</v>
      </c>
      <c r="P222" s="9">
        <v>799</v>
      </c>
      <c r="Q222" s="9">
        <v>818</v>
      </c>
      <c r="R222" s="9">
        <v>804</v>
      </c>
      <c r="S222" s="9">
        <v>824</v>
      </c>
      <c r="T222" s="9">
        <v>816</v>
      </c>
      <c r="U222" s="9">
        <v>792</v>
      </c>
      <c r="V222" s="9">
        <v>827</v>
      </c>
      <c r="W222" s="17">
        <f t="shared" si="60"/>
        <v>810</v>
      </c>
      <c r="X222" s="10">
        <f t="shared" si="72"/>
        <v>1.4904563540308193</v>
      </c>
      <c r="Y222" s="93" t="s">
        <v>22</v>
      </c>
    </row>
    <row r="223" spans="1:25" ht="14.4" customHeight="1" x14ac:dyDescent="0.3">
      <c r="A223" s="82"/>
      <c r="B223" s="83"/>
      <c r="C223" s="84"/>
      <c r="D223" s="85"/>
      <c r="E223" s="86"/>
      <c r="F223" s="87"/>
      <c r="G223" s="88"/>
      <c r="H223" s="89"/>
      <c r="I223" s="80"/>
      <c r="J223" s="81"/>
      <c r="K223" s="90"/>
      <c r="L223" s="91"/>
      <c r="M223" s="92"/>
      <c r="N223" s="11" t="s">
        <v>23</v>
      </c>
      <c r="O223" s="12">
        <v>4.3</v>
      </c>
      <c r="P223" s="12">
        <v>4.4000000000000004</v>
      </c>
      <c r="Q223" s="12">
        <v>4.4000000000000004</v>
      </c>
      <c r="R223" s="12">
        <v>4.2</v>
      </c>
      <c r="S223" s="12">
        <v>4.2</v>
      </c>
      <c r="T223" s="12">
        <v>4.25</v>
      </c>
      <c r="U223" s="12">
        <v>4</v>
      </c>
      <c r="V223" s="12">
        <v>4.0999999999999996</v>
      </c>
      <c r="W223" s="13">
        <f t="shared" si="60"/>
        <v>4.2312500000000002</v>
      </c>
      <c r="X223" s="14">
        <f t="shared" si="72"/>
        <v>3.0665494079803124</v>
      </c>
      <c r="Y223" s="93"/>
    </row>
    <row r="224" spans="1:25" ht="14.4" customHeight="1" x14ac:dyDescent="0.3">
      <c r="A224" s="82"/>
      <c r="B224" s="83"/>
      <c r="C224" s="84"/>
      <c r="D224" s="85"/>
      <c r="E224" s="86"/>
      <c r="F224" s="87"/>
      <c r="G224" s="88"/>
      <c r="H224" s="89"/>
      <c r="I224" s="80"/>
      <c r="J224" s="81"/>
      <c r="K224" s="90"/>
      <c r="L224" s="91"/>
      <c r="M224" s="92"/>
      <c r="N224" s="15" t="s">
        <v>24</v>
      </c>
      <c r="O224" s="16">
        <f t="shared" ref="O224:V224" si="81">O222/O223/1000</f>
        <v>0.186046511627907</v>
      </c>
      <c r="P224" s="16">
        <f t="shared" si="81"/>
        <v>0.18159090909090905</v>
      </c>
      <c r="Q224" s="16">
        <f t="shared" si="81"/>
        <v>0.18590909090909091</v>
      </c>
      <c r="R224" s="16">
        <f t="shared" si="81"/>
        <v>0.19142857142857142</v>
      </c>
      <c r="S224" s="16">
        <f t="shared" si="81"/>
        <v>0.19619047619047617</v>
      </c>
      <c r="T224" s="16">
        <f t="shared" si="81"/>
        <v>0.192</v>
      </c>
      <c r="U224" s="16">
        <f t="shared" si="81"/>
        <v>0.19800000000000001</v>
      </c>
      <c r="V224" s="16">
        <f t="shared" si="81"/>
        <v>0.20170731707317074</v>
      </c>
      <c r="W224" s="16">
        <f t="shared" si="60"/>
        <v>0.19160910954001564</v>
      </c>
      <c r="X224" s="16">
        <f t="shared" si="72"/>
        <v>3.3406870936192301</v>
      </c>
      <c r="Y224" s="93"/>
    </row>
    <row r="225" spans="1:25" ht="14.4" customHeight="1" x14ac:dyDescent="0.3">
      <c r="A225" s="82"/>
      <c r="B225" s="83"/>
      <c r="C225" s="84"/>
      <c r="D225" s="85">
        <f>D222+1</f>
        <v>581</v>
      </c>
      <c r="E225" s="86">
        <v>17</v>
      </c>
      <c r="F225" s="87"/>
      <c r="G225" s="88">
        <v>260</v>
      </c>
      <c r="H225" s="89">
        <v>163</v>
      </c>
      <c r="I225" s="80">
        <f>$G225*$H225/100</f>
        <v>423.8</v>
      </c>
      <c r="J225" s="81">
        <f>I225*W225/1000</f>
        <v>336.17935000000006</v>
      </c>
      <c r="K225" s="90"/>
      <c r="L225" s="91" t="s">
        <v>19</v>
      </c>
      <c r="M225" s="92" t="s">
        <v>20</v>
      </c>
      <c r="N225" s="8" t="s">
        <v>21</v>
      </c>
      <c r="O225" s="9">
        <v>788</v>
      </c>
      <c r="P225" s="9">
        <v>782</v>
      </c>
      <c r="Q225" s="9">
        <v>801</v>
      </c>
      <c r="R225" s="9">
        <v>800</v>
      </c>
      <c r="S225" s="9">
        <v>790</v>
      </c>
      <c r="T225" s="9">
        <v>798</v>
      </c>
      <c r="U225" s="9">
        <v>801</v>
      </c>
      <c r="V225" s="9">
        <v>786</v>
      </c>
      <c r="W225" s="17">
        <f t="shared" si="60"/>
        <v>793.25</v>
      </c>
      <c r="X225" s="10">
        <f t="shared" si="72"/>
        <v>0.89751218820662737</v>
      </c>
      <c r="Y225" s="93" t="s">
        <v>22</v>
      </c>
    </row>
    <row r="226" spans="1:25" ht="14.4" customHeight="1" x14ac:dyDescent="0.3">
      <c r="A226" s="82"/>
      <c r="B226" s="83"/>
      <c r="C226" s="84"/>
      <c r="D226" s="85"/>
      <c r="E226" s="86"/>
      <c r="F226" s="87"/>
      <c r="G226" s="88"/>
      <c r="H226" s="89"/>
      <c r="I226" s="80"/>
      <c r="J226" s="81"/>
      <c r="K226" s="90"/>
      <c r="L226" s="91"/>
      <c r="M226" s="92"/>
      <c r="N226" s="11" t="s">
        <v>23</v>
      </c>
      <c r="O226" s="12">
        <v>4</v>
      </c>
      <c r="P226" s="12">
        <v>4.0999999999999996</v>
      </c>
      <c r="Q226" s="12">
        <v>4.2</v>
      </c>
      <c r="R226" s="12">
        <v>4.2</v>
      </c>
      <c r="S226" s="12">
        <v>4.3</v>
      </c>
      <c r="T226" s="12">
        <v>4.3</v>
      </c>
      <c r="U226" s="12">
        <v>4.3</v>
      </c>
      <c r="V226" s="12">
        <v>4.3</v>
      </c>
      <c r="W226" s="13">
        <f t="shared" ref="W226:W289" si="82">AVERAGE(O226:V226)</f>
        <v>4.2125000000000004</v>
      </c>
      <c r="X226" s="14">
        <f t="shared" si="72"/>
        <v>2.5003411789840819</v>
      </c>
      <c r="Y226" s="93"/>
    </row>
    <row r="227" spans="1:25" ht="14.4" customHeight="1" x14ac:dyDescent="0.3">
      <c r="A227" s="82"/>
      <c r="B227" s="83"/>
      <c r="C227" s="84"/>
      <c r="D227" s="85"/>
      <c r="E227" s="86"/>
      <c r="F227" s="87"/>
      <c r="G227" s="88"/>
      <c r="H227" s="89"/>
      <c r="I227" s="80"/>
      <c r="J227" s="81"/>
      <c r="K227" s="90"/>
      <c r="L227" s="91"/>
      <c r="M227" s="92"/>
      <c r="N227" s="15" t="s">
        <v>24</v>
      </c>
      <c r="O227" s="16">
        <f t="shared" ref="O227:V227" si="83">O225/O226/1000</f>
        <v>0.19700000000000001</v>
      </c>
      <c r="P227" s="16">
        <f t="shared" si="83"/>
        <v>0.19073170731707317</v>
      </c>
      <c r="Q227" s="16">
        <f t="shared" si="83"/>
        <v>0.1907142857142857</v>
      </c>
      <c r="R227" s="16">
        <f t="shared" si="83"/>
        <v>0.19047619047619049</v>
      </c>
      <c r="S227" s="16">
        <f t="shared" si="83"/>
        <v>0.18372093023255814</v>
      </c>
      <c r="T227" s="16">
        <f t="shared" si="83"/>
        <v>0.18558139534883722</v>
      </c>
      <c r="U227" s="16">
        <f t="shared" si="83"/>
        <v>0.18627906976744188</v>
      </c>
      <c r="V227" s="16">
        <f t="shared" si="83"/>
        <v>0.18279069767441863</v>
      </c>
      <c r="W227" s="16">
        <f t="shared" si="82"/>
        <v>0.18841178456635066</v>
      </c>
      <c r="X227" s="16">
        <f t="shared" si="72"/>
        <v>2.3351828122286142</v>
      </c>
      <c r="Y227" s="93"/>
    </row>
    <row r="228" spans="1:25" ht="14.4" customHeight="1" x14ac:dyDescent="0.3">
      <c r="A228" s="82"/>
      <c r="B228" s="83"/>
      <c r="C228" s="84"/>
      <c r="D228" s="85">
        <f>D225+1</f>
        <v>582</v>
      </c>
      <c r="E228" s="86">
        <v>18</v>
      </c>
      <c r="F228" s="87"/>
      <c r="G228" s="88">
        <v>260</v>
      </c>
      <c r="H228" s="89">
        <v>163</v>
      </c>
      <c r="I228" s="80">
        <f>$G228*$H228/100</f>
        <v>423.8</v>
      </c>
      <c r="J228" s="81">
        <f>I228*W228/1000</f>
        <v>338.24537500000002</v>
      </c>
      <c r="K228" s="90"/>
      <c r="L228" s="91" t="s">
        <v>19</v>
      </c>
      <c r="M228" s="92" t="s">
        <v>20</v>
      </c>
      <c r="N228" s="8" t="s">
        <v>21</v>
      </c>
      <c r="O228" s="9">
        <v>791</v>
      </c>
      <c r="P228" s="9">
        <v>780</v>
      </c>
      <c r="Q228" s="9">
        <v>811</v>
      </c>
      <c r="R228" s="9">
        <v>786</v>
      </c>
      <c r="S228" s="9">
        <v>804</v>
      </c>
      <c r="T228" s="9">
        <v>805</v>
      </c>
      <c r="U228" s="9">
        <v>799</v>
      </c>
      <c r="V228" s="9">
        <v>809</v>
      </c>
      <c r="W228" s="17">
        <f t="shared" si="82"/>
        <v>798.125</v>
      </c>
      <c r="X228" s="10">
        <f t="shared" si="72"/>
        <v>1.3236690778838003</v>
      </c>
      <c r="Y228" s="93" t="s">
        <v>22</v>
      </c>
    </row>
    <row r="229" spans="1:25" ht="14.4" customHeight="1" x14ac:dyDescent="0.3">
      <c r="A229" s="82"/>
      <c r="B229" s="83"/>
      <c r="C229" s="84"/>
      <c r="D229" s="85"/>
      <c r="E229" s="86"/>
      <c r="F229" s="87"/>
      <c r="G229" s="88"/>
      <c r="H229" s="89"/>
      <c r="I229" s="80"/>
      <c r="J229" s="81"/>
      <c r="K229" s="90"/>
      <c r="L229" s="91"/>
      <c r="M229" s="92"/>
      <c r="N229" s="11" t="s">
        <v>23</v>
      </c>
      <c r="O229" s="12">
        <v>4.2</v>
      </c>
      <c r="P229" s="12">
        <v>4.3</v>
      </c>
      <c r="Q229" s="12">
        <v>4.3</v>
      </c>
      <c r="R229" s="12">
        <v>4.2</v>
      </c>
      <c r="S229" s="12">
        <v>4.2</v>
      </c>
      <c r="T229" s="12">
        <v>4.2</v>
      </c>
      <c r="U229" s="12">
        <v>4</v>
      </c>
      <c r="V229" s="12">
        <v>4.0999999999999996</v>
      </c>
      <c r="W229" s="13">
        <f t="shared" si="82"/>
        <v>4.1875</v>
      </c>
      <c r="X229" s="14">
        <f t="shared" si="72"/>
        <v>2.2137905931628845</v>
      </c>
      <c r="Y229" s="93"/>
    </row>
    <row r="230" spans="1:25" ht="14.4" customHeight="1" x14ac:dyDescent="0.3">
      <c r="A230" s="82"/>
      <c r="B230" s="83"/>
      <c r="C230" s="84"/>
      <c r="D230" s="85"/>
      <c r="E230" s="86"/>
      <c r="F230" s="87"/>
      <c r="G230" s="88"/>
      <c r="H230" s="89"/>
      <c r="I230" s="80"/>
      <c r="J230" s="81"/>
      <c r="K230" s="90"/>
      <c r="L230" s="91"/>
      <c r="M230" s="92"/>
      <c r="N230" s="15" t="s">
        <v>24</v>
      </c>
      <c r="O230" s="16">
        <f t="shared" ref="O230:V230" si="84">O228/O229/1000</f>
        <v>0.18833333333333332</v>
      </c>
      <c r="P230" s="16">
        <f t="shared" si="84"/>
        <v>0.18139534883720929</v>
      </c>
      <c r="Q230" s="16">
        <f t="shared" si="84"/>
        <v>0.18860465116279071</v>
      </c>
      <c r="R230" s="16">
        <f t="shared" si="84"/>
        <v>0.18714285714285714</v>
      </c>
      <c r="S230" s="16">
        <f t="shared" si="84"/>
        <v>0.19142857142857142</v>
      </c>
      <c r="T230" s="16">
        <f t="shared" si="84"/>
        <v>0.19166666666666665</v>
      </c>
      <c r="U230" s="16">
        <f t="shared" si="84"/>
        <v>0.19975000000000001</v>
      </c>
      <c r="V230" s="16">
        <f t="shared" si="84"/>
        <v>0.19731707317073174</v>
      </c>
      <c r="W230" s="16">
        <f t="shared" si="82"/>
        <v>0.19070481271777004</v>
      </c>
      <c r="X230" s="16">
        <f t="shared" si="72"/>
        <v>2.8503210726018779</v>
      </c>
      <c r="Y230" s="93"/>
    </row>
    <row r="231" spans="1:25" ht="14.4" customHeight="1" x14ac:dyDescent="0.3">
      <c r="A231" s="82"/>
      <c r="B231" s="83"/>
      <c r="C231" s="84"/>
      <c r="D231" s="85">
        <f>D228+1</f>
        <v>583</v>
      </c>
      <c r="E231" s="86">
        <v>19</v>
      </c>
      <c r="F231" s="87"/>
      <c r="G231" s="88">
        <v>260</v>
      </c>
      <c r="H231" s="89">
        <v>163</v>
      </c>
      <c r="I231" s="80">
        <f>$G231*$H231/100</f>
        <v>423.8</v>
      </c>
      <c r="J231" s="81">
        <f>I231*W231/1000</f>
        <v>344.92022500000002</v>
      </c>
      <c r="K231" s="90"/>
      <c r="L231" s="91" t="s">
        <v>19</v>
      </c>
      <c r="M231" s="92" t="s">
        <v>20</v>
      </c>
      <c r="N231" s="8" t="s">
        <v>21</v>
      </c>
      <c r="O231" s="9">
        <v>805</v>
      </c>
      <c r="P231" s="9">
        <v>866</v>
      </c>
      <c r="Q231" s="9">
        <v>809</v>
      </c>
      <c r="R231" s="9">
        <v>797</v>
      </c>
      <c r="S231" s="9">
        <v>815</v>
      </c>
      <c r="T231" s="9">
        <v>808</v>
      </c>
      <c r="U231" s="9">
        <v>807</v>
      </c>
      <c r="V231" s="9">
        <v>804</v>
      </c>
      <c r="W231" s="17">
        <f t="shared" si="82"/>
        <v>813.875</v>
      </c>
      <c r="X231" s="10">
        <f t="shared" si="72"/>
        <v>2.4897556243110386</v>
      </c>
      <c r="Y231" s="93" t="s">
        <v>22</v>
      </c>
    </row>
    <row r="232" spans="1:25" ht="14.4" customHeight="1" x14ac:dyDescent="0.3">
      <c r="A232" s="82"/>
      <c r="B232" s="83"/>
      <c r="C232" s="84"/>
      <c r="D232" s="85"/>
      <c r="E232" s="86"/>
      <c r="F232" s="87"/>
      <c r="G232" s="88"/>
      <c r="H232" s="89"/>
      <c r="I232" s="80"/>
      <c r="J232" s="81"/>
      <c r="K232" s="90"/>
      <c r="L232" s="91"/>
      <c r="M232" s="92"/>
      <c r="N232" s="11" t="s">
        <v>23</v>
      </c>
      <c r="O232" s="12">
        <v>4</v>
      </c>
      <c r="P232" s="12">
        <v>4.2</v>
      </c>
      <c r="Q232" s="12">
        <v>4.3</v>
      </c>
      <c r="R232" s="12">
        <v>4.2</v>
      </c>
      <c r="S232" s="12">
        <v>4.0999999999999996</v>
      </c>
      <c r="T232" s="12">
        <v>4.0999999999999996</v>
      </c>
      <c r="U232" s="12">
        <v>4</v>
      </c>
      <c r="V232" s="12">
        <v>4.2</v>
      </c>
      <c r="W232" s="13">
        <f t="shared" si="82"/>
        <v>4.1375000000000002</v>
      </c>
      <c r="X232" s="14">
        <f t="shared" si="72"/>
        <v>2.3979619133515935</v>
      </c>
      <c r="Y232" s="93"/>
    </row>
    <row r="233" spans="1:25" ht="14.4" customHeight="1" x14ac:dyDescent="0.3">
      <c r="A233" s="82"/>
      <c r="B233" s="83"/>
      <c r="C233" s="84"/>
      <c r="D233" s="85"/>
      <c r="E233" s="86"/>
      <c r="F233" s="87"/>
      <c r="G233" s="88"/>
      <c r="H233" s="89"/>
      <c r="I233" s="80"/>
      <c r="J233" s="81"/>
      <c r="K233" s="90"/>
      <c r="L233" s="91"/>
      <c r="M233" s="92"/>
      <c r="N233" s="15" t="s">
        <v>24</v>
      </c>
      <c r="O233" s="16">
        <f t="shared" ref="O233:V233" si="85">O231/O232/1000</f>
        <v>0.20125000000000001</v>
      </c>
      <c r="P233" s="16">
        <f t="shared" si="85"/>
        <v>0.20619047619047617</v>
      </c>
      <c r="Q233" s="16">
        <f t="shared" si="85"/>
        <v>0.18813953488372093</v>
      </c>
      <c r="R233" s="16">
        <f t="shared" si="85"/>
        <v>0.18976190476190477</v>
      </c>
      <c r="S233" s="16">
        <f t="shared" si="85"/>
        <v>0.19878048780487809</v>
      </c>
      <c r="T233" s="16">
        <f t="shared" si="85"/>
        <v>0.19707317073170733</v>
      </c>
      <c r="U233" s="16">
        <f t="shared" si="85"/>
        <v>0.20175000000000001</v>
      </c>
      <c r="V233" s="16">
        <f t="shared" si="85"/>
        <v>0.19142857142857142</v>
      </c>
      <c r="W233" s="16">
        <f t="shared" si="82"/>
        <v>0.19679676822515738</v>
      </c>
      <c r="X233" s="16">
        <f t="shared" si="72"/>
        <v>3.0587316418441821</v>
      </c>
      <c r="Y233" s="93"/>
    </row>
    <row r="234" spans="1:25" ht="14.4" customHeight="1" x14ac:dyDescent="0.3">
      <c r="A234" s="82"/>
      <c r="B234" s="83"/>
      <c r="C234" s="84"/>
      <c r="D234" s="85">
        <f>D231+1</f>
        <v>584</v>
      </c>
      <c r="E234" s="86">
        <v>20</v>
      </c>
      <c r="F234" s="87"/>
      <c r="G234" s="88">
        <v>260</v>
      </c>
      <c r="H234" s="89">
        <v>163</v>
      </c>
      <c r="I234" s="80">
        <f>$G234*$H234/100</f>
        <v>423.8</v>
      </c>
      <c r="J234" s="81">
        <f>I234*W234/1000</f>
        <v>341.95362499999999</v>
      </c>
      <c r="K234" s="90"/>
      <c r="L234" s="91" t="s">
        <v>19</v>
      </c>
      <c r="M234" s="92" t="s">
        <v>20</v>
      </c>
      <c r="N234" s="8" t="s">
        <v>21</v>
      </c>
      <c r="O234" s="9">
        <v>818</v>
      </c>
      <c r="P234" s="9">
        <v>848</v>
      </c>
      <c r="Q234" s="9">
        <v>784</v>
      </c>
      <c r="R234" s="9">
        <v>787</v>
      </c>
      <c r="S234" s="9">
        <v>788</v>
      </c>
      <c r="T234" s="9">
        <v>820</v>
      </c>
      <c r="U234" s="9">
        <v>806</v>
      </c>
      <c r="V234" s="9">
        <v>804</v>
      </c>
      <c r="W234" s="17">
        <f t="shared" si="82"/>
        <v>806.875</v>
      </c>
      <c r="X234" s="10">
        <f t="shared" si="72"/>
        <v>2.505998003146944</v>
      </c>
      <c r="Y234" s="93" t="s">
        <v>22</v>
      </c>
    </row>
    <row r="235" spans="1:25" ht="14.4" customHeight="1" x14ac:dyDescent="0.3">
      <c r="A235" s="82"/>
      <c r="B235" s="83"/>
      <c r="C235" s="84"/>
      <c r="D235" s="85"/>
      <c r="E235" s="86"/>
      <c r="F235" s="87"/>
      <c r="G235" s="88"/>
      <c r="H235" s="89"/>
      <c r="I235" s="80"/>
      <c r="J235" s="81"/>
      <c r="K235" s="90"/>
      <c r="L235" s="91"/>
      <c r="M235" s="92"/>
      <c r="N235" s="11" t="s">
        <v>23</v>
      </c>
      <c r="O235" s="12">
        <v>4.0999999999999996</v>
      </c>
      <c r="P235" s="12">
        <v>4.3</v>
      </c>
      <c r="Q235" s="12">
        <v>4.0999999999999996</v>
      </c>
      <c r="R235" s="12">
        <v>4</v>
      </c>
      <c r="S235" s="12">
        <v>4</v>
      </c>
      <c r="T235" s="12">
        <v>4.3</v>
      </c>
      <c r="U235" s="12">
        <v>4.2</v>
      </c>
      <c r="V235" s="12">
        <v>4</v>
      </c>
      <c r="W235" s="13">
        <f t="shared" si="82"/>
        <v>4.125</v>
      </c>
      <c r="X235" s="14">
        <f t="shared" si="72"/>
        <v>2.9065645595834657</v>
      </c>
      <c r="Y235" s="93"/>
    </row>
    <row r="236" spans="1:25" ht="14.4" customHeight="1" x14ac:dyDescent="0.3">
      <c r="A236" s="82"/>
      <c r="B236" s="83"/>
      <c r="C236" s="84"/>
      <c r="D236" s="85"/>
      <c r="E236" s="86"/>
      <c r="F236" s="87"/>
      <c r="G236" s="88"/>
      <c r="H236" s="89"/>
      <c r="I236" s="80"/>
      <c r="J236" s="81"/>
      <c r="K236" s="90"/>
      <c r="L236" s="91"/>
      <c r="M236" s="92"/>
      <c r="N236" s="15" t="s">
        <v>24</v>
      </c>
      <c r="O236" s="16">
        <f t="shared" ref="O236:V236" si="86">O234/O235/1000</f>
        <v>0.19951219512195123</v>
      </c>
      <c r="P236" s="16">
        <f t="shared" si="86"/>
        <v>0.1972093023255814</v>
      </c>
      <c r="Q236" s="16">
        <f t="shared" si="86"/>
        <v>0.19121951219512198</v>
      </c>
      <c r="R236" s="16">
        <f t="shared" si="86"/>
        <v>0.19675000000000001</v>
      </c>
      <c r="S236" s="16">
        <f t="shared" si="86"/>
        <v>0.19700000000000001</v>
      </c>
      <c r="T236" s="16">
        <f t="shared" si="86"/>
        <v>0.19069767441860466</v>
      </c>
      <c r="U236" s="16">
        <f t="shared" si="86"/>
        <v>0.19190476190476191</v>
      </c>
      <c r="V236" s="16">
        <f t="shared" si="86"/>
        <v>0.20100000000000001</v>
      </c>
      <c r="W236" s="16">
        <f t="shared" si="82"/>
        <v>0.19566168074575263</v>
      </c>
      <c r="X236" s="16">
        <f t="shared" si="72"/>
        <v>1.8707384721841449</v>
      </c>
      <c r="Y236" s="93"/>
    </row>
    <row r="237" spans="1:25" ht="14.4" customHeight="1" x14ac:dyDescent="0.3">
      <c r="A237" s="82"/>
      <c r="B237" s="83"/>
      <c r="C237" s="84"/>
      <c r="D237" s="85">
        <f>D234+1</f>
        <v>585</v>
      </c>
      <c r="E237" s="86">
        <v>21</v>
      </c>
      <c r="F237" s="87"/>
      <c r="G237" s="88">
        <v>260</v>
      </c>
      <c r="H237" s="89">
        <v>163</v>
      </c>
      <c r="I237" s="80">
        <f>$G237*$H237/100</f>
        <v>423.8</v>
      </c>
      <c r="J237" s="81">
        <f>I237*W237/1000</f>
        <v>353.34325000000001</v>
      </c>
      <c r="K237" s="90"/>
      <c r="L237" s="91" t="s">
        <v>50</v>
      </c>
      <c r="M237" s="92" t="s">
        <v>85</v>
      </c>
      <c r="N237" s="8" t="s">
        <v>21</v>
      </c>
      <c r="O237" s="9">
        <v>830</v>
      </c>
      <c r="P237" s="9">
        <v>820</v>
      </c>
      <c r="Q237" s="9">
        <v>834</v>
      </c>
      <c r="R237" s="9">
        <v>847</v>
      </c>
      <c r="S237" s="9">
        <v>832</v>
      </c>
      <c r="T237" s="9">
        <v>841</v>
      </c>
      <c r="U237" s="9">
        <v>838</v>
      </c>
      <c r="V237" s="9">
        <v>828</v>
      </c>
      <c r="W237" s="17">
        <f t="shared" si="82"/>
        <v>833.75</v>
      </c>
      <c r="X237" s="10">
        <f t="shared" si="72"/>
        <v>0.93435900754919843</v>
      </c>
      <c r="Y237" s="93" t="s">
        <v>22</v>
      </c>
    </row>
    <row r="238" spans="1:25" ht="14.4" customHeight="1" x14ac:dyDescent="0.3">
      <c r="A238" s="82"/>
      <c r="B238" s="83"/>
      <c r="C238" s="84"/>
      <c r="D238" s="85"/>
      <c r="E238" s="86"/>
      <c r="F238" s="87"/>
      <c r="G238" s="88"/>
      <c r="H238" s="89"/>
      <c r="I238" s="80"/>
      <c r="J238" s="81"/>
      <c r="K238" s="90"/>
      <c r="L238" s="91"/>
      <c r="M238" s="92"/>
      <c r="N238" s="11" t="s">
        <v>23</v>
      </c>
      <c r="O238" s="12">
        <v>4.2</v>
      </c>
      <c r="P238" s="12">
        <v>4.0999999999999996</v>
      </c>
      <c r="Q238" s="12">
        <v>4</v>
      </c>
      <c r="R238" s="12">
        <v>4.2</v>
      </c>
      <c r="S238" s="12">
        <v>4.3</v>
      </c>
      <c r="T238" s="12">
        <v>4.2</v>
      </c>
      <c r="U238" s="12">
        <v>4.2</v>
      </c>
      <c r="V238" s="12">
        <v>4.3</v>
      </c>
      <c r="W238" s="13">
        <f t="shared" si="82"/>
        <v>4.1875</v>
      </c>
      <c r="X238" s="14">
        <f t="shared" si="72"/>
        <v>2.2137905931628845</v>
      </c>
      <c r="Y238" s="93"/>
    </row>
    <row r="239" spans="1:25" ht="14.4" customHeight="1" x14ac:dyDescent="0.3">
      <c r="A239" s="82"/>
      <c r="B239" s="83"/>
      <c r="C239" s="84"/>
      <c r="D239" s="85"/>
      <c r="E239" s="86"/>
      <c r="F239" s="87"/>
      <c r="G239" s="88"/>
      <c r="H239" s="89"/>
      <c r="I239" s="80"/>
      <c r="J239" s="81"/>
      <c r="K239" s="90"/>
      <c r="L239" s="91"/>
      <c r="M239" s="92"/>
      <c r="N239" s="15" t="s">
        <v>24</v>
      </c>
      <c r="O239" s="16">
        <f t="shared" ref="O239:V239" si="87">O237/O238/1000</f>
        <v>0.19761904761904761</v>
      </c>
      <c r="P239" s="16">
        <f t="shared" si="87"/>
        <v>0.20000000000000004</v>
      </c>
      <c r="Q239" s="16">
        <f t="shared" si="87"/>
        <v>0.20849999999999999</v>
      </c>
      <c r="R239" s="16">
        <f t="shared" si="87"/>
        <v>0.20166666666666666</v>
      </c>
      <c r="S239" s="16">
        <f t="shared" si="87"/>
        <v>0.19348837209302325</v>
      </c>
      <c r="T239" s="16">
        <f t="shared" si="87"/>
        <v>0.20023809523809524</v>
      </c>
      <c r="U239" s="16">
        <f t="shared" si="87"/>
        <v>0.19952380952380952</v>
      </c>
      <c r="V239" s="16">
        <f t="shared" si="87"/>
        <v>0.19255813953488374</v>
      </c>
      <c r="W239" s="16">
        <f t="shared" si="82"/>
        <v>0.19919926633444074</v>
      </c>
      <c r="X239" s="16">
        <f t="shared" si="72"/>
        <v>2.3387502261806081</v>
      </c>
      <c r="Y239" s="93"/>
    </row>
    <row r="240" spans="1:25" ht="14.4" customHeight="1" x14ac:dyDescent="0.3">
      <c r="A240" s="82"/>
      <c r="B240" s="83"/>
      <c r="C240" s="84"/>
      <c r="D240" s="85">
        <f>D237+1</f>
        <v>586</v>
      </c>
      <c r="E240" s="86">
        <v>22</v>
      </c>
      <c r="F240" s="87"/>
      <c r="G240" s="88">
        <v>260</v>
      </c>
      <c r="H240" s="89">
        <v>163</v>
      </c>
      <c r="I240" s="80">
        <f>$G240*$H240/100</f>
        <v>423.8</v>
      </c>
      <c r="J240" s="81">
        <f>I240*W240/1000</f>
        <v>350.69450000000001</v>
      </c>
      <c r="K240" s="90"/>
      <c r="L240" s="91" t="s">
        <v>50</v>
      </c>
      <c r="M240" s="92" t="s">
        <v>85</v>
      </c>
      <c r="N240" s="8" t="s">
        <v>21</v>
      </c>
      <c r="O240" s="9">
        <v>800</v>
      </c>
      <c r="P240" s="9">
        <v>833</v>
      </c>
      <c r="Q240" s="9">
        <v>831</v>
      </c>
      <c r="R240" s="9">
        <v>833</v>
      </c>
      <c r="S240" s="9">
        <v>829</v>
      </c>
      <c r="T240" s="9">
        <v>826</v>
      </c>
      <c r="U240" s="9">
        <v>848</v>
      </c>
      <c r="V240" s="9">
        <v>820</v>
      </c>
      <c r="W240" s="17">
        <f t="shared" si="82"/>
        <v>827.5</v>
      </c>
      <c r="X240" s="10">
        <f t="shared" si="72"/>
        <v>1.5464028872591815</v>
      </c>
      <c r="Y240" s="93" t="s">
        <v>22</v>
      </c>
    </row>
    <row r="241" spans="1:25" ht="14.4" customHeight="1" x14ac:dyDescent="0.3">
      <c r="A241" s="82"/>
      <c r="B241" s="83"/>
      <c r="C241" s="84"/>
      <c r="D241" s="85"/>
      <c r="E241" s="86"/>
      <c r="F241" s="87"/>
      <c r="G241" s="88"/>
      <c r="H241" s="89"/>
      <c r="I241" s="80"/>
      <c r="J241" s="81"/>
      <c r="K241" s="90"/>
      <c r="L241" s="91"/>
      <c r="M241" s="92"/>
      <c r="N241" s="11" t="s">
        <v>23</v>
      </c>
      <c r="O241" s="12">
        <v>4</v>
      </c>
      <c r="P241" s="12">
        <v>4.0999999999999996</v>
      </c>
      <c r="Q241" s="12">
        <v>4.0999999999999996</v>
      </c>
      <c r="R241" s="12">
        <v>4</v>
      </c>
      <c r="S241" s="12">
        <v>4.2</v>
      </c>
      <c r="T241" s="12">
        <v>4</v>
      </c>
      <c r="U241" s="12">
        <v>4.3</v>
      </c>
      <c r="V241" s="12">
        <v>4</v>
      </c>
      <c r="W241" s="13">
        <f t="shared" si="82"/>
        <v>4.0875000000000004</v>
      </c>
      <c r="X241" s="14">
        <f t="shared" si="72"/>
        <v>2.5768042119805368</v>
      </c>
      <c r="Y241" s="93"/>
    </row>
    <row r="242" spans="1:25" ht="14.4" customHeight="1" x14ac:dyDescent="0.3">
      <c r="A242" s="82"/>
      <c r="B242" s="83"/>
      <c r="C242" s="84"/>
      <c r="D242" s="85"/>
      <c r="E242" s="86"/>
      <c r="F242" s="87"/>
      <c r="G242" s="88"/>
      <c r="H242" s="89"/>
      <c r="I242" s="80"/>
      <c r="J242" s="81"/>
      <c r="K242" s="90"/>
      <c r="L242" s="91"/>
      <c r="M242" s="92"/>
      <c r="N242" s="15" t="s">
        <v>24</v>
      </c>
      <c r="O242" s="16">
        <f t="shared" ref="O242:V242" si="88">O240/O241/1000</f>
        <v>0.2</v>
      </c>
      <c r="P242" s="16">
        <f t="shared" si="88"/>
        <v>0.20317073170731709</v>
      </c>
      <c r="Q242" s="16">
        <f t="shared" si="88"/>
        <v>0.20268292682926831</v>
      </c>
      <c r="R242" s="16">
        <f t="shared" si="88"/>
        <v>0.20824999999999999</v>
      </c>
      <c r="S242" s="16">
        <f t="shared" si="88"/>
        <v>0.19738095238095238</v>
      </c>
      <c r="T242" s="16">
        <f t="shared" si="88"/>
        <v>0.20649999999999999</v>
      </c>
      <c r="U242" s="16">
        <f t="shared" si="88"/>
        <v>0.1972093023255814</v>
      </c>
      <c r="V242" s="16">
        <f t="shared" si="88"/>
        <v>0.20499999999999999</v>
      </c>
      <c r="W242" s="16">
        <f t="shared" si="82"/>
        <v>0.20252423915538992</v>
      </c>
      <c r="X242" s="16">
        <f t="shared" si="72"/>
        <v>1.8821347110085258</v>
      </c>
      <c r="Y242" s="93"/>
    </row>
    <row r="243" spans="1:25" ht="14.4" customHeight="1" x14ac:dyDescent="0.3">
      <c r="A243" s="82"/>
      <c r="B243" s="83"/>
      <c r="C243" s="84"/>
      <c r="D243" s="85">
        <f>D240+1</f>
        <v>587</v>
      </c>
      <c r="E243" s="86">
        <v>23</v>
      </c>
      <c r="F243" s="87"/>
      <c r="G243" s="88">
        <v>220</v>
      </c>
      <c r="H243" s="89">
        <v>163</v>
      </c>
      <c r="I243" s="80">
        <f>$G243*$H243/100</f>
        <v>358.6</v>
      </c>
      <c r="J243" s="81">
        <f>I243*W243/1000</f>
        <v>290.31231428571431</v>
      </c>
      <c r="K243" s="90"/>
      <c r="L243" s="91" t="s">
        <v>50</v>
      </c>
      <c r="M243" s="92" t="s">
        <v>85</v>
      </c>
      <c r="N243" s="8" t="s">
        <v>21</v>
      </c>
      <c r="O243" s="9">
        <v>806</v>
      </c>
      <c r="P243" s="9">
        <v>810</v>
      </c>
      <c r="Q243" s="9">
        <v>813</v>
      </c>
      <c r="R243" s="9">
        <v>800</v>
      </c>
      <c r="S243" s="9">
        <v>816</v>
      </c>
      <c r="T243" s="9">
        <v>812</v>
      </c>
      <c r="U243" s="9">
        <v>810</v>
      </c>
      <c r="V243" s="9"/>
      <c r="W243" s="17">
        <f t="shared" si="82"/>
        <v>809.57142857142856</v>
      </c>
      <c r="X243" s="10">
        <f t="shared" si="72"/>
        <v>0.5973640684598821</v>
      </c>
      <c r="Y243" s="93" t="s">
        <v>22</v>
      </c>
    </row>
    <row r="244" spans="1:25" ht="14.4" customHeight="1" x14ac:dyDescent="0.3">
      <c r="A244" s="82"/>
      <c r="B244" s="83"/>
      <c r="C244" s="84"/>
      <c r="D244" s="85"/>
      <c r="E244" s="86"/>
      <c r="F244" s="87"/>
      <c r="G244" s="88"/>
      <c r="H244" s="89"/>
      <c r="I244" s="80"/>
      <c r="J244" s="81"/>
      <c r="K244" s="90"/>
      <c r="L244" s="91"/>
      <c r="M244" s="92"/>
      <c r="N244" s="11" t="s">
        <v>23</v>
      </c>
      <c r="O244" s="12">
        <v>4</v>
      </c>
      <c r="P244" s="12">
        <v>4.3</v>
      </c>
      <c r="Q244" s="12">
        <v>4</v>
      </c>
      <c r="R244" s="12">
        <v>4.0999999999999996</v>
      </c>
      <c r="S244" s="12">
        <v>4.2</v>
      </c>
      <c r="T244" s="12">
        <v>4</v>
      </c>
      <c r="U244" s="12">
        <v>4</v>
      </c>
      <c r="V244" s="12">
        <v>4.3</v>
      </c>
      <c r="W244" s="13">
        <f t="shared" si="82"/>
        <v>4.1124999999999998</v>
      </c>
      <c r="X244" s="14">
        <f t="shared" si="72"/>
        <v>3.0847694726724058</v>
      </c>
      <c r="Y244" s="93"/>
    </row>
    <row r="245" spans="1:25" ht="14.4" customHeight="1" x14ac:dyDescent="0.3">
      <c r="A245" s="82"/>
      <c r="B245" s="83"/>
      <c r="C245" s="84"/>
      <c r="D245" s="85"/>
      <c r="E245" s="86"/>
      <c r="F245" s="87"/>
      <c r="G245" s="88"/>
      <c r="H245" s="89"/>
      <c r="I245" s="80"/>
      <c r="J245" s="81"/>
      <c r="K245" s="90"/>
      <c r="L245" s="91"/>
      <c r="M245" s="92"/>
      <c r="N245" s="15" t="s">
        <v>24</v>
      </c>
      <c r="O245" s="16">
        <f t="shared" ref="O245:V245" si="89">O243/O244/1000</f>
        <v>0.20150000000000001</v>
      </c>
      <c r="P245" s="16">
        <f t="shared" si="89"/>
        <v>0.1883720930232558</v>
      </c>
      <c r="Q245" s="16">
        <f t="shared" si="89"/>
        <v>0.20324999999999999</v>
      </c>
      <c r="R245" s="16">
        <f t="shared" si="89"/>
        <v>0.1951219512195122</v>
      </c>
      <c r="S245" s="16">
        <f t="shared" si="89"/>
        <v>0.19428571428571428</v>
      </c>
      <c r="T245" s="16">
        <f t="shared" si="89"/>
        <v>0.20300000000000001</v>
      </c>
      <c r="U245" s="16">
        <f t="shared" si="89"/>
        <v>0.20250000000000001</v>
      </c>
      <c r="V245" s="16">
        <f t="shared" si="89"/>
        <v>0</v>
      </c>
      <c r="W245" s="16">
        <f t="shared" si="82"/>
        <v>0.17350371981606028</v>
      </c>
      <c r="X245" s="16">
        <f t="shared" si="72"/>
        <v>37.905737574084775</v>
      </c>
      <c r="Y245" s="93"/>
    </row>
    <row r="246" spans="1:25" ht="14.4" customHeight="1" x14ac:dyDescent="0.3">
      <c r="A246" s="82"/>
      <c r="B246" s="83"/>
      <c r="C246" s="84"/>
      <c r="D246" s="85">
        <f>D243+1</f>
        <v>588</v>
      </c>
      <c r="E246" s="86">
        <v>24</v>
      </c>
      <c r="F246" s="87"/>
      <c r="G246" s="88">
        <v>220</v>
      </c>
      <c r="H246" s="89">
        <v>163</v>
      </c>
      <c r="I246" s="80">
        <f>$G246*$H246/100</f>
        <v>358.6</v>
      </c>
      <c r="J246" s="81">
        <f>I246*W246/1000</f>
        <v>288.31440000000003</v>
      </c>
      <c r="K246" s="90"/>
      <c r="L246" s="91" t="s">
        <v>50</v>
      </c>
      <c r="M246" s="92" t="s">
        <v>85</v>
      </c>
      <c r="N246" s="8" t="s">
        <v>21</v>
      </c>
      <c r="O246" s="9">
        <v>800</v>
      </c>
      <c r="P246" s="9">
        <v>794</v>
      </c>
      <c r="Q246" s="9">
        <v>811</v>
      </c>
      <c r="R246" s="9">
        <v>812</v>
      </c>
      <c r="S246" s="9">
        <v>810</v>
      </c>
      <c r="T246" s="9">
        <v>802</v>
      </c>
      <c r="U246" s="9">
        <v>800</v>
      </c>
      <c r="V246" s="9">
        <v>803</v>
      </c>
      <c r="W246" s="17">
        <f t="shared" si="82"/>
        <v>804</v>
      </c>
      <c r="X246" s="10">
        <f t="shared" si="72"/>
        <v>0.74367293178491289</v>
      </c>
      <c r="Y246" s="93" t="s">
        <v>22</v>
      </c>
    </row>
    <row r="247" spans="1:25" ht="14.4" customHeight="1" x14ac:dyDescent="0.3">
      <c r="A247" s="82"/>
      <c r="B247" s="83"/>
      <c r="C247" s="84"/>
      <c r="D247" s="85"/>
      <c r="E247" s="86"/>
      <c r="F247" s="87"/>
      <c r="G247" s="88"/>
      <c r="H247" s="89"/>
      <c r="I247" s="80"/>
      <c r="J247" s="81"/>
      <c r="K247" s="90"/>
      <c r="L247" s="91"/>
      <c r="M247" s="92"/>
      <c r="N247" s="11" t="s">
        <v>23</v>
      </c>
      <c r="O247" s="12">
        <v>4.0999999999999996</v>
      </c>
      <c r="P247" s="12">
        <v>4.2</v>
      </c>
      <c r="Q247" s="12">
        <v>4.0999999999999996</v>
      </c>
      <c r="R247" s="12">
        <v>4</v>
      </c>
      <c r="S247" s="12">
        <v>4.3</v>
      </c>
      <c r="T247" s="12">
        <v>4</v>
      </c>
      <c r="U247" s="12">
        <v>4.0999999999999996</v>
      </c>
      <c r="V247" s="12">
        <v>4.2</v>
      </c>
      <c r="W247" s="13">
        <f t="shared" si="82"/>
        <v>4.125</v>
      </c>
      <c r="X247" s="14">
        <f t="shared" si="72"/>
        <v>2.3472626340651019</v>
      </c>
      <c r="Y247" s="93"/>
    </row>
    <row r="248" spans="1:25" ht="14.4" customHeight="1" x14ac:dyDescent="0.3">
      <c r="A248" s="82"/>
      <c r="B248" s="83"/>
      <c r="C248" s="84"/>
      <c r="D248" s="85"/>
      <c r="E248" s="86"/>
      <c r="F248" s="87"/>
      <c r="G248" s="88"/>
      <c r="H248" s="89"/>
      <c r="I248" s="80"/>
      <c r="J248" s="81"/>
      <c r="K248" s="90"/>
      <c r="L248" s="91"/>
      <c r="M248" s="92"/>
      <c r="N248" s="15" t="s">
        <v>24</v>
      </c>
      <c r="O248" s="16">
        <f t="shared" ref="O248:V248" si="90">O246/O247/1000</f>
        <v>0.1951219512195122</v>
      </c>
      <c r="P248" s="16">
        <f t="shared" si="90"/>
        <v>0.18904761904761905</v>
      </c>
      <c r="Q248" s="16">
        <f t="shared" si="90"/>
        <v>0.1978048780487805</v>
      </c>
      <c r="R248" s="16">
        <f t="shared" si="90"/>
        <v>0.20300000000000001</v>
      </c>
      <c r="S248" s="16">
        <f t="shared" si="90"/>
        <v>0.1883720930232558</v>
      </c>
      <c r="T248" s="16">
        <f t="shared" si="90"/>
        <v>0.20050000000000001</v>
      </c>
      <c r="U248" s="16">
        <f t="shared" si="90"/>
        <v>0.1951219512195122</v>
      </c>
      <c r="V248" s="16">
        <f t="shared" si="90"/>
        <v>0.19119047619047619</v>
      </c>
      <c r="W248" s="16">
        <f t="shared" si="82"/>
        <v>0.19501987109364446</v>
      </c>
      <c r="X248" s="16">
        <f t="shared" si="72"/>
        <v>2.5381795006994587</v>
      </c>
      <c r="Y248" s="93"/>
    </row>
    <row r="249" spans="1:25" ht="14.4" customHeight="1" x14ac:dyDescent="0.3">
      <c r="A249" s="96">
        <v>44397</v>
      </c>
      <c r="B249" s="97">
        <v>21006297</v>
      </c>
      <c r="C249" s="97">
        <v>9946930</v>
      </c>
      <c r="D249" s="97">
        <f>D246+1</f>
        <v>589</v>
      </c>
      <c r="E249" s="97">
        <v>1</v>
      </c>
      <c r="F249" s="97" t="s">
        <v>226</v>
      </c>
      <c r="G249" s="97">
        <v>250</v>
      </c>
      <c r="H249" s="97">
        <v>159</v>
      </c>
      <c r="I249" s="98">
        <f>$G249*$H249/100</f>
        <v>397.5</v>
      </c>
      <c r="J249" s="98">
        <f>I249*W249/1000</f>
        <v>164.06812500000001</v>
      </c>
      <c r="K249" s="97"/>
      <c r="L249" s="97" t="s">
        <v>123</v>
      </c>
      <c r="M249" s="97" t="s">
        <v>33</v>
      </c>
      <c r="N249" s="2" t="s">
        <v>21</v>
      </c>
      <c r="O249" s="3">
        <v>405</v>
      </c>
      <c r="P249" s="3">
        <v>413</v>
      </c>
      <c r="Q249" s="3">
        <v>432</v>
      </c>
      <c r="R249" s="3">
        <v>394</v>
      </c>
      <c r="S249" s="3">
        <v>415</v>
      </c>
      <c r="T249" s="3">
        <v>419</v>
      </c>
      <c r="U249" s="3">
        <v>414</v>
      </c>
      <c r="V249" s="3">
        <v>410</v>
      </c>
      <c r="W249" s="6">
        <f t="shared" si="82"/>
        <v>412.75</v>
      </c>
      <c r="X249" s="5">
        <f t="shared" si="72"/>
        <v>2.4759459038121978</v>
      </c>
      <c r="Y249" s="93" t="s">
        <v>22</v>
      </c>
    </row>
    <row r="250" spans="1:25" ht="14.4" customHeight="1" x14ac:dyDescent="0.3">
      <c r="A250" s="96"/>
      <c r="B250" s="97"/>
      <c r="C250" s="97"/>
      <c r="D250" s="97"/>
      <c r="E250" s="97"/>
      <c r="F250" s="97"/>
      <c r="G250" s="97"/>
      <c r="H250" s="97"/>
      <c r="I250" s="98"/>
      <c r="J250" s="98"/>
      <c r="K250" s="97"/>
      <c r="L250" s="97"/>
      <c r="M250" s="97"/>
      <c r="N250" s="2" t="s">
        <v>23</v>
      </c>
      <c r="O250" s="3">
        <v>2.5</v>
      </c>
      <c r="P250" s="3">
        <v>2.5</v>
      </c>
      <c r="Q250" s="3">
        <v>2.4</v>
      </c>
      <c r="R250" s="3">
        <v>2.5</v>
      </c>
      <c r="S250" s="3">
        <v>2.6</v>
      </c>
      <c r="T250" s="3">
        <v>2.4</v>
      </c>
      <c r="U250" s="3">
        <v>2.5</v>
      </c>
      <c r="V250" s="3">
        <v>2.4</v>
      </c>
      <c r="W250" s="6">
        <f t="shared" si="82"/>
        <v>2.4749999999999996</v>
      </c>
      <c r="X250" s="5">
        <f t="shared" si="72"/>
        <v>2.6724760717824174</v>
      </c>
      <c r="Y250" s="93"/>
    </row>
    <row r="251" spans="1:25" ht="14.4" customHeight="1" x14ac:dyDescent="0.3">
      <c r="A251" s="96"/>
      <c r="B251" s="97"/>
      <c r="C251" s="97"/>
      <c r="D251" s="97"/>
      <c r="E251" s="97"/>
      <c r="F251" s="97"/>
      <c r="G251" s="97"/>
      <c r="H251" s="97"/>
      <c r="I251" s="98"/>
      <c r="J251" s="98"/>
      <c r="K251" s="97"/>
      <c r="L251" s="97"/>
      <c r="M251" s="97"/>
      <c r="N251" s="2" t="s">
        <v>24</v>
      </c>
      <c r="O251" s="5">
        <f>O249/O250/1000</f>
        <v>0.16200000000000001</v>
      </c>
      <c r="P251" s="5">
        <f>P249/P250/1000</f>
        <v>0.16519999999999999</v>
      </c>
      <c r="Q251" s="5">
        <f>Q249/Q250/1000</f>
        <v>0.18</v>
      </c>
      <c r="R251" s="5">
        <v>2.5</v>
      </c>
      <c r="S251" s="5">
        <f>S249/S250/1000</f>
        <v>0.1596153846153846</v>
      </c>
      <c r="T251" s="5">
        <f>T249/T250/1000</f>
        <v>0.17458333333333334</v>
      </c>
      <c r="U251" s="5">
        <f>U249/U250/1000</f>
        <v>0.1656</v>
      </c>
      <c r="V251" s="5">
        <f>V249/V250/1000</f>
        <v>0.17083333333333334</v>
      </c>
      <c r="W251" s="5">
        <f t="shared" si="82"/>
        <v>0.45972900641025644</v>
      </c>
      <c r="X251" s="5">
        <f t="shared" si="72"/>
        <v>167.74566163438368</v>
      </c>
      <c r="Y251" s="93"/>
    </row>
    <row r="252" spans="1:25" ht="14.4" customHeight="1" x14ac:dyDescent="0.3">
      <c r="A252" s="82"/>
      <c r="B252" s="83"/>
      <c r="C252" s="84"/>
      <c r="D252" s="85">
        <f>D249+1</f>
        <v>590</v>
      </c>
      <c r="E252" s="86">
        <v>2</v>
      </c>
      <c r="F252" s="87"/>
      <c r="G252" s="88">
        <v>250</v>
      </c>
      <c r="H252" s="89">
        <v>159</v>
      </c>
      <c r="I252" s="80">
        <f>$G252*$H252/100</f>
        <v>397.5</v>
      </c>
      <c r="J252" s="81">
        <f>I252*W252/1000</f>
        <v>164.46562499999999</v>
      </c>
      <c r="K252" s="90"/>
      <c r="L252" s="91" t="s">
        <v>123</v>
      </c>
      <c r="M252" s="92" t="s">
        <v>33</v>
      </c>
      <c r="N252" s="8" t="s">
        <v>21</v>
      </c>
      <c r="O252" s="9">
        <v>413</v>
      </c>
      <c r="P252" s="9">
        <v>411</v>
      </c>
      <c r="Q252" s="9">
        <v>398</v>
      </c>
      <c r="R252" s="9">
        <v>417</v>
      </c>
      <c r="S252" s="9">
        <v>426</v>
      </c>
      <c r="T252" s="9">
        <v>422</v>
      </c>
      <c r="U252" s="9">
        <v>408</v>
      </c>
      <c r="V252" s="9">
        <v>415</v>
      </c>
      <c r="W252" s="17">
        <f t="shared" si="82"/>
        <v>413.75</v>
      </c>
      <c r="X252" s="10">
        <f t="shared" si="72"/>
        <v>1.9476448895814138</v>
      </c>
      <c r="Y252" s="93" t="s">
        <v>22</v>
      </c>
    </row>
    <row r="253" spans="1:25" ht="14.4" customHeight="1" x14ac:dyDescent="0.3">
      <c r="A253" s="82"/>
      <c r="B253" s="83"/>
      <c r="C253" s="84"/>
      <c r="D253" s="85"/>
      <c r="E253" s="86"/>
      <c r="F253" s="87"/>
      <c r="G253" s="88"/>
      <c r="H253" s="89"/>
      <c r="I253" s="80"/>
      <c r="J253" s="81"/>
      <c r="K253" s="90"/>
      <c r="L253" s="91"/>
      <c r="M253" s="92"/>
      <c r="N253" s="11" t="s">
        <v>23</v>
      </c>
      <c r="O253" s="12">
        <v>2.5</v>
      </c>
      <c r="P253" s="12">
        <v>2.4</v>
      </c>
      <c r="Q253" s="12">
        <v>2.5</v>
      </c>
      <c r="R253" s="12">
        <v>2.2999999999999998</v>
      </c>
      <c r="S253" s="12">
        <v>2.4</v>
      </c>
      <c r="T253" s="12">
        <v>2.4</v>
      </c>
      <c r="U253" s="12">
        <v>2.4</v>
      </c>
      <c r="V253" s="12">
        <v>2.5</v>
      </c>
      <c r="W253" s="13">
        <f t="shared" si="82"/>
        <v>2.4249999999999998</v>
      </c>
      <c r="X253" s="14">
        <f t="shared" si="72"/>
        <v>2.7275786712006118</v>
      </c>
      <c r="Y253" s="93"/>
    </row>
    <row r="254" spans="1:25" ht="14.4" customHeight="1" x14ac:dyDescent="0.3">
      <c r="A254" s="82"/>
      <c r="B254" s="83"/>
      <c r="C254" s="84"/>
      <c r="D254" s="85"/>
      <c r="E254" s="86"/>
      <c r="F254" s="87"/>
      <c r="G254" s="88"/>
      <c r="H254" s="89"/>
      <c r="I254" s="80"/>
      <c r="J254" s="81"/>
      <c r="K254" s="90"/>
      <c r="L254" s="91"/>
      <c r="M254" s="92"/>
      <c r="N254" s="15" t="s">
        <v>24</v>
      </c>
      <c r="O254" s="16">
        <f t="shared" ref="O254:V254" si="91">O252/O253/1000</f>
        <v>0.16519999999999999</v>
      </c>
      <c r="P254" s="16">
        <f t="shared" si="91"/>
        <v>0.17125000000000001</v>
      </c>
      <c r="Q254" s="16">
        <f t="shared" si="91"/>
        <v>0.15919999999999998</v>
      </c>
      <c r="R254" s="16">
        <f t="shared" si="91"/>
        <v>0.18130434782608698</v>
      </c>
      <c r="S254" s="16">
        <f t="shared" si="91"/>
        <v>0.17749999999999999</v>
      </c>
      <c r="T254" s="16">
        <f t="shared" si="91"/>
        <v>0.17583333333333334</v>
      </c>
      <c r="U254" s="16">
        <f t="shared" si="91"/>
        <v>0.17</v>
      </c>
      <c r="V254" s="16">
        <f t="shared" si="91"/>
        <v>0.16600000000000001</v>
      </c>
      <c r="W254" s="16">
        <f t="shared" si="82"/>
        <v>0.17078596014492753</v>
      </c>
      <c r="X254" s="16">
        <f t="shared" si="72"/>
        <v>3.9839951534190234</v>
      </c>
      <c r="Y254" s="93"/>
    </row>
    <row r="255" spans="1:25" ht="14.4" customHeight="1" x14ac:dyDescent="0.3">
      <c r="A255" s="82"/>
      <c r="B255" s="83"/>
      <c r="C255" s="84"/>
      <c r="D255" s="85">
        <f>D252+1</f>
        <v>591</v>
      </c>
      <c r="E255" s="86">
        <v>3</v>
      </c>
      <c r="F255" s="87"/>
      <c r="G255" s="88">
        <v>250</v>
      </c>
      <c r="H255" s="89">
        <v>159</v>
      </c>
      <c r="I255" s="80">
        <f>$G255*$H255/100</f>
        <v>397.5</v>
      </c>
      <c r="J255" s="81">
        <f>I255*W255/1000</f>
        <v>155.77031249999999</v>
      </c>
      <c r="K255" s="90"/>
      <c r="L255" s="91" t="s">
        <v>124</v>
      </c>
      <c r="M255" s="92" t="s">
        <v>54</v>
      </c>
      <c r="N255" s="8" t="s">
        <v>21</v>
      </c>
      <c r="O255" s="9">
        <v>413</v>
      </c>
      <c r="P255" s="9">
        <v>403</v>
      </c>
      <c r="Q255" s="9">
        <v>406</v>
      </c>
      <c r="R255" s="9">
        <v>381</v>
      </c>
      <c r="S255" s="9">
        <v>391</v>
      </c>
      <c r="T255" s="9">
        <v>374</v>
      </c>
      <c r="U255" s="9">
        <v>383</v>
      </c>
      <c r="V255" s="9">
        <v>384</v>
      </c>
      <c r="W255" s="17">
        <f t="shared" si="82"/>
        <v>391.875</v>
      </c>
      <c r="X255" s="10">
        <f t="shared" si="72"/>
        <v>3.3135482666374707</v>
      </c>
      <c r="Y255" s="93" t="s">
        <v>22</v>
      </c>
    </row>
    <row r="256" spans="1:25" ht="14.4" customHeight="1" x14ac:dyDescent="0.3">
      <c r="A256" s="82"/>
      <c r="B256" s="83"/>
      <c r="C256" s="84"/>
      <c r="D256" s="85"/>
      <c r="E256" s="86"/>
      <c r="F256" s="87"/>
      <c r="G256" s="88"/>
      <c r="H256" s="89"/>
      <c r="I256" s="80"/>
      <c r="J256" s="81"/>
      <c r="K256" s="90"/>
      <c r="L256" s="91"/>
      <c r="M256" s="92"/>
      <c r="N256" s="11" t="s">
        <v>23</v>
      </c>
      <c r="O256" s="12">
        <v>2.4</v>
      </c>
      <c r="P256" s="12">
        <v>2.5</v>
      </c>
      <c r="Q256" s="12">
        <v>2.5</v>
      </c>
      <c r="R256" s="12">
        <v>2.4</v>
      </c>
      <c r="S256" s="12">
        <v>2.5</v>
      </c>
      <c r="T256" s="12">
        <v>2.5</v>
      </c>
      <c r="U256" s="12">
        <v>2.5</v>
      </c>
      <c r="V256" s="12">
        <v>2.5</v>
      </c>
      <c r="W256" s="13">
        <f t="shared" si="82"/>
        <v>2.4750000000000001</v>
      </c>
      <c r="X256" s="14">
        <f t="shared" si="72"/>
        <v>1.7495462702715945</v>
      </c>
      <c r="Y256" s="93"/>
    </row>
    <row r="257" spans="1:25" ht="14.4" customHeight="1" x14ac:dyDescent="0.3">
      <c r="A257" s="82"/>
      <c r="B257" s="83"/>
      <c r="C257" s="84"/>
      <c r="D257" s="85"/>
      <c r="E257" s="86"/>
      <c r="F257" s="87"/>
      <c r="G257" s="88"/>
      <c r="H257" s="89"/>
      <c r="I257" s="80"/>
      <c r="J257" s="81"/>
      <c r="K257" s="90"/>
      <c r="L257" s="91"/>
      <c r="M257" s="92"/>
      <c r="N257" s="15" t="s">
        <v>24</v>
      </c>
      <c r="O257" s="16">
        <f t="shared" ref="O257:V257" si="92">O255/O256/1000</f>
        <v>0.17208333333333334</v>
      </c>
      <c r="P257" s="16">
        <f t="shared" si="92"/>
        <v>0.16119999999999998</v>
      </c>
      <c r="Q257" s="16">
        <f t="shared" si="92"/>
        <v>0.16240000000000002</v>
      </c>
      <c r="R257" s="16">
        <f t="shared" si="92"/>
        <v>0.15875</v>
      </c>
      <c r="S257" s="16">
        <f t="shared" si="92"/>
        <v>0.15640000000000001</v>
      </c>
      <c r="T257" s="16">
        <f t="shared" si="92"/>
        <v>0.14959999999999998</v>
      </c>
      <c r="U257" s="16">
        <f t="shared" si="92"/>
        <v>0.15319999999999998</v>
      </c>
      <c r="V257" s="16">
        <f t="shared" si="92"/>
        <v>0.15359999999999999</v>
      </c>
      <c r="W257" s="16">
        <f t="shared" si="82"/>
        <v>0.15840416666666665</v>
      </c>
      <c r="X257" s="16">
        <f t="shared" si="72"/>
        <v>4.1319549513003029</v>
      </c>
      <c r="Y257" s="93"/>
    </row>
    <row r="258" spans="1:25" ht="14.4" customHeight="1" x14ac:dyDescent="0.3">
      <c r="A258" s="82"/>
      <c r="B258" s="83"/>
      <c r="C258" s="84"/>
      <c r="D258" s="85">
        <f>D255+1</f>
        <v>592</v>
      </c>
      <c r="E258" s="86">
        <v>4</v>
      </c>
      <c r="F258" s="87"/>
      <c r="G258" s="88">
        <v>250</v>
      </c>
      <c r="H258" s="89">
        <v>159</v>
      </c>
      <c r="I258" s="80">
        <f>$G258*$H258/100</f>
        <v>397.5</v>
      </c>
      <c r="J258" s="81">
        <f>I258*W258/1000</f>
        <v>159.0496875</v>
      </c>
      <c r="K258" s="90"/>
      <c r="L258" s="91" t="s">
        <v>124</v>
      </c>
      <c r="M258" s="92" t="s">
        <v>54</v>
      </c>
      <c r="N258" s="8" t="s">
        <v>21</v>
      </c>
      <c r="O258" s="9">
        <v>394</v>
      </c>
      <c r="P258" s="9">
        <v>396</v>
      </c>
      <c r="Q258" s="9">
        <v>409</v>
      </c>
      <c r="R258" s="9">
        <v>382</v>
      </c>
      <c r="S258" s="9">
        <v>403</v>
      </c>
      <c r="T258" s="9">
        <v>397</v>
      </c>
      <c r="U258" s="9">
        <v>399</v>
      </c>
      <c r="V258" s="9">
        <v>421</v>
      </c>
      <c r="W258" s="17">
        <f t="shared" si="82"/>
        <v>400.125</v>
      </c>
      <c r="X258" s="10">
        <f t="shared" si="72"/>
        <v>2.6755580925248728</v>
      </c>
      <c r="Y258" s="93" t="s">
        <v>22</v>
      </c>
    </row>
    <row r="259" spans="1:25" ht="14.4" customHeight="1" x14ac:dyDescent="0.3">
      <c r="A259" s="82"/>
      <c r="B259" s="83"/>
      <c r="C259" s="84"/>
      <c r="D259" s="85"/>
      <c r="E259" s="86"/>
      <c r="F259" s="87"/>
      <c r="G259" s="88"/>
      <c r="H259" s="89"/>
      <c r="I259" s="80"/>
      <c r="J259" s="81"/>
      <c r="K259" s="90"/>
      <c r="L259" s="91"/>
      <c r="M259" s="92"/>
      <c r="N259" s="11" t="s">
        <v>23</v>
      </c>
      <c r="O259" s="12">
        <v>2.5</v>
      </c>
      <c r="P259" s="12">
        <v>2.6</v>
      </c>
      <c r="Q259" s="12">
        <v>2.6</v>
      </c>
      <c r="R259" s="12">
        <v>2.4</v>
      </c>
      <c r="S259" s="12">
        <v>2.5</v>
      </c>
      <c r="T259" s="12">
        <v>2.5</v>
      </c>
      <c r="U259" s="12">
        <v>2.4</v>
      </c>
      <c r="V259" s="12">
        <v>2.5</v>
      </c>
      <c r="W259" s="13">
        <f t="shared" si="82"/>
        <v>2.5</v>
      </c>
      <c r="X259" s="14">
        <f t="shared" ref="X259:X322" si="93">_xlfn.STDEV.P(O259:V259)/W259*100</f>
        <v>2.828427124746193</v>
      </c>
      <c r="Y259" s="93"/>
    </row>
    <row r="260" spans="1:25" ht="14.4" customHeight="1" x14ac:dyDescent="0.3">
      <c r="A260" s="82"/>
      <c r="B260" s="83"/>
      <c r="C260" s="84"/>
      <c r="D260" s="85"/>
      <c r="E260" s="86"/>
      <c r="F260" s="87"/>
      <c r="G260" s="88"/>
      <c r="H260" s="89"/>
      <c r="I260" s="80"/>
      <c r="J260" s="81"/>
      <c r="K260" s="90"/>
      <c r="L260" s="91"/>
      <c r="M260" s="92"/>
      <c r="N260" s="15" t="s">
        <v>24</v>
      </c>
      <c r="O260" s="16">
        <f t="shared" ref="O260:V260" si="94">O258/O259/1000</f>
        <v>0.15759999999999999</v>
      </c>
      <c r="P260" s="16">
        <f t="shared" si="94"/>
        <v>0.15230769230769228</v>
      </c>
      <c r="Q260" s="16">
        <f t="shared" si="94"/>
        <v>0.15730769230769229</v>
      </c>
      <c r="R260" s="16">
        <f t="shared" si="94"/>
        <v>0.15916666666666668</v>
      </c>
      <c r="S260" s="16">
        <f t="shared" si="94"/>
        <v>0.16119999999999998</v>
      </c>
      <c r="T260" s="16">
        <f t="shared" si="94"/>
        <v>0.15880000000000002</v>
      </c>
      <c r="U260" s="16">
        <f t="shared" si="94"/>
        <v>0.16625000000000001</v>
      </c>
      <c r="V260" s="16">
        <f t="shared" si="94"/>
        <v>0.16839999999999999</v>
      </c>
      <c r="W260" s="16">
        <f t="shared" si="82"/>
        <v>0.1601290064102564</v>
      </c>
      <c r="X260" s="16">
        <f t="shared" si="93"/>
        <v>3.0050865227201324</v>
      </c>
      <c r="Y260" s="93"/>
    </row>
    <row r="261" spans="1:25" ht="14.4" customHeight="1" x14ac:dyDescent="0.3">
      <c r="A261" s="82"/>
      <c r="B261" s="83"/>
      <c r="C261" s="84"/>
      <c r="D261" s="85">
        <f>D258+1</f>
        <v>593</v>
      </c>
      <c r="E261" s="86">
        <v>5</v>
      </c>
      <c r="F261" s="87"/>
      <c r="G261" s="88">
        <v>250</v>
      </c>
      <c r="H261" s="89">
        <v>159</v>
      </c>
      <c r="I261" s="80">
        <f>$G261*$H261/100</f>
        <v>397.5</v>
      </c>
      <c r="J261" s="81">
        <f>I261*W261/1000</f>
        <v>170.97468749999999</v>
      </c>
      <c r="K261" s="90"/>
      <c r="L261" s="91" t="s">
        <v>19</v>
      </c>
      <c r="M261" s="92" t="s">
        <v>20</v>
      </c>
      <c r="N261" s="8" t="s">
        <v>21</v>
      </c>
      <c r="O261" s="9">
        <v>445</v>
      </c>
      <c r="P261" s="9">
        <v>422</v>
      </c>
      <c r="Q261" s="9">
        <v>429</v>
      </c>
      <c r="R261" s="9">
        <v>435</v>
      </c>
      <c r="S261" s="9">
        <v>448</v>
      </c>
      <c r="T261" s="9">
        <v>420</v>
      </c>
      <c r="U261" s="9">
        <v>424</v>
      </c>
      <c r="V261" s="9">
        <v>418</v>
      </c>
      <c r="W261" s="17">
        <f t="shared" si="82"/>
        <v>430.125</v>
      </c>
      <c r="X261" s="10">
        <f t="shared" si="93"/>
        <v>2.4916586142833057</v>
      </c>
      <c r="Y261" s="93" t="s">
        <v>22</v>
      </c>
    </row>
    <row r="262" spans="1:25" ht="14.4" customHeight="1" x14ac:dyDescent="0.3">
      <c r="A262" s="82"/>
      <c r="B262" s="83"/>
      <c r="C262" s="84"/>
      <c r="D262" s="85"/>
      <c r="E262" s="86"/>
      <c r="F262" s="87"/>
      <c r="G262" s="88"/>
      <c r="H262" s="89"/>
      <c r="I262" s="80"/>
      <c r="J262" s="81"/>
      <c r="K262" s="90"/>
      <c r="L262" s="91"/>
      <c r="M262" s="92"/>
      <c r="N262" s="11" t="s">
        <v>23</v>
      </c>
      <c r="O262" s="12">
        <v>2.6</v>
      </c>
      <c r="P262" s="12">
        <v>2.6</v>
      </c>
      <c r="Q262" s="12">
        <v>2.5</v>
      </c>
      <c r="R262" s="12">
        <v>2.6</v>
      </c>
      <c r="S262" s="12">
        <v>2.6</v>
      </c>
      <c r="T262" s="12">
        <v>2.6</v>
      </c>
      <c r="U262" s="12">
        <v>2.6</v>
      </c>
      <c r="V262" s="12">
        <v>2.6</v>
      </c>
      <c r="W262" s="13">
        <f t="shared" si="82"/>
        <v>2.5875000000000004</v>
      </c>
      <c r="X262" s="14">
        <f t="shared" si="93"/>
        <v>1.2781407299828951</v>
      </c>
      <c r="Y262" s="93"/>
    </row>
    <row r="263" spans="1:25" ht="14.4" customHeight="1" x14ac:dyDescent="0.3">
      <c r="A263" s="82"/>
      <c r="B263" s="83"/>
      <c r="C263" s="84"/>
      <c r="D263" s="85"/>
      <c r="E263" s="86"/>
      <c r="F263" s="87"/>
      <c r="G263" s="88"/>
      <c r="H263" s="89"/>
      <c r="I263" s="80"/>
      <c r="J263" s="81"/>
      <c r="K263" s="90"/>
      <c r="L263" s="91"/>
      <c r="M263" s="92"/>
      <c r="N263" s="15" t="s">
        <v>24</v>
      </c>
      <c r="O263" s="16">
        <f t="shared" ref="O263:V263" si="95">O261/O262/1000</f>
        <v>0.17115384615384616</v>
      </c>
      <c r="P263" s="16">
        <f t="shared" si="95"/>
        <v>0.16230769230769229</v>
      </c>
      <c r="Q263" s="16">
        <f t="shared" si="95"/>
        <v>0.1716</v>
      </c>
      <c r="R263" s="16">
        <f t="shared" si="95"/>
        <v>0.1673076923076923</v>
      </c>
      <c r="S263" s="16">
        <f t="shared" si="95"/>
        <v>0.1723076923076923</v>
      </c>
      <c r="T263" s="16">
        <f t="shared" si="95"/>
        <v>0.16153846153846152</v>
      </c>
      <c r="U263" s="16">
        <f t="shared" si="95"/>
        <v>0.16307692307692306</v>
      </c>
      <c r="V263" s="16">
        <f t="shared" si="95"/>
        <v>0.16076923076923078</v>
      </c>
      <c r="W263" s="16">
        <f t="shared" si="82"/>
        <v>0.1662576923076923</v>
      </c>
      <c r="X263" s="16">
        <f t="shared" si="93"/>
        <v>2.7590287990816309</v>
      </c>
      <c r="Y263" s="93"/>
    </row>
    <row r="264" spans="1:25" ht="14.4" customHeight="1" x14ac:dyDescent="0.3">
      <c r="A264" s="82"/>
      <c r="B264" s="83"/>
      <c r="C264" s="84"/>
      <c r="D264" s="85">
        <f>D261+1</f>
        <v>594</v>
      </c>
      <c r="E264" s="86">
        <v>6</v>
      </c>
      <c r="F264" s="87"/>
      <c r="G264" s="88">
        <v>250</v>
      </c>
      <c r="H264" s="89">
        <v>159</v>
      </c>
      <c r="I264" s="80">
        <f>$G264*$H264/100</f>
        <v>397.5</v>
      </c>
      <c r="J264" s="81">
        <f>I264*W264/1000</f>
        <v>161.58375000000001</v>
      </c>
      <c r="K264" s="90"/>
      <c r="L264" s="91" t="s">
        <v>19</v>
      </c>
      <c r="M264" s="92" t="s">
        <v>20</v>
      </c>
      <c r="N264" s="8" t="s">
        <v>21</v>
      </c>
      <c r="O264" s="9">
        <v>405</v>
      </c>
      <c r="P264" s="9">
        <v>398</v>
      </c>
      <c r="Q264" s="9">
        <v>391</v>
      </c>
      <c r="R264" s="9">
        <v>389</v>
      </c>
      <c r="S264" s="9">
        <v>409</v>
      </c>
      <c r="T264" s="9">
        <v>410</v>
      </c>
      <c r="U264" s="9">
        <v>417</v>
      </c>
      <c r="V264" s="9">
        <v>433</v>
      </c>
      <c r="W264" s="17">
        <f t="shared" si="82"/>
        <v>406.5</v>
      </c>
      <c r="X264" s="10">
        <f t="shared" si="93"/>
        <v>3.3141927639132791</v>
      </c>
      <c r="Y264" s="93" t="s">
        <v>22</v>
      </c>
    </row>
    <row r="265" spans="1:25" ht="14.4" customHeight="1" x14ac:dyDescent="0.3">
      <c r="A265" s="82"/>
      <c r="B265" s="83"/>
      <c r="C265" s="84"/>
      <c r="D265" s="85"/>
      <c r="E265" s="86"/>
      <c r="F265" s="87"/>
      <c r="G265" s="88"/>
      <c r="H265" s="89"/>
      <c r="I265" s="80"/>
      <c r="J265" s="81"/>
      <c r="K265" s="90"/>
      <c r="L265" s="91"/>
      <c r="M265" s="92"/>
      <c r="N265" s="11" t="s">
        <v>23</v>
      </c>
      <c r="O265" s="12">
        <v>2.5</v>
      </c>
      <c r="P265" s="12">
        <v>2.5</v>
      </c>
      <c r="Q265" s="12">
        <v>2.5</v>
      </c>
      <c r="R265" s="12">
        <v>2.5</v>
      </c>
      <c r="S265" s="12">
        <v>2.4</v>
      </c>
      <c r="T265" s="12">
        <v>2.4</v>
      </c>
      <c r="U265" s="12">
        <v>2.4</v>
      </c>
      <c r="V265" s="12">
        <v>2.5</v>
      </c>
      <c r="W265" s="13">
        <f t="shared" si="82"/>
        <v>2.4624999999999999</v>
      </c>
      <c r="X265" s="14">
        <f t="shared" si="93"/>
        <v>1.965981394013919</v>
      </c>
      <c r="Y265" s="93"/>
    </row>
    <row r="266" spans="1:25" ht="14.4" customHeight="1" x14ac:dyDescent="0.3">
      <c r="A266" s="82"/>
      <c r="B266" s="83"/>
      <c r="C266" s="84"/>
      <c r="D266" s="85"/>
      <c r="E266" s="86"/>
      <c r="F266" s="87"/>
      <c r="G266" s="88"/>
      <c r="H266" s="89"/>
      <c r="I266" s="80"/>
      <c r="J266" s="81"/>
      <c r="K266" s="90"/>
      <c r="L266" s="91"/>
      <c r="M266" s="92"/>
      <c r="N266" s="15" t="s">
        <v>24</v>
      </c>
      <c r="O266" s="16">
        <f t="shared" ref="O266:V266" si="96">O264/O265/1000</f>
        <v>0.16200000000000001</v>
      </c>
      <c r="P266" s="16">
        <f t="shared" si="96"/>
        <v>0.15919999999999998</v>
      </c>
      <c r="Q266" s="16">
        <f t="shared" si="96"/>
        <v>0.15640000000000001</v>
      </c>
      <c r="R266" s="16">
        <f t="shared" si="96"/>
        <v>0.15559999999999999</v>
      </c>
      <c r="S266" s="16">
        <f t="shared" si="96"/>
        <v>0.17041666666666669</v>
      </c>
      <c r="T266" s="16">
        <f t="shared" si="96"/>
        <v>0.17083333333333334</v>
      </c>
      <c r="U266" s="16">
        <f t="shared" si="96"/>
        <v>0.17374999999999999</v>
      </c>
      <c r="V266" s="16">
        <f t="shared" si="96"/>
        <v>0.17319999999999999</v>
      </c>
      <c r="W266" s="16">
        <f t="shared" si="82"/>
        <v>0.16517500000000002</v>
      </c>
      <c r="X266" s="16">
        <f t="shared" si="93"/>
        <v>4.3440915772322537</v>
      </c>
      <c r="Y266" s="93"/>
    </row>
    <row r="267" spans="1:25" ht="14.4" customHeight="1" x14ac:dyDescent="0.3">
      <c r="A267" s="82"/>
      <c r="B267" s="83"/>
      <c r="C267" s="84"/>
      <c r="D267" s="85">
        <f>D264+1</f>
        <v>595</v>
      </c>
      <c r="E267" s="86">
        <v>7</v>
      </c>
      <c r="F267" s="87"/>
      <c r="G267" s="88">
        <v>250</v>
      </c>
      <c r="H267" s="89">
        <v>159</v>
      </c>
      <c r="I267" s="80">
        <f>$G267*$H267/100</f>
        <v>397.5</v>
      </c>
      <c r="J267" s="81">
        <f>I267*W267/1000</f>
        <v>168.09281250000001</v>
      </c>
      <c r="K267" s="90"/>
      <c r="L267" s="91" t="s">
        <v>19</v>
      </c>
      <c r="M267" s="92" t="s">
        <v>20</v>
      </c>
      <c r="N267" s="8" t="s">
        <v>21</v>
      </c>
      <c r="O267" s="9">
        <v>450</v>
      </c>
      <c r="P267" s="9">
        <v>425</v>
      </c>
      <c r="Q267" s="9">
        <v>433</v>
      </c>
      <c r="R267" s="9">
        <v>405</v>
      </c>
      <c r="S267" s="9">
        <v>428</v>
      </c>
      <c r="T267" s="9">
        <v>441</v>
      </c>
      <c r="U267" s="9">
        <v>403</v>
      </c>
      <c r="V267" s="9">
        <v>398</v>
      </c>
      <c r="W267" s="17">
        <f t="shared" si="82"/>
        <v>422.875</v>
      </c>
      <c r="X267" s="10">
        <f t="shared" si="93"/>
        <v>4.2060878921551765</v>
      </c>
      <c r="Y267" s="93" t="s">
        <v>22</v>
      </c>
    </row>
    <row r="268" spans="1:25" ht="14.4" customHeight="1" x14ac:dyDescent="0.3">
      <c r="A268" s="82"/>
      <c r="B268" s="83"/>
      <c r="C268" s="84"/>
      <c r="D268" s="85"/>
      <c r="E268" s="86"/>
      <c r="F268" s="87"/>
      <c r="G268" s="88"/>
      <c r="H268" s="89"/>
      <c r="I268" s="80"/>
      <c r="J268" s="81"/>
      <c r="K268" s="90"/>
      <c r="L268" s="91"/>
      <c r="M268" s="92"/>
      <c r="N268" s="11" t="s">
        <v>23</v>
      </c>
      <c r="O268" s="12">
        <v>2.5</v>
      </c>
      <c r="P268" s="12">
        <v>2.4</v>
      </c>
      <c r="Q268" s="12">
        <v>2.5</v>
      </c>
      <c r="R268" s="12">
        <v>2.4</v>
      </c>
      <c r="S268" s="12">
        <v>2.5</v>
      </c>
      <c r="T268" s="12">
        <v>2.5</v>
      </c>
      <c r="U268" s="12">
        <v>2.2999999999999998</v>
      </c>
      <c r="V268" s="12">
        <v>2.35</v>
      </c>
      <c r="W268" s="13">
        <f t="shared" si="82"/>
        <v>2.4312500000000004</v>
      </c>
      <c r="X268" s="14">
        <f t="shared" si="93"/>
        <v>3.0741030187921341</v>
      </c>
      <c r="Y268" s="93"/>
    </row>
    <row r="269" spans="1:25" ht="14.4" customHeight="1" x14ac:dyDescent="0.3">
      <c r="A269" s="82"/>
      <c r="B269" s="83"/>
      <c r="C269" s="84"/>
      <c r="D269" s="85"/>
      <c r="E269" s="86"/>
      <c r="F269" s="87"/>
      <c r="G269" s="88"/>
      <c r="H269" s="89"/>
      <c r="I269" s="80"/>
      <c r="J269" s="81"/>
      <c r="K269" s="90"/>
      <c r="L269" s="91"/>
      <c r="M269" s="92"/>
      <c r="N269" s="15" t="s">
        <v>24</v>
      </c>
      <c r="O269" s="16">
        <f t="shared" ref="O269:V269" si="97">O267/O268/1000</f>
        <v>0.18</v>
      </c>
      <c r="P269" s="16">
        <f t="shared" si="97"/>
        <v>0.17708333333333334</v>
      </c>
      <c r="Q269" s="16">
        <f t="shared" si="97"/>
        <v>0.17319999999999999</v>
      </c>
      <c r="R269" s="16">
        <f t="shared" si="97"/>
        <v>0.16875000000000001</v>
      </c>
      <c r="S269" s="16">
        <f t="shared" si="97"/>
        <v>0.17119999999999999</v>
      </c>
      <c r="T269" s="16">
        <f t="shared" si="97"/>
        <v>0.1764</v>
      </c>
      <c r="U269" s="16">
        <f t="shared" si="97"/>
        <v>0.17521739130434785</v>
      </c>
      <c r="V269" s="16">
        <f t="shared" si="97"/>
        <v>0.16936170212765955</v>
      </c>
      <c r="W269" s="16">
        <f t="shared" si="82"/>
        <v>0.17390155334566759</v>
      </c>
      <c r="X269" s="16">
        <f t="shared" si="93"/>
        <v>2.1345043032523092</v>
      </c>
      <c r="Y269" s="93"/>
    </row>
    <row r="270" spans="1:25" ht="14.4" customHeight="1" x14ac:dyDescent="0.3">
      <c r="A270" s="82"/>
      <c r="B270" s="83"/>
      <c r="C270" s="84"/>
      <c r="D270" s="85">
        <f>D267+1</f>
        <v>596</v>
      </c>
      <c r="E270" s="86">
        <v>8</v>
      </c>
      <c r="F270" s="87"/>
      <c r="G270" s="88">
        <v>250</v>
      </c>
      <c r="H270" s="89">
        <v>159</v>
      </c>
      <c r="I270" s="80">
        <f>$G270*$H270/100</f>
        <v>397.5</v>
      </c>
      <c r="J270" s="81">
        <f>I270*W270/1000</f>
        <v>165.75749999999999</v>
      </c>
      <c r="K270" s="90"/>
      <c r="L270" s="91" t="s">
        <v>19</v>
      </c>
      <c r="M270" s="92" t="s">
        <v>20</v>
      </c>
      <c r="N270" s="8" t="s">
        <v>21</v>
      </c>
      <c r="O270" s="9">
        <v>414</v>
      </c>
      <c r="P270" s="9">
        <v>409</v>
      </c>
      <c r="Q270" s="9">
        <v>421</v>
      </c>
      <c r="R270" s="9">
        <v>402</v>
      </c>
      <c r="S270" s="9">
        <v>402</v>
      </c>
      <c r="T270" s="9">
        <v>426</v>
      </c>
      <c r="U270" s="9">
        <v>423</v>
      </c>
      <c r="V270" s="9">
        <v>439</v>
      </c>
      <c r="W270" s="17">
        <f t="shared" si="82"/>
        <v>417</v>
      </c>
      <c r="X270" s="10">
        <f t="shared" si="93"/>
        <v>2.8626705962382069</v>
      </c>
      <c r="Y270" s="93" t="s">
        <v>22</v>
      </c>
    </row>
    <row r="271" spans="1:25" ht="14.4" customHeight="1" x14ac:dyDescent="0.3">
      <c r="A271" s="82"/>
      <c r="B271" s="83"/>
      <c r="C271" s="84"/>
      <c r="D271" s="85"/>
      <c r="E271" s="86"/>
      <c r="F271" s="87"/>
      <c r="G271" s="88"/>
      <c r="H271" s="89"/>
      <c r="I271" s="80"/>
      <c r="J271" s="81"/>
      <c r="K271" s="90"/>
      <c r="L271" s="91"/>
      <c r="M271" s="92"/>
      <c r="N271" s="11" t="s">
        <v>23</v>
      </c>
      <c r="O271" s="12">
        <v>2.5</v>
      </c>
      <c r="P271" s="12">
        <v>2.4</v>
      </c>
      <c r="Q271" s="12">
        <v>2.5</v>
      </c>
      <c r="R271" s="12">
        <v>2.4</v>
      </c>
      <c r="S271" s="12">
        <v>2.2999999999999998</v>
      </c>
      <c r="T271" s="12">
        <v>2.4</v>
      </c>
      <c r="U271" s="12">
        <v>2.35</v>
      </c>
      <c r="V271" s="12">
        <v>2.4</v>
      </c>
      <c r="W271" s="13">
        <f t="shared" si="82"/>
        <v>2.40625</v>
      </c>
      <c r="X271" s="14">
        <f t="shared" si="93"/>
        <v>2.6360757311927854</v>
      </c>
      <c r="Y271" s="93"/>
    </row>
    <row r="272" spans="1:25" ht="14.4" customHeight="1" x14ac:dyDescent="0.3">
      <c r="A272" s="82"/>
      <c r="B272" s="83"/>
      <c r="C272" s="84"/>
      <c r="D272" s="85"/>
      <c r="E272" s="86"/>
      <c r="F272" s="87"/>
      <c r="G272" s="88"/>
      <c r="H272" s="89"/>
      <c r="I272" s="80"/>
      <c r="J272" s="81"/>
      <c r="K272" s="90"/>
      <c r="L272" s="91"/>
      <c r="M272" s="92"/>
      <c r="N272" s="15" t="s">
        <v>24</v>
      </c>
      <c r="O272" s="16">
        <f t="shared" ref="O272:V272" si="98">O270/O271/1000</f>
        <v>0.1656</v>
      </c>
      <c r="P272" s="16">
        <f t="shared" si="98"/>
        <v>0.17041666666666669</v>
      </c>
      <c r="Q272" s="16">
        <f t="shared" si="98"/>
        <v>0.16839999999999999</v>
      </c>
      <c r="R272" s="16">
        <f t="shared" si="98"/>
        <v>0.16750000000000001</v>
      </c>
      <c r="S272" s="16">
        <f t="shared" si="98"/>
        <v>0.17478260869565218</v>
      </c>
      <c r="T272" s="16">
        <f t="shared" si="98"/>
        <v>0.17749999999999999</v>
      </c>
      <c r="U272" s="16">
        <f t="shared" si="98"/>
        <v>0.18</v>
      </c>
      <c r="V272" s="16">
        <f t="shared" si="98"/>
        <v>0.18291666666666667</v>
      </c>
      <c r="W272" s="16">
        <f t="shared" si="82"/>
        <v>0.1733894927536232</v>
      </c>
      <c r="X272" s="16">
        <f t="shared" si="93"/>
        <v>3.426596737597285</v>
      </c>
      <c r="Y272" s="93"/>
    </row>
    <row r="273" spans="1:25" ht="14.4" customHeight="1" x14ac:dyDescent="0.3">
      <c r="A273" s="82"/>
      <c r="B273" s="83"/>
      <c r="C273" s="84"/>
      <c r="D273" s="85">
        <f>D270+1</f>
        <v>597</v>
      </c>
      <c r="E273" s="86">
        <v>9</v>
      </c>
      <c r="F273" s="87"/>
      <c r="G273" s="88">
        <v>250</v>
      </c>
      <c r="H273" s="89">
        <v>159</v>
      </c>
      <c r="I273" s="80">
        <f>$G273*$H273/100</f>
        <v>397.5</v>
      </c>
      <c r="J273" s="81">
        <f>I273*W273/1000</f>
        <v>161.7825</v>
      </c>
      <c r="K273" s="90"/>
      <c r="L273" s="91" t="s">
        <v>19</v>
      </c>
      <c r="M273" s="92" t="s">
        <v>20</v>
      </c>
      <c r="N273" s="8" t="s">
        <v>21</v>
      </c>
      <c r="O273" s="9">
        <v>429</v>
      </c>
      <c r="P273" s="9">
        <v>410</v>
      </c>
      <c r="Q273" s="9">
        <v>404</v>
      </c>
      <c r="R273" s="9">
        <v>396</v>
      </c>
      <c r="S273" s="9">
        <v>406</v>
      </c>
      <c r="T273" s="9">
        <v>407</v>
      </c>
      <c r="U273" s="9">
        <v>401</v>
      </c>
      <c r="V273" s="9">
        <v>403</v>
      </c>
      <c r="W273" s="17">
        <f t="shared" si="82"/>
        <v>407</v>
      </c>
      <c r="X273" s="10">
        <f t="shared" si="93"/>
        <v>2.2585720283599797</v>
      </c>
      <c r="Y273" s="93" t="s">
        <v>22</v>
      </c>
    </row>
    <row r="274" spans="1:25" ht="14.4" customHeight="1" x14ac:dyDescent="0.3">
      <c r="A274" s="82"/>
      <c r="B274" s="83"/>
      <c r="C274" s="84"/>
      <c r="D274" s="85"/>
      <c r="E274" s="86"/>
      <c r="F274" s="87"/>
      <c r="G274" s="88"/>
      <c r="H274" s="89"/>
      <c r="I274" s="80"/>
      <c r="J274" s="81"/>
      <c r="K274" s="90"/>
      <c r="L274" s="91"/>
      <c r="M274" s="92"/>
      <c r="N274" s="11" t="s">
        <v>23</v>
      </c>
      <c r="O274" s="12">
        <v>2.4</v>
      </c>
      <c r="P274" s="12">
        <v>2.4</v>
      </c>
      <c r="Q274" s="12">
        <v>2.2999999999999998</v>
      </c>
      <c r="R274" s="12">
        <v>2.2999999999999998</v>
      </c>
      <c r="S274" s="12">
        <v>2.5</v>
      </c>
      <c r="T274" s="12">
        <v>2.5</v>
      </c>
      <c r="U274" s="12">
        <v>2.4</v>
      </c>
      <c r="V274" s="12">
        <v>2.5</v>
      </c>
      <c r="W274" s="13">
        <f t="shared" si="82"/>
        <v>2.4124999999999996</v>
      </c>
      <c r="X274" s="14">
        <f t="shared" si="93"/>
        <v>3.2357502582375153</v>
      </c>
      <c r="Y274" s="93"/>
    </row>
    <row r="275" spans="1:25" ht="14.4" customHeight="1" x14ac:dyDescent="0.3">
      <c r="A275" s="82"/>
      <c r="B275" s="83"/>
      <c r="C275" s="84"/>
      <c r="D275" s="85"/>
      <c r="E275" s="86"/>
      <c r="F275" s="87"/>
      <c r="G275" s="88"/>
      <c r="H275" s="89"/>
      <c r="I275" s="80"/>
      <c r="J275" s="81"/>
      <c r="K275" s="90"/>
      <c r="L275" s="91"/>
      <c r="M275" s="92"/>
      <c r="N275" s="15" t="s">
        <v>24</v>
      </c>
      <c r="O275" s="16">
        <f t="shared" ref="O275:V275" si="99">O273/O274/1000</f>
        <v>0.17874999999999999</v>
      </c>
      <c r="P275" s="16">
        <f t="shared" si="99"/>
        <v>0.17083333333333334</v>
      </c>
      <c r="Q275" s="16">
        <f t="shared" si="99"/>
        <v>0.1756521739130435</v>
      </c>
      <c r="R275" s="16">
        <f t="shared" si="99"/>
        <v>0.17217391304347829</v>
      </c>
      <c r="S275" s="16">
        <f t="shared" si="99"/>
        <v>0.16240000000000002</v>
      </c>
      <c r="T275" s="16">
        <f t="shared" si="99"/>
        <v>0.1628</v>
      </c>
      <c r="U275" s="16">
        <f t="shared" si="99"/>
        <v>0.16708333333333333</v>
      </c>
      <c r="V275" s="16">
        <f t="shared" si="99"/>
        <v>0.16119999999999998</v>
      </c>
      <c r="W275" s="16">
        <f t="shared" si="82"/>
        <v>0.16886159420289854</v>
      </c>
      <c r="X275" s="16">
        <f t="shared" si="93"/>
        <v>3.621086881963357</v>
      </c>
      <c r="Y275" s="93"/>
    </row>
    <row r="276" spans="1:25" ht="14.4" customHeight="1" x14ac:dyDescent="0.3">
      <c r="A276" s="82"/>
      <c r="B276" s="83"/>
      <c r="C276" s="84"/>
      <c r="D276" s="85">
        <f>D273+1</f>
        <v>598</v>
      </c>
      <c r="E276" s="86">
        <v>10</v>
      </c>
      <c r="F276" s="87"/>
      <c r="G276" s="88">
        <v>250</v>
      </c>
      <c r="H276" s="89">
        <v>159</v>
      </c>
      <c r="I276" s="80">
        <f>$G276*$H276/100</f>
        <v>397.5</v>
      </c>
      <c r="J276" s="81">
        <f>I276*W276/1000</f>
        <v>166.25437500000001</v>
      </c>
      <c r="K276" s="90"/>
      <c r="L276" s="91" t="s">
        <v>19</v>
      </c>
      <c r="M276" s="92" t="s">
        <v>20</v>
      </c>
      <c r="N276" s="8" t="s">
        <v>21</v>
      </c>
      <c r="O276" s="9">
        <v>402</v>
      </c>
      <c r="P276" s="9">
        <v>424</v>
      </c>
      <c r="Q276" s="9">
        <v>415</v>
      </c>
      <c r="R276" s="9">
        <v>400</v>
      </c>
      <c r="S276" s="9">
        <v>408</v>
      </c>
      <c r="T276" s="9">
        <v>410</v>
      </c>
      <c r="U276" s="9">
        <v>424</v>
      </c>
      <c r="V276" s="9">
        <v>463</v>
      </c>
      <c r="W276" s="17">
        <f t="shared" si="82"/>
        <v>418.25</v>
      </c>
      <c r="X276" s="10">
        <f t="shared" si="93"/>
        <v>4.5123563299718512</v>
      </c>
      <c r="Y276" s="93" t="s">
        <v>22</v>
      </c>
    </row>
    <row r="277" spans="1:25" ht="14.4" customHeight="1" x14ac:dyDescent="0.3">
      <c r="A277" s="82"/>
      <c r="B277" s="83"/>
      <c r="C277" s="84"/>
      <c r="D277" s="85"/>
      <c r="E277" s="86"/>
      <c r="F277" s="87"/>
      <c r="G277" s="88"/>
      <c r="H277" s="89"/>
      <c r="I277" s="80"/>
      <c r="J277" s="81"/>
      <c r="K277" s="90"/>
      <c r="L277" s="91"/>
      <c r="M277" s="92"/>
      <c r="N277" s="11" t="s">
        <v>23</v>
      </c>
      <c r="O277" s="12">
        <v>2.5</v>
      </c>
      <c r="P277" s="12">
        <v>2.5</v>
      </c>
      <c r="Q277" s="12">
        <v>2.4</v>
      </c>
      <c r="R277" s="12">
        <v>2.4</v>
      </c>
      <c r="S277" s="12">
        <v>2.2999999999999998</v>
      </c>
      <c r="T277" s="12">
        <v>2.5</v>
      </c>
      <c r="U277" s="12">
        <v>2.4</v>
      </c>
      <c r="V277" s="12">
        <v>2.5</v>
      </c>
      <c r="W277" s="13">
        <f t="shared" si="82"/>
        <v>2.4375</v>
      </c>
      <c r="X277" s="14">
        <f t="shared" si="93"/>
        <v>2.8552637758102701</v>
      </c>
      <c r="Y277" s="93"/>
    </row>
    <row r="278" spans="1:25" ht="14.4" customHeight="1" x14ac:dyDescent="0.3">
      <c r="A278" s="82"/>
      <c r="B278" s="83"/>
      <c r="C278" s="84"/>
      <c r="D278" s="85"/>
      <c r="E278" s="86"/>
      <c r="F278" s="87"/>
      <c r="G278" s="88"/>
      <c r="H278" s="89"/>
      <c r="I278" s="80"/>
      <c r="J278" s="81"/>
      <c r="K278" s="90"/>
      <c r="L278" s="91"/>
      <c r="M278" s="92"/>
      <c r="N278" s="15" t="s">
        <v>24</v>
      </c>
      <c r="O278" s="16">
        <f t="shared" ref="O278:V278" si="100">O276/O277/1000</f>
        <v>0.1608</v>
      </c>
      <c r="P278" s="16">
        <f t="shared" si="100"/>
        <v>0.1696</v>
      </c>
      <c r="Q278" s="16">
        <f t="shared" si="100"/>
        <v>0.17291666666666669</v>
      </c>
      <c r="R278" s="16">
        <f t="shared" si="100"/>
        <v>0.16666666666666669</v>
      </c>
      <c r="S278" s="16">
        <f t="shared" si="100"/>
        <v>0.1773913043478261</v>
      </c>
      <c r="T278" s="16">
        <f t="shared" si="100"/>
        <v>0.16400000000000001</v>
      </c>
      <c r="U278" s="16">
        <f t="shared" si="100"/>
        <v>0.17666666666666669</v>
      </c>
      <c r="V278" s="16">
        <f t="shared" si="100"/>
        <v>0.18519999999999998</v>
      </c>
      <c r="W278" s="16">
        <f t="shared" si="82"/>
        <v>0.17165516304347828</v>
      </c>
      <c r="X278" s="16">
        <f t="shared" si="93"/>
        <v>4.3625073798277274</v>
      </c>
      <c r="Y278" s="93"/>
    </row>
    <row r="279" spans="1:25" ht="14.4" customHeight="1" x14ac:dyDescent="0.3">
      <c r="A279" s="82"/>
      <c r="B279" s="83"/>
      <c r="C279" s="84"/>
      <c r="D279" s="85">
        <f>D276+1</f>
        <v>599</v>
      </c>
      <c r="E279" s="86">
        <v>11</v>
      </c>
      <c r="F279" s="87"/>
      <c r="G279" s="88">
        <v>250</v>
      </c>
      <c r="H279" s="89">
        <v>159</v>
      </c>
      <c r="I279" s="80">
        <f>$G279*$H279/100</f>
        <v>397.5</v>
      </c>
      <c r="J279" s="81">
        <f>I279*W279/1000</f>
        <v>173.5584375</v>
      </c>
      <c r="K279" s="90"/>
      <c r="L279" s="91" t="s">
        <v>50</v>
      </c>
      <c r="M279" s="92" t="s">
        <v>85</v>
      </c>
      <c r="N279" s="8" t="s">
        <v>21</v>
      </c>
      <c r="O279" s="9">
        <v>432</v>
      </c>
      <c r="P279" s="9">
        <v>435</v>
      </c>
      <c r="Q279" s="9">
        <v>460</v>
      </c>
      <c r="R279" s="9">
        <v>421</v>
      </c>
      <c r="S279" s="9">
        <v>411</v>
      </c>
      <c r="T279" s="9">
        <v>487</v>
      </c>
      <c r="U279" s="9">
        <v>433</v>
      </c>
      <c r="V279" s="9">
        <v>414</v>
      </c>
      <c r="W279" s="17">
        <f t="shared" si="82"/>
        <v>436.625</v>
      </c>
      <c r="X279" s="10">
        <f t="shared" si="93"/>
        <v>5.4523180178545116</v>
      </c>
      <c r="Y279" s="93" t="s">
        <v>22</v>
      </c>
    </row>
    <row r="280" spans="1:25" ht="14.4" customHeight="1" x14ac:dyDescent="0.3">
      <c r="A280" s="82"/>
      <c r="B280" s="83"/>
      <c r="C280" s="84"/>
      <c r="D280" s="85"/>
      <c r="E280" s="86"/>
      <c r="F280" s="87"/>
      <c r="G280" s="88"/>
      <c r="H280" s="89"/>
      <c r="I280" s="80"/>
      <c r="J280" s="81"/>
      <c r="K280" s="90"/>
      <c r="L280" s="91"/>
      <c r="M280" s="92"/>
      <c r="N280" s="11" t="s">
        <v>23</v>
      </c>
      <c r="O280" s="12">
        <v>2.4</v>
      </c>
      <c r="P280" s="12">
        <v>2.2999999999999998</v>
      </c>
      <c r="Q280" s="12">
        <v>2.5</v>
      </c>
      <c r="R280" s="12">
        <v>2.4</v>
      </c>
      <c r="S280" s="12">
        <v>2.5</v>
      </c>
      <c r="T280" s="12">
        <v>2.5</v>
      </c>
      <c r="U280" s="12">
        <v>2.2999999999999998</v>
      </c>
      <c r="V280" s="12">
        <v>2.5</v>
      </c>
      <c r="W280" s="13">
        <f t="shared" si="82"/>
        <v>2.4249999999999998</v>
      </c>
      <c r="X280" s="14">
        <f t="shared" si="93"/>
        <v>3.4192008147993849</v>
      </c>
      <c r="Y280" s="93"/>
    </row>
    <row r="281" spans="1:25" ht="14.4" customHeight="1" x14ac:dyDescent="0.3">
      <c r="A281" s="82"/>
      <c r="B281" s="83"/>
      <c r="C281" s="84"/>
      <c r="D281" s="85"/>
      <c r="E281" s="86"/>
      <c r="F281" s="87"/>
      <c r="G281" s="88"/>
      <c r="H281" s="89"/>
      <c r="I281" s="80"/>
      <c r="J281" s="81"/>
      <c r="K281" s="90"/>
      <c r="L281" s="91"/>
      <c r="M281" s="92"/>
      <c r="N281" s="15" t="s">
        <v>24</v>
      </c>
      <c r="O281" s="16">
        <f t="shared" ref="O281:V281" si="101">O279/O280/1000</f>
        <v>0.18</v>
      </c>
      <c r="P281" s="16">
        <f t="shared" si="101"/>
        <v>0.18913043478260871</v>
      </c>
      <c r="Q281" s="16">
        <f t="shared" si="101"/>
        <v>0.184</v>
      </c>
      <c r="R281" s="16">
        <f t="shared" si="101"/>
        <v>0.17541666666666669</v>
      </c>
      <c r="S281" s="16">
        <f t="shared" si="101"/>
        <v>0.16440000000000002</v>
      </c>
      <c r="T281" s="16">
        <f t="shared" si="101"/>
        <v>0.1948</v>
      </c>
      <c r="U281" s="16">
        <f t="shared" si="101"/>
        <v>0.1882608695652174</v>
      </c>
      <c r="V281" s="16">
        <f t="shared" si="101"/>
        <v>0.1656</v>
      </c>
      <c r="W281" s="16">
        <f t="shared" si="82"/>
        <v>0.18020099637681161</v>
      </c>
      <c r="X281" s="16">
        <f t="shared" si="93"/>
        <v>5.7471728153127408</v>
      </c>
      <c r="Y281" s="93"/>
    </row>
    <row r="282" spans="1:25" ht="14.4" customHeight="1" x14ac:dyDescent="0.3">
      <c r="A282" s="82"/>
      <c r="B282" s="83"/>
      <c r="C282" s="84"/>
      <c r="D282" s="85">
        <f>D279+1</f>
        <v>600</v>
      </c>
      <c r="E282" s="86">
        <v>12</v>
      </c>
      <c r="F282" s="87"/>
      <c r="G282" s="88">
        <v>250</v>
      </c>
      <c r="H282" s="89">
        <v>159</v>
      </c>
      <c r="I282" s="80">
        <f>$G282*$H282/100</f>
        <v>397.5</v>
      </c>
      <c r="J282" s="81">
        <f>I282*W282/1000</f>
        <v>165.75749999999999</v>
      </c>
      <c r="K282" s="90"/>
      <c r="L282" s="91" t="s">
        <v>50</v>
      </c>
      <c r="M282" s="92" t="s">
        <v>85</v>
      </c>
      <c r="N282" s="8" t="s">
        <v>21</v>
      </c>
      <c r="O282" s="9">
        <v>411</v>
      </c>
      <c r="P282" s="9">
        <v>419</v>
      </c>
      <c r="Q282" s="9">
        <v>402</v>
      </c>
      <c r="R282" s="9">
        <v>427</v>
      </c>
      <c r="S282" s="9">
        <v>411</v>
      </c>
      <c r="T282" s="9">
        <v>417</v>
      </c>
      <c r="U282" s="9">
        <v>419</v>
      </c>
      <c r="V282" s="9">
        <v>430</v>
      </c>
      <c r="W282" s="17">
        <f t="shared" si="82"/>
        <v>417</v>
      </c>
      <c r="X282" s="10">
        <f t="shared" si="93"/>
        <v>2.0313038784289468</v>
      </c>
      <c r="Y282" s="93" t="s">
        <v>22</v>
      </c>
    </row>
    <row r="283" spans="1:25" ht="14.4" customHeight="1" x14ac:dyDescent="0.3">
      <c r="A283" s="82"/>
      <c r="B283" s="83"/>
      <c r="C283" s="84"/>
      <c r="D283" s="85"/>
      <c r="E283" s="86"/>
      <c r="F283" s="87"/>
      <c r="G283" s="88"/>
      <c r="H283" s="89"/>
      <c r="I283" s="80"/>
      <c r="J283" s="81"/>
      <c r="K283" s="90"/>
      <c r="L283" s="91"/>
      <c r="M283" s="92"/>
      <c r="N283" s="11" t="s">
        <v>23</v>
      </c>
      <c r="O283" s="12">
        <v>2.5</v>
      </c>
      <c r="P283" s="12">
        <v>2.4</v>
      </c>
      <c r="Q283" s="12">
        <v>2.4</v>
      </c>
      <c r="R283" s="12">
        <v>2.5</v>
      </c>
      <c r="S283" s="12">
        <v>2.4</v>
      </c>
      <c r="T283" s="12">
        <v>2.5</v>
      </c>
      <c r="U283" s="12">
        <v>2.4</v>
      </c>
      <c r="V283" s="12">
        <v>2.4</v>
      </c>
      <c r="W283" s="13">
        <f t="shared" si="82"/>
        <v>2.4375</v>
      </c>
      <c r="X283" s="14">
        <f t="shared" si="93"/>
        <v>1.9861453057473955</v>
      </c>
      <c r="Y283" s="93"/>
    </row>
    <row r="284" spans="1:25" ht="14.4" customHeight="1" x14ac:dyDescent="0.3">
      <c r="A284" s="82"/>
      <c r="B284" s="83"/>
      <c r="C284" s="84"/>
      <c r="D284" s="85"/>
      <c r="E284" s="86"/>
      <c r="F284" s="87"/>
      <c r="G284" s="88"/>
      <c r="H284" s="89"/>
      <c r="I284" s="80"/>
      <c r="J284" s="81"/>
      <c r="K284" s="90"/>
      <c r="L284" s="91"/>
      <c r="M284" s="92"/>
      <c r="N284" s="15" t="s">
        <v>24</v>
      </c>
      <c r="O284" s="16">
        <f t="shared" ref="O284:V284" si="102">O282/O283/1000</f>
        <v>0.16440000000000002</v>
      </c>
      <c r="P284" s="16">
        <f t="shared" si="102"/>
        <v>0.17458333333333334</v>
      </c>
      <c r="Q284" s="16">
        <f t="shared" si="102"/>
        <v>0.16750000000000001</v>
      </c>
      <c r="R284" s="16">
        <f t="shared" si="102"/>
        <v>0.17080000000000001</v>
      </c>
      <c r="S284" s="16">
        <f t="shared" si="102"/>
        <v>0.17125000000000001</v>
      </c>
      <c r="T284" s="16">
        <f t="shared" si="102"/>
        <v>0.1668</v>
      </c>
      <c r="U284" s="16">
        <f t="shared" si="102"/>
        <v>0.17458333333333334</v>
      </c>
      <c r="V284" s="16">
        <f t="shared" si="102"/>
        <v>0.1791666666666667</v>
      </c>
      <c r="W284" s="16">
        <f t="shared" si="82"/>
        <v>0.17113541666666668</v>
      </c>
      <c r="X284" s="16">
        <f t="shared" si="93"/>
        <v>2.6600035953629448</v>
      </c>
      <c r="Y284" s="93"/>
    </row>
    <row r="285" spans="1:25" ht="14.4" customHeight="1" x14ac:dyDescent="0.3">
      <c r="A285" s="82"/>
      <c r="B285" s="83"/>
      <c r="C285" s="84"/>
      <c r="D285" s="85">
        <f>D282+1</f>
        <v>601</v>
      </c>
      <c r="E285" s="86">
        <v>13</v>
      </c>
      <c r="F285" s="87"/>
      <c r="G285" s="88">
        <v>250</v>
      </c>
      <c r="H285" s="89">
        <v>159</v>
      </c>
      <c r="I285" s="80">
        <f>$G285*$H285/100</f>
        <v>397.5</v>
      </c>
      <c r="J285" s="81">
        <f>I285*W285/1000</f>
        <v>169.73249999999999</v>
      </c>
      <c r="K285" s="90"/>
      <c r="L285" s="91" t="s">
        <v>50</v>
      </c>
      <c r="M285" s="92" t="s">
        <v>85</v>
      </c>
      <c r="N285" s="8" t="s">
        <v>21</v>
      </c>
      <c r="O285" s="9">
        <v>428</v>
      </c>
      <c r="P285" s="9">
        <v>405</v>
      </c>
      <c r="Q285" s="9">
        <v>436</v>
      </c>
      <c r="R285" s="9">
        <v>434</v>
      </c>
      <c r="S285" s="9">
        <v>458</v>
      </c>
      <c r="T285" s="9">
        <v>400</v>
      </c>
      <c r="U285" s="9">
        <v>431</v>
      </c>
      <c r="V285" s="9">
        <v>424</v>
      </c>
      <c r="W285" s="17">
        <f t="shared" si="82"/>
        <v>427</v>
      </c>
      <c r="X285" s="10">
        <f t="shared" si="93"/>
        <v>3.9967325915400496</v>
      </c>
      <c r="Y285" s="93" t="s">
        <v>22</v>
      </c>
    </row>
    <row r="286" spans="1:25" ht="14.4" customHeight="1" x14ac:dyDescent="0.3">
      <c r="A286" s="82"/>
      <c r="B286" s="83"/>
      <c r="C286" s="84"/>
      <c r="D286" s="85"/>
      <c r="E286" s="86"/>
      <c r="F286" s="87"/>
      <c r="G286" s="88"/>
      <c r="H286" s="89"/>
      <c r="I286" s="80"/>
      <c r="J286" s="81"/>
      <c r="K286" s="90"/>
      <c r="L286" s="91"/>
      <c r="M286" s="92"/>
      <c r="N286" s="11" t="s">
        <v>23</v>
      </c>
      <c r="O286" s="12">
        <v>2.4</v>
      </c>
      <c r="P286" s="12">
        <v>2.5</v>
      </c>
      <c r="Q286" s="12">
        <v>2.5</v>
      </c>
      <c r="R286" s="12">
        <v>2.4</v>
      </c>
      <c r="S286" s="12">
        <v>2.5</v>
      </c>
      <c r="T286" s="12">
        <v>2.4</v>
      </c>
      <c r="U286" s="12">
        <v>2.5</v>
      </c>
      <c r="V286" s="12">
        <v>2.5</v>
      </c>
      <c r="W286" s="13">
        <f t="shared" si="82"/>
        <v>2.4625000000000004</v>
      </c>
      <c r="X286" s="14">
        <f t="shared" si="93"/>
        <v>1.9659813940139186</v>
      </c>
      <c r="Y286" s="93"/>
    </row>
    <row r="287" spans="1:25" ht="14.4" customHeight="1" x14ac:dyDescent="0.3">
      <c r="A287" s="82"/>
      <c r="B287" s="83"/>
      <c r="C287" s="84"/>
      <c r="D287" s="85"/>
      <c r="E287" s="86"/>
      <c r="F287" s="87"/>
      <c r="G287" s="88"/>
      <c r="H287" s="89"/>
      <c r="I287" s="80"/>
      <c r="J287" s="81"/>
      <c r="K287" s="90"/>
      <c r="L287" s="91"/>
      <c r="M287" s="92"/>
      <c r="N287" s="15" t="s">
        <v>24</v>
      </c>
      <c r="O287" s="16">
        <f t="shared" ref="O287:V287" si="103">O285/O286/1000</f>
        <v>0.17833333333333334</v>
      </c>
      <c r="P287" s="16">
        <f t="shared" si="103"/>
        <v>0.16200000000000001</v>
      </c>
      <c r="Q287" s="16">
        <f t="shared" si="103"/>
        <v>0.1744</v>
      </c>
      <c r="R287" s="16">
        <f t="shared" si="103"/>
        <v>0.18083333333333335</v>
      </c>
      <c r="S287" s="16">
        <f t="shared" si="103"/>
        <v>0.1832</v>
      </c>
      <c r="T287" s="16">
        <f t="shared" si="103"/>
        <v>0.16666666666666669</v>
      </c>
      <c r="U287" s="16">
        <f t="shared" si="103"/>
        <v>0.1724</v>
      </c>
      <c r="V287" s="16">
        <f t="shared" si="103"/>
        <v>0.1696</v>
      </c>
      <c r="W287" s="16">
        <f t="shared" si="82"/>
        <v>0.17342916666666669</v>
      </c>
      <c r="X287" s="16">
        <f t="shared" si="93"/>
        <v>3.9073353873783372</v>
      </c>
      <c r="Y287" s="93"/>
    </row>
    <row r="288" spans="1:25" ht="14.4" customHeight="1" x14ac:dyDescent="0.3">
      <c r="A288" s="82"/>
      <c r="B288" s="83"/>
      <c r="C288" s="84"/>
      <c r="D288" s="85">
        <f>D285+1</f>
        <v>602</v>
      </c>
      <c r="E288" s="86">
        <v>14</v>
      </c>
      <c r="F288" s="87"/>
      <c r="G288" s="88">
        <v>250</v>
      </c>
      <c r="H288" s="89">
        <v>159</v>
      </c>
      <c r="I288" s="80">
        <f>$G288*$H288/100</f>
        <v>397.5</v>
      </c>
      <c r="J288" s="81">
        <f>I288*W288/1000</f>
        <v>168.78843749999999</v>
      </c>
      <c r="K288" s="90"/>
      <c r="L288" s="91" t="s">
        <v>50</v>
      </c>
      <c r="M288" s="92" t="s">
        <v>85</v>
      </c>
      <c r="N288" s="8" t="s">
        <v>21</v>
      </c>
      <c r="O288" s="9">
        <v>409</v>
      </c>
      <c r="P288" s="9">
        <v>455</v>
      </c>
      <c r="Q288" s="9">
        <v>424</v>
      </c>
      <c r="R288" s="9">
        <v>405</v>
      </c>
      <c r="S288" s="9">
        <v>417</v>
      </c>
      <c r="T288" s="9">
        <v>432</v>
      </c>
      <c r="U288" s="9">
        <v>435</v>
      </c>
      <c r="V288" s="9">
        <v>420</v>
      </c>
      <c r="W288" s="17">
        <f t="shared" si="82"/>
        <v>424.625</v>
      </c>
      <c r="X288" s="10">
        <f t="shared" si="93"/>
        <v>3.5265133751472244</v>
      </c>
      <c r="Y288" s="93" t="s">
        <v>22</v>
      </c>
    </row>
    <row r="289" spans="1:25" ht="14.4" customHeight="1" x14ac:dyDescent="0.3">
      <c r="A289" s="82"/>
      <c r="B289" s="83"/>
      <c r="C289" s="84"/>
      <c r="D289" s="85"/>
      <c r="E289" s="86"/>
      <c r="F289" s="87"/>
      <c r="G289" s="88"/>
      <c r="H289" s="89"/>
      <c r="I289" s="80"/>
      <c r="J289" s="81"/>
      <c r="K289" s="90"/>
      <c r="L289" s="91"/>
      <c r="M289" s="92"/>
      <c r="N289" s="11" t="s">
        <v>23</v>
      </c>
      <c r="O289" s="12">
        <v>2.2999999999999998</v>
      </c>
      <c r="P289" s="12">
        <v>2.5</v>
      </c>
      <c r="Q289" s="12">
        <v>2.4</v>
      </c>
      <c r="R289" s="12">
        <v>2.4</v>
      </c>
      <c r="S289" s="12">
        <v>2.5</v>
      </c>
      <c r="T289" s="12">
        <v>2.5</v>
      </c>
      <c r="U289" s="12">
        <v>2.4</v>
      </c>
      <c r="V289" s="12">
        <v>2.5</v>
      </c>
      <c r="W289" s="13">
        <f t="shared" si="82"/>
        <v>2.4375</v>
      </c>
      <c r="X289" s="14">
        <f t="shared" si="93"/>
        <v>2.8552637758102701</v>
      </c>
      <c r="Y289" s="93"/>
    </row>
    <row r="290" spans="1:25" ht="14.4" customHeight="1" x14ac:dyDescent="0.3">
      <c r="A290" s="82"/>
      <c r="B290" s="83"/>
      <c r="C290" s="84"/>
      <c r="D290" s="85"/>
      <c r="E290" s="86"/>
      <c r="F290" s="87"/>
      <c r="G290" s="88"/>
      <c r="H290" s="89"/>
      <c r="I290" s="80"/>
      <c r="J290" s="81"/>
      <c r="K290" s="90"/>
      <c r="L290" s="91"/>
      <c r="M290" s="92"/>
      <c r="N290" s="15" t="s">
        <v>24</v>
      </c>
      <c r="O290" s="16">
        <f t="shared" ref="O290:V290" si="104">O288/O289/1000</f>
        <v>0.17782608695652175</v>
      </c>
      <c r="P290" s="16">
        <f t="shared" si="104"/>
        <v>0.182</v>
      </c>
      <c r="Q290" s="16">
        <f t="shared" si="104"/>
        <v>0.17666666666666669</v>
      </c>
      <c r="R290" s="16">
        <f t="shared" si="104"/>
        <v>0.16875000000000001</v>
      </c>
      <c r="S290" s="16">
        <f t="shared" si="104"/>
        <v>0.1668</v>
      </c>
      <c r="T290" s="16">
        <f t="shared" si="104"/>
        <v>0.17280000000000001</v>
      </c>
      <c r="U290" s="16">
        <f t="shared" si="104"/>
        <v>0.18124999999999999</v>
      </c>
      <c r="V290" s="16">
        <f t="shared" si="104"/>
        <v>0.16800000000000001</v>
      </c>
      <c r="W290" s="16">
        <f t="shared" ref="W290:W353" si="105">AVERAGE(O290:V290)</f>
        <v>0.17426159420289855</v>
      </c>
      <c r="X290" s="16">
        <f t="shared" si="93"/>
        <v>3.2373451596954124</v>
      </c>
      <c r="Y290" s="93"/>
    </row>
    <row r="291" spans="1:25" ht="14.4" customHeight="1" x14ac:dyDescent="0.3">
      <c r="A291" s="82"/>
      <c r="B291" s="83"/>
      <c r="C291" s="84"/>
      <c r="D291" s="85">
        <f>D288+1</f>
        <v>603</v>
      </c>
      <c r="E291" s="86">
        <v>15</v>
      </c>
      <c r="F291" s="87"/>
      <c r="G291" s="88">
        <v>250</v>
      </c>
      <c r="H291" s="89">
        <v>159</v>
      </c>
      <c r="I291" s="80">
        <f>$G291*$H291/100</f>
        <v>397.5</v>
      </c>
      <c r="J291" s="81">
        <f>I291*W291/1000</f>
        <v>169.38468750000001</v>
      </c>
      <c r="K291" s="90"/>
      <c r="L291" s="91" t="s">
        <v>50</v>
      </c>
      <c r="M291" s="92" t="s">
        <v>85</v>
      </c>
      <c r="N291" s="8" t="s">
        <v>21</v>
      </c>
      <c r="O291" s="9">
        <v>414</v>
      </c>
      <c r="P291" s="9">
        <v>425</v>
      </c>
      <c r="Q291" s="9">
        <v>430</v>
      </c>
      <c r="R291" s="9">
        <v>441</v>
      </c>
      <c r="S291" s="9">
        <v>424</v>
      </c>
      <c r="T291" s="9">
        <v>422</v>
      </c>
      <c r="U291" s="9">
        <v>431</v>
      </c>
      <c r="V291" s="9">
        <v>422</v>
      </c>
      <c r="W291" s="17">
        <f t="shared" si="105"/>
        <v>426.125</v>
      </c>
      <c r="X291" s="10">
        <f t="shared" si="93"/>
        <v>1.7539250136552358</v>
      </c>
      <c r="Y291" s="93" t="s">
        <v>22</v>
      </c>
    </row>
    <row r="292" spans="1:25" ht="14.4" customHeight="1" x14ac:dyDescent="0.3">
      <c r="A292" s="82"/>
      <c r="B292" s="83"/>
      <c r="C292" s="84"/>
      <c r="D292" s="85"/>
      <c r="E292" s="86"/>
      <c r="F292" s="87"/>
      <c r="G292" s="88"/>
      <c r="H292" s="89"/>
      <c r="I292" s="80"/>
      <c r="J292" s="81"/>
      <c r="K292" s="90"/>
      <c r="L292" s="91"/>
      <c r="M292" s="92"/>
      <c r="N292" s="11" t="s">
        <v>23</v>
      </c>
      <c r="O292" s="12">
        <v>2.2999999999999998</v>
      </c>
      <c r="P292" s="12">
        <v>2.5</v>
      </c>
      <c r="Q292" s="12">
        <v>2.4</v>
      </c>
      <c r="R292" s="12">
        <v>2.5</v>
      </c>
      <c r="S292" s="12">
        <v>2.5</v>
      </c>
      <c r="T292" s="12">
        <v>2.4</v>
      </c>
      <c r="U292" s="12">
        <v>2.5</v>
      </c>
      <c r="V292" s="12">
        <v>2.5</v>
      </c>
      <c r="W292" s="13">
        <f t="shared" si="105"/>
        <v>2.4500000000000002</v>
      </c>
      <c r="X292" s="14">
        <f t="shared" si="93"/>
        <v>2.8861501272920327</v>
      </c>
      <c r="Y292" s="93"/>
    </row>
    <row r="293" spans="1:25" ht="14.4" customHeight="1" x14ac:dyDescent="0.3">
      <c r="A293" s="82"/>
      <c r="B293" s="83"/>
      <c r="C293" s="84"/>
      <c r="D293" s="85"/>
      <c r="E293" s="86"/>
      <c r="F293" s="87"/>
      <c r="G293" s="88"/>
      <c r="H293" s="89"/>
      <c r="I293" s="80"/>
      <c r="J293" s="81"/>
      <c r="K293" s="90"/>
      <c r="L293" s="91"/>
      <c r="M293" s="92"/>
      <c r="N293" s="15" t="s">
        <v>24</v>
      </c>
      <c r="O293" s="16">
        <f t="shared" ref="O293:V293" si="106">O291/O292/1000</f>
        <v>0.18</v>
      </c>
      <c r="P293" s="16">
        <f t="shared" si="106"/>
        <v>0.17</v>
      </c>
      <c r="Q293" s="16">
        <f t="shared" si="106"/>
        <v>0.1791666666666667</v>
      </c>
      <c r="R293" s="16">
        <f t="shared" si="106"/>
        <v>0.1764</v>
      </c>
      <c r="S293" s="16">
        <f t="shared" si="106"/>
        <v>0.1696</v>
      </c>
      <c r="T293" s="16">
        <f t="shared" si="106"/>
        <v>0.17583333333333334</v>
      </c>
      <c r="U293" s="16">
        <f t="shared" si="106"/>
        <v>0.1724</v>
      </c>
      <c r="V293" s="16">
        <f t="shared" si="106"/>
        <v>0.16880000000000001</v>
      </c>
      <c r="W293" s="16">
        <f t="shared" si="105"/>
        <v>0.17402499999999999</v>
      </c>
      <c r="X293" s="16">
        <f t="shared" si="93"/>
        <v>2.375962979880764</v>
      </c>
      <c r="Y293" s="93"/>
    </row>
    <row r="294" spans="1:25" ht="14.4" customHeight="1" x14ac:dyDescent="0.3">
      <c r="A294" s="82"/>
      <c r="B294" s="83"/>
      <c r="C294" s="84"/>
      <c r="D294" s="85">
        <f>D291+1</f>
        <v>604</v>
      </c>
      <c r="E294" s="86">
        <v>16</v>
      </c>
      <c r="F294" s="87"/>
      <c r="G294" s="88">
        <v>250</v>
      </c>
      <c r="H294" s="89">
        <v>159</v>
      </c>
      <c r="I294" s="80">
        <f>$G294*$H294/100</f>
        <v>397.5</v>
      </c>
      <c r="J294" s="81">
        <f>I294*W294/1000</f>
        <v>159.0496875</v>
      </c>
      <c r="K294" s="90"/>
      <c r="L294" s="91" t="s">
        <v>50</v>
      </c>
      <c r="M294" s="92" t="s">
        <v>85</v>
      </c>
      <c r="N294" s="8" t="s">
        <v>21</v>
      </c>
      <c r="O294" s="9">
        <v>392</v>
      </c>
      <c r="P294" s="9">
        <v>375</v>
      </c>
      <c r="Q294" s="9">
        <v>433</v>
      </c>
      <c r="R294" s="9">
        <v>390</v>
      </c>
      <c r="S294" s="9">
        <v>390</v>
      </c>
      <c r="T294" s="9">
        <v>421</v>
      </c>
      <c r="U294" s="9">
        <v>399</v>
      </c>
      <c r="V294" s="9">
        <v>401</v>
      </c>
      <c r="W294" s="17">
        <f t="shared" si="105"/>
        <v>400.125</v>
      </c>
      <c r="X294" s="10">
        <f t="shared" si="93"/>
        <v>4.3475591769893578</v>
      </c>
      <c r="Y294" s="93" t="s">
        <v>22</v>
      </c>
    </row>
    <row r="295" spans="1:25" ht="14.4" customHeight="1" x14ac:dyDescent="0.3">
      <c r="A295" s="82"/>
      <c r="B295" s="83"/>
      <c r="C295" s="84"/>
      <c r="D295" s="85"/>
      <c r="E295" s="86"/>
      <c r="F295" s="87"/>
      <c r="G295" s="88"/>
      <c r="H295" s="89"/>
      <c r="I295" s="80"/>
      <c r="J295" s="81"/>
      <c r="K295" s="90"/>
      <c r="L295" s="91"/>
      <c r="M295" s="92"/>
      <c r="N295" s="11" t="s">
        <v>23</v>
      </c>
      <c r="O295" s="12">
        <v>2.4</v>
      </c>
      <c r="P295" s="12">
        <v>2.4</v>
      </c>
      <c r="Q295" s="12">
        <v>2.5</v>
      </c>
      <c r="R295" s="12">
        <v>2.4</v>
      </c>
      <c r="S295" s="12">
        <v>2.4</v>
      </c>
      <c r="T295" s="12">
        <v>2.5</v>
      </c>
      <c r="U295" s="12">
        <v>2.5</v>
      </c>
      <c r="V295" s="12">
        <v>2.2999999999999998</v>
      </c>
      <c r="W295" s="13">
        <f t="shared" si="105"/>
        <v>2.4250000000000003</v>
      </c>
      <c r="X295" s="14">
        <f t="shared" si="93"/>
        <v>2.7275786712006109</v>
      </c>
      <c r="Y295" s="93"/>
    </row>
    <row r="296" spans="1:25" ht="14.4" customHeight="1" x14ac:dyDescent="0.3">
      <c r="A296" s="82"/>
      <c r="B296" s="83"/>
      <c r="C296" s="84"/>
      <c r="D296" s="85"/>
      <c r="E296" s="86"/>
      <c r="F296" s="87"/>
      <c r="G296" s="88"/>
      <c r="H296" s="89"/>
      <c r="I296" s="80"/>
      <c r="J296" s="81"/>
      <c r="K296" s="90"/>
      <c r="L296" s="91"/>
      <c r="M296" s="92"/>
      <c r="N296" s="15" t="s">
        <v>24</v>
      </c>
      <c r="O296" s="16">
        <f t="shared" ref="O296:V296" si="107">O294/O295/1000</f>
        <v>0.16333333333333333</v>
      </c>
      <c r="P296" s="16">
        <f t="shared" si="107"/>
        <v>0.15625</v>
      </c>
      <c r="Q296" s="16">
        <f t="shared" si="107"/>
        <v>0.17319999999999999</v>
      </c>
      <c r="R296" s="16">
        <f t="shared" si="107"/>
        <v>0.16250000000000001</v>
      </c>
      <c r="S296" s="16">
        <f t="shared" si="107"/>
        <v>0.16250000000000001</v>
      </c>
      <c r="T296" s="16">
        <f t="shared" si="107"/>
        <v>0.16839999999999999</v>
      </c>
      <c r="U296" s="16">
        <f t="shared" si="107"/>
        <v>0.15959999999999999</v>
      </c>
      <c r="V296" s="16">
        <f t="shared" si="107"/>
        <v>0.17434782608695654</v>
      </c>
      <c r="W296" s="16">
        <f t="shared" si="105"/>
        <v>0.16501639492753623</v>
      </c>
      <c r="X296" s="16">
        <f t="shared" si="93"/>
        <v>3.6308222819037792</v>
      </c>
      <c r="Y296" s="93"/>
    </row>
    <row r="297" spans="1:25" ht="14.4" customHeight="1" x14ac:dyDescent="0.3">
      <c r="A297" s="82">
        <v>44398</v>
      </c>
      <c r="B297" s="83"/>
      <c r="C297" s="84"/>
      <c r="D297" s="85">
        <f>D294+1</f>
        <v>605</v>
      </c>
      <c r="E297" s="86">
        <v>17</v>
      </c>
      <c r="F297" s="87"/>
      <c r="G297" s="88">
        <v>177</v>
      </c>
      <c r="H297" s="89">
        <v>159</v>
      </c>
      <c r="I297" s="80">
        <f>$G297*$H297/100</f>
        <v>281.43</v>
      </c>
      <c r="J297" s="81">
        <f>I297*W297/1000</f>
        <v>112.46646375000002</v>
      </c>
      <c r="K297" s="90"/>
      <c r="L297" s="91" t="s">
        <v>213</v>
      </c>
      <c r="M297" s="92" t="s">
        <v>180</v>
      </c>
      <c r="N297" s="8" t="s">
        <v>21</v>
      </c>
      <c r="O297" s="9">
        <v>403</v>
      </c>
      <c r="P297" s="9">
        <v>389</v>
      </c>
      <c r="Q297" s="9">
        <v>402</v>
      </c>
      <c r="R297" s="9">
        <v>408</v>
      </c>
      <c r="S297" s="9">
        <v>404</v>
      </c>
      <c r="T297" s="9">
        <v>395</v>
      </c>
      <c r="U297" s="9">
        <v>404</v>
      </c>
      <c r="V297" s="9">
        <v>392</v>
      </c>
      <c r="W297" s="17">
        <f t="shared" si="105"/>
        <v>399.625</v>
      </c>
      <c r="X297" s="10">
        <f t="shared" si="93"/>
        <v>1.5773589844382818</v>
      </c>
      <c r="Y297" s="93" t="s">
        <v>22</v>
      </c>
    </row>
    <row r="298" spans="1:25" ht="14.4" customHeight="1" x14ac:dyDescent="0.3">
      <c r="A298" s="82"/>
      <c r="B298" s="83"/>
      <c r="C298" s="84"/>
      <c r="D298" s="85"/>
      <c r="E298" s="86"/>
      <c r="F298" s="87"/>
      <c r="G298" s="88"/>
      <c r="H298" s="89"/>
      <c r="I298" s="80"/>
      <c r="J298" s="81"/>
      <c r="K298" s="90"/>
      <c r="L298" s="91"/>
      <c r="M298" s="92"/>
      <c r="N298" s="11" t="s">
        <v>23</v>
      </c>
      <c r="O298" s="12">
        <v>2.2999999999999998</v>
      </c>
      <c r="P298" s="12">
        <v>2.4</v>
      </c>
      <c r="Q298" s="12">
        <v>2.5</v>
      </c>
      <c r="R298" s="12">
        <v>2.5</v>
      </c>
      <c r="S298" s="12">
        <v>2.4</v>
      </c>
      <c r="T298" s="12">
        <v>2.4</v>
      </c>
      <c r="U298" s="12">
        <v>2.5</v>
      </c>
      <c r="V298" s="12">
        <v>2.4</v>
      </c>
      <c r="W298" s="13">
        <f t="shared" si="105"/>
        <v>2.4249999999999998</v>
      </c>
      <c r="X298" s="14">
        <f t="shared" si="93"/>
        <v>2.7275786712006118</v>
      </c>
      <c r="Y298" s="93"/>
    </row>
    <row r="299" spans="1:25" ht="14.4" customHeight="1" x14ac:dyDescent="0.3">
      <c r="A299" s="82"/>
      <c r="B299" s="83"/>
      <c r="C299" s="84"/>
      <c r="D299" s="85"/>
      <c r="E299" s="86"/>
      <c r="F299" s="87"/>
      <c r="G299" s="88"/>
      <c r="H299" s="89"/>
      <c r="I299" s="80"/>
      <c r="J299" s="81"/>
      <c r="K299" s="90"/>
      <c r="L299" s="91"/>
      <c r="M299" s="92"/>
      <c r="N299" s="15" t="s">
        <v>24</v>
      </c>
      <c r="O299" s="16">
        <f t="shared" ref="O299:V299" si="108">O297/O298/1000</f>
        <v>0.17521739130434785</v>
      </c>
      <c r="P299" s="16">
        <f t="shared" si="108"/>
        <v>0.16208333333333333</v>
      </c>
      <c r="Q299" s="16">
        <f t="shared" si="108"/>
        <v>0.1608</v>
      </c>
      <c r="R299" s="16">
        <f t="shared" si="108"/>
        <v>0.16319999999999998</v>
      </c>
      <c r="S299" s="16">
        <f t="shared" si="108"/>
        <v>0.16833333333333333</v>
      </c>
      <c r="T299" s="16">
        <f t="shared" si="108"/>
        <v>0.16458333333333333</v>
      </c>
      <c r="U299" s="16">
        <f t="shared" si="108"/>
        <v>0.16159999999999999</v>
      </c>
      <c r="V299" s="16">
        <f t="shared" si="108"/>
        <v>0.16333333333333333</v>
      </c>
      <c r="W299" s="16">
        <f t="shared" si="105"/>
        <v>0.16489384057971015</v>
      </c>
      <c r="X299" s="16">
        <f t="shared" si="93"/>
        <v>2.7063131616123717</v>
      </c>
      <c r="Y299" s="93"/>
    </row>
    <row r="300" spans="1:25" ht="14.4" customHeight="1" x14ac:dyDescent="0.3">
      <c r="A300" s="82"/>
      <c r="B300" s="83"/>
      <c r="C300" s="84"/>
      <c r="D300" s="85">
        <f>D297+1</f>
        <v>606</v>
      </c>
      <c r="E300" s="86">
        <v>18</v>
      </c>
      <c r="F300" s="87"/>
      <c r="G300" s="88">
        <v>177</v>
      </c>
      <c r="H300" s="89">
        <v>159</v>
      </c>
      <c r="I300" s="80">
        <f>$G300*$H300/100</f>
        <v>281.43</v>
      </c>
      <c r="J300" s="81">
        <v>113</v>
      </c>
      <c r="K300" s="90"/>
      <c r="L300" s="91" t="s">
        <v>213</v>
      </c>
      <c r="M300" s="92" t="s">
        <v>180</v>
      </c>
      <c r="N300" s="8" t="s">
        <v>21</v>
      </c>
      <c r="O300" s="9">
        <v>434</v>
      </c>
      <c r="P300" s="9">
        <v>435</v>
      </c>
      <c r="Q300" s="9">
        <v>412</v>
      </c>
      <c r="R300" s="9">
        <v>449</v>
      </c>
      <c r="S300" s="9">
        <v>468</v>
      </c>
      <c r="T300" s="9">
        <v>414</v>
      </c>
      <c r="U300" s="9">
        <v>410</v>
      </c>
      <c r="V300" s="9">
        <v>426</v>
      </c>
      <c r="W300" s="17">
        <f t="shared" si="105"/>
        <v>431</v>
      </c>
      <c r="X300" s="10">
        <f t="shared" si="93"/>
        <v>4.3669443676841553</v>
      </c>
      <c r="Y300" s="93" t="s">
        <v>22</v>
      </c>
    </row>
    <row r="301" spans="1:25" ht="14.4" customHeight="1" x14ac:dyDescent="0.3">
      <c r="A301" s="82"/>
      <c r="B301" s="83"/>
      <c r="C301" s="84"/>
      <c r="D301" s="85"/>
      <c r="E301" s="86"/>
      <c r="F301" s="87"/>
      <c r="G301" s="88"/>
      <c r="H301" s="89"/>
      <c r="I301" s="80"/>
      <c r="J301" s="81"/>
      <c r="K301" s="90"/>
      <c r="L301" s="91"/>
      <c r="M301" s="92"/>
      <c r="N301" s="11" t="s">
        <v>23</v>
      </c>
      <c r="O301" s="12">
        <v>2.4</v>
      </c>
      <c r="P301" s="12">
        <v>2.5</v>
      </c>
      <c r="Q301" s="12">
        <v>2.4</v>
      </c>
      <c r="R301" s="12">
        <v>2.4</v>
      </c>
      <c r="S301" s="12">
        <v>2.2999999999999998</v>
      </c>
      <c r="T301" s="12">
        <v>2.2999999999999998</v>
      </c>
      <c r="U301" s="12">
        <v>2.5</v>
      </c>
      <c r="V301" s="12">
        <v>2.4</v>
      </c>
      <c r="W301" s="13">
        <f t="shared" si="105"/>
        <v>2.4</v>
      </c>
      <c r="X301" s="14">
        <f t="shared" si="93"/>
        <v>2.9462782549439512</v>
      </c>
      <c r="Y301" s="93"/>
    </row>
    <row r="302" spans="1:25" ht="14.4" customHeight="1" x14ac:dyDescent="0.3">
      <c r="A302" s="82"/>
      <c r="B302" s="83"/>
      <c r="C302" s="84"/>
      <c r="D302" s="85"/>
      <c r="E302" s="86"/>
      <c r="F302" s="87"/>
      <c r="G302" s="88"/>
      <c r="H302" s="89"/>
      <c r="I302" s="80"/>
      <c r="J302" s="81"/>
      <c r="K302" s="90"/>
      <c r="L302" s="91"/>
      <c r="M302" s="92"/>
      <c r="N302" s="15" t="s">
        <v>24</v>
      </c>
      <c r="O302" s="16">
        <f t="shared" ref="O302:V302" si="109">O300/O301/1000</f>
        <v>0.18083333333333335</v>
      </c>
      <c r="P302" s="16">
        <f t="shared" si="109"/>
        <v>0.17399999999999999</v>
      </c>
      <c r="Q302" s="16">
        <f t="shared" si="109"/>
        <v>0.17166666666666669</v>
      </c>
      <c r="R302" s="16">
        <f t="shared" si="109"/>
        <v>0.18708333333333335</v>
      </c>
      <c r="S302" s="16">
        <f t="shared" si="109"/>
        <v>0.20347826086956525</v>
      </c>
      <c r="T302" s="16">
        <f t="shared" si="109"/>
        <v>0.18</v>
      </c>
      <c r="U302" s="16">
        <f t="shared" si="109"/>
        <v>0.16400000000000001</v>
      </c>
      <c r="V302" s="16">
        <f t="shared" si="109"/>
        <v>0.17749999999999999</v>
      </c>
      <c r="W302" s="16">
        <f t="shared" si="105"/>
        <v>0.1798201992753623</v>
      </c>
      <c r="X302" s="16">
        <f t="shared" si="93"/>
        <v>6.122062257153126</v>
      </c>
      <c r="Y302" s="93"/>
    </row>
    <row r="303" spans="1:25" x14ac:dyDescent="0.3">
      <c r="A303" s="82"/>
      <c r="B303" s="83"/>
      <c r="C303" s="84"/>
      <c r="D303" s="85">
        <f>D300+1</f>
        <v>607</v>
      </c>
      <c r="E303" s="86">
        <v>19</v>
      </c>
      <c r="F303" s="87"/>
      <c r="G303" s="88">
        <v>250</v>
      </c>
      <c r="H303" s="89">
        <v>159</v>
      </c>
      <c r="I303" s="80">
        <f>$G303*$H303/100</f>
        <v>397.5</v>
      </c>
      <c r="J303" s="81">
        <f>I303*W303/1000</f>
        <v>162.27937499999999</v>
      </c>
      <c r="K303" s="90"/>
      <c r="L303" s="91" t="s">
        <v>123</v>
      </c>
      <c r="M303" s="92" t="s">
        <v>33</v>
      </c>
      <c r="N303" s="8" t="s">
        <v>21</v>
      </c>
      <c r="O303" s="9">
        <v>404</v>
      </c>
      <c r="P303" s="9">
        <v>401</v>
      </c>
      <c r="Q303" s="9">
        <v>410</v>
      </c>
      <c r="R303" s="9">
        <v>415</v>
      </c>
      <c r="S303" s="9">
        <v>407</v>
      </c>
      <c r="T303" s="9">
        <v>409</v>
      </c>
      <c r="U303" s="9">
        <v>405</v>
      </c>
      <c r="V303" s="9">
        <v>415</v>
      </c>
      <c r="W303" s="17">
        <f t="shared" si="105"/>
        <v>408.25</v>
      </c>
      <c r="X303" s="10">
        <f t="shared" si="93"/>
        <v>1.1537932444223375</v>
      </c>
    </row>
    <row r="304" spans="1:25" x14ac:dyDescent="0.3">
      <c r="A304" s="82"/>
      <c r="B304" s="83"/>
      <c r="C304" s="84"/>
      <c r="D304" s="85"/>
      <c r="E304" s="86"/>
      <c r="F304" s="87"/>
      <c r="G304" s="88"/>
      <c r="H304" s="89"/>
      <c r="I304" s="80"/>
      <c r="J304" s="81"/>
      <c r="K304" s="90"/>
      <c r="L304" s="91"/>
      <c r="M304" s="92"/>
      <c r="N304" s="11" t="s">
        <v>23</v>
      </c>
      <c r="O304" s="12">
        <v>2.4</v>
      </c>
      <c r="P304" s="12">
        <v>2.2999999999999998</v>
      </c>
      <c r="Q304" s="12">
        <v>2.5</v>
      </c>
      <c r="R304" s="12">
        <v>2.4</v>
      </c>
      <c r="S304" s="12">
        <v>2.4</v>
      </c>
      <c r="T304" s="12">
        <v>2.5</v>
      </c>
      <c r="U304" s="12">
        <v>2.2999999999999998</v>
      </c>
      <c r="V304" s="12">
        <v>2.2999999999999998</v>
      </c>
      <c r="W304" s="13">
        <f t="shared" si="105"/>
        <v>2.3875000000000002</v>
      </c>
      <c r="X304" s="14">
        <f t="shared" si="93"/>
        <v>3.2696324598944519</v>
      </c>
    </row>
    <row r="305" spans="1:24" x14ac:dyDescent="0.3">
      <c r="A305" s="82"/>
      <c r="B305" s="83"/>
      <c r="C305" s="84"/>
      <c r="D305" s="85"/>
      <c r="E305" s="86"/>
      <c r="F305" s="87"/>
      <c r="G305" s="88"/>
      <c r="H305" s="89"/>
      <c r="I305" s="80"/>
      <c r="J305" s="81"/>
      <c r="K305" s="90"/>
      <c r="L305" s="91"/>
      <c r="M305" s="92"/>
      <c r="N305" s="15" t="s">
        <v>24</v>
      </c>
      <c r="O305" s="16">
        <f t="shared" ref="O305:V305" si="110">O303/O304/1000</f>
        <v>0.16833333333333333</v>
      </c>
      <c r="P305" s="16">
        <f t="shared" si="110"/>
        <v>0.17434782608695654</v>
      </c>
      <c r="Q305" s="16">
        <f t="shared" si="110"/>
        <v>0.16400000000000001</v>
      </c>
      <c r="R305" s="16">
        <f t="shared" si="110"/>
        <v>0.17291666666666669</v>
      </c>
      <c r="S305" s="16">
        <f t="shared" si="110"/>
        <v>0.16958333333333334</v>
      </c>
      <c r="T305" s="16">
        <f t="shared" si="110"/>
        <v>0.1636</v>
      </c>
      <c r="U305" s="16">
        <f t="shared" si="110"/>
        <v>0.17608695652173914</v>
      </c>
      <c r="V305" s="16">
        <f t="shared" si="110"/>
        <v>0.18043478260869567</v>
      </c>
      <c r="W305" s="16">
        <f t="shared" si="105"/>
        <v>0.17116286231884059</v>
      </c>
      <c r="X305" s="16">
        <f t="shared" si="93"/>
        <v>3.2162315027988093</v>
      </c>
    </row>
    <row r="306" spans="1:24" x14ac:dyDescent="0.3">
      <c r="A306" s="82"/>
      <c r="B306" s="83"/>
      <c r="C306" s="84"/>
      <c r="D306" s="85">
        <f>D303+1</f>
        <v>608</v>
      </c>
      <c r="E306" s="86">
        <v>20</v>
      </c>
      <c r="F306" s="87"/>
      <c r="G306" s="88">
        <v>250</v>
      </c>
      <c r="H306" s="89">
        <v>159</v>
      </c>
      <c r="I306" s="80">
        <f>$G306*$H306/100</f>
        <v>397.5</v>
      </c>
      <c r="J306" s="81">
        <f>I306*W306/1000</f>
        <v>161.23593750000001</v>
      </c>
      <c r="K306" s="90"/>
      <c r="L306" s="91" t="s">
        <v>123</v>
      </c>
      <c r="M306" s="92" t="s">
        <v>33</v>
      </c>
      <c r="N306" s="8" t="s">
        <v>21</v>
      </c>
      <c r="O306" s="9">
        <v>400</v>
      </c>
      <c r="P306" s="9">
        <v>401</v>
      </c>
      <c r="Q306" s="9">
        <v>406</v>
      </c>
      <c r="R306" s="9">
        <v>404</v>
      </c>
      <c r="S306" s="9">
        <v>410</v>
      </c>
      <c r="T306" s="9">
        <v>406</v>
      </c>
      <c r="U306" s="9">
        <v>407</v>
      </c>
      <c r="V306" s="9">
        <v>411</v>
      </c>
      <c r="W306" s="17">
        <f t="shared" si="105"/>
        <v>405.625</v>
      </c>
      <c r="X306" s="10">
        <f t="shared" si="93"/>
        <v>0.8968648512083357</v>
      </c>
    </row>
    <row r="307" spans="1:24" x14ac:dyDescent="0.3">
      <c r="A307" s="82"/>
      <c r="B307" s="83"/>
      <c r="C307" s="84"/>
      <c r="D307" s="85"/>
      <c r="E307" s="86"/>
      <c r="F307" s="87"/>
      <c r="G307" s="88"/>
      <c r="H307" s="89"/>
      <c r="I307" s="80"/>
      <c r="J307" s="81"/>
      <c r="K307" s="90"/>
      <c r="L307" s="91"/>
      <c r="M307" s="92"/>
      <c r="N307" s="11" t="s">
        <v>23</v>
      </c>
      <c r="O307" s="12">
        <v>2.2999999999999998</v>
      </c>
      <c r="P307" s="12">
        <v>2.4</v>
      </c>
      <c r="Q307" s="12">
        <v>2.4</v>
      </c>
      <c r="R307" s="12">
        <v>2.2999999999999998</v>
      </c>
      <c r="S307" s="12">
        <v>2.5</v>
      </c>
      <c r="T307" s="12">
        <v>2.2999999999999998</v>
      </c>
      <c r="U307" s="12">
        <v>2.2000000000000002</v>
      </c>
      <c r="V307" s="12">
        <v>2.4</v>
      </c>
      <c r="W307" s="13">
        <f t="shared" si="105"/>
        <v>2.3499999999999996</v>
      </c>
      <c r="X307" s="14">
        <f t="shared" si="93"/>
        <v>3.6852144841890997</v>
      </c>
    </row>
    <row r="308" spans="1:24" x14ac:dyDescent="0.3">
      <c r="A308" s="82"/>
      <c r="B308" s="83"/>
      <c r="C308" s="84"/>
      <c r="D308" s="85"/>
      <c r="E308" s="86"/>
      <c r="F308" s="87"/>
      <c r="G308" s="88"/>
      <c r="H308" s="89"/>
      <c r="I308" s="80"/>
      <c r="J308" s="81"/>
      <c r="K308" s="90"/>
      <c r="L308" s="91"/>
      <c r="M308" s="92"/>
      <c r="N308" s="15" t="s">
        <v>24</v>
      </c>
      <c r="O308" s="16">
        <f t="shared" ref="O308:V308" si="111">O306/O307/1000</f>
        <v>0.17391304347826086</v>
      </c>
      <c r="P308" s="16">
        <f t="shared" si="111"/>
        <v>0.16708333333333333</v>
      </c>
      <c r="Q308" s="16">
        <f t="shared" si="111"/>
        <v>0.16916666666666669</v>
      </c>
      <c r="R308" s="16">
        <f t="shared" si="111"/>
        <v>0.1756521739130435</v>
      </c>
      <c r="S308" s="16">
        <f t="shared" si="111"/>
        <v>0.16400000000000001</v>
      </c>
      <c r="T308" s="16">
        <f t="shared" si="111"/>
        <v>0.17652173913043481</v>
      </c>
      <c r="U308" s="16">
        <f t="shared" si="111"/>
        <v>0.18499999999999997</v>
      </c>
      <c r="V308" s="16">
        <f t="shared" si="111"/>
        <v>0.17125000000000001</v>
      </c>
      <c r="W308" s="16">
        <f t="shared" si="105"/>
        <v>0.17282336956521743</v>
      </c>
      <c r="X308" s="16">
        <f t="shared" si="93"/>
        <v>3.5302354571559937</v>
      </c>
    </row>
    <row r="309" spans="1:24" x14ac:dyDescent="0.3">
      <c r="A309" s="82"/>
      <c r="B309" s="83"/>
      <c r="C309" s="84"/>
      <c r="D309" s="85">
        <f>D306+1</f>
        <v>609</v>
      </c>
      <c r="E309" s="86">
        <v>21</v>
      </c>
      <c r="F309" s="87"/>
      <c r="G309" s="88">
        <v>250</v>
      </c>
      <c r="H309" s="89">
        <v>159</v>
      </c>
      <c r="I309" s="80">
        <f>$G309*$H309/100</f>
        <v>397.5</v>
      </c>
      <c r="J309" s="81">
        <f>I309*W309/1000</f>
        <v>169.53375</v>
      </c>
      <c r="K309" s="90"/>
      <c r="L309" s="91" t="s">
        <v>124</v>
      </c>
      <c r="M309" s="92" t="s">
        <v>54</v>
      </c>
      <c r="N309" s="8" t="s">
        <v>21</v>
      </c>
      <c r="O309" s="9">
        <v>437</v>
      </c>
      <c r="P309" s="9">
        <v>421</v>
      </c>
      <c r="Q309" s="9">
        <v>442</v>
      </c>
      <c r="R309" s="9">
        <v>415</v>
      </c>
      <c r="S309" s="9">
        <v>431</v>
      </c>
      <c r="T309" s="9">
        <v>429</v>
      </c>
      <c r="U309" s="9">
        <v>420</v>
      </c>
      <c r="V309" s="9">
        <v>417</v>
      </c>
      <c r="W309" s="17">
        <f t="shared" si="105"/>
        <v>426.5</v>
      </c>
      <c r="X309" s="10">
        <f t="shared" si="93"/>
        <v>2.1489217795806987</v>
      </c>
    </row>
    <row r="310" spans="1:24" x14ac:dyDescent="0.3">
      <c r="A310" s="82"/>
      <c r="B310" s="83"/>
      <c r="C310" s="84"/>
      <c r="D310" s="85"/>
      <c r="E310" s="86"/>
      <c r="F310" s="87"/>
      <c r="G310" s="88"/>
      <c r="H310" s="89"/>
      <c r="I310" s="80"/>
      <c r="J310" s="81"/>
      <c r="K310" s="90"/>
      <c r="L310" s="91"/>
      <c r="M310" s="92"/>
      <c r="N310" s="11" t="s">
        <v>23</v>
      </c>
      <c r="O310" s="12">
        <v>2.5</v>
      </c>
      <c r="P310" s="12">
        <v>2.5</v>
      </c>
      <c r="Q310" s="12">
        <v>2.6</v>
      </c>
      <c r="R310" s="12">
        <v>2.5</v>
      </c>
      <c r="S310" s="12">
        <v>2.6</v>
      </c>
      <c r="T310" s="12">
        <v>2.5</v>
      </c>
      <c r="U310" s="12">
        <v>2.6</v>
      </c>
      <c r="V310" s="12">
        <v>2.5</v>
      </c>
      <c r="W310" s="13">
        <f t="shared" si="105"/>
        <v>2.5375000000000001</v>
      </c>
      <c r="X310" s="14">
        <f t="shared" si="93"/>
        <v>1.9078735695603053</v>
      </c>
    </row>
    <row r="311" spans="1:24" x14ac:dyDescent="0.3">
      <c r="A311" s="82"/>
      <c r="B311" s="83"/>
      <c r="C311" s="84"/>
      <c r="D311" s="85"/>
      <c r="E311" s="86"/>
      <c r="F311" s="87"/>
      <c r="G311" s="88"/>
      <c r="H311" s="89"/>
      <c r="I311" s="80"/>
      <c r="J311" s="81"/>
      <c r="K311" s="90"/>
      <c r="L311" s="91"/>
      <c r="M311" s="92"/>
      <c r="N311" s="15" t="s">
        <v>24</v>
      </c>
      <c r="O311" s="16">
        <f t="shared" ref="O311:V311" si="112">O309/O310/1000</f>
        <v>0.17480000000000001</v>
      </c>
      <c r="P311" s="16">
        <f t="shared" si="112"/>
        <v>0.16839999999999999</v>
      </c>
      <c r="Q311" s="16">
        <f t="shared" si="112"/>
        <v>0.17</v>
      </c>
      <c r="R311" s="16">
        <f t="shared" si="112"/>
        <v>0.16600000000000001</v>
      </c>
      <c r="S311" s="16">
        <f t="shared" si="112"/>
        <v>0.16576923076923078</v>
      </c>
      <c r="T311" s="16">
        <f t="shared" si="112"/>
        <v>0.1716</v>
      </c>
      <c r="U311" s="16">
        <f t="shared" si="112"/>
        <v>0.16153846153846152</v>
      </c>
      <c r="V311" s="16">
        <f t="shared" si="112"/>
        <v>0.1668</v>
      </c>
      <c r="W311" s="16">
        <f t="shared" si="105"/>
        <v>0.16811346153846154</v>
      </c>
      <c r="X311" s="16">
        <f t="shared" si="93"/>
        <v>2.2594468182475618</v>
      </c>
    </row>
    <row r="312" spans="1:24" x14ac:dyDescent="0.3">
      <c r="A312" s="82"/>
      <c r="B312" s="83"/>
      <c r="C312" s="84"/>
      <c r="D312" s="85">
        <f>D309+1</f>
        <v>610</v>
      </c>
      <c r="E312" s="86">
        <v>22</v>
      </c>
      <c r="F312" s="87"/>
      <c r="G312" s="88">
        <v>250</v>
      </c>
      <c r="H312" s="89">
        <v>159</v>
      </c>
      <c r="I312" s="80">
        <f>$G312*$H312/100</f>
        <v>397.5</v>
      </c>
      <c r="J312" s="81">
        <f>I312*W312/1000</f>
        <v>167.54624999999999</v>
      </c>
      <c r="K312" s="90"/>
      <c r="L312" s="91" t="s">
        <v>124</v>
      </c>
      <c r="M312" s="92" t="s">
        <v>54</v>
      </c>
      <c r="N312" s="8" t="s">
        <v>21</v>
      </c>
      <c r="O312" s="9">
        <v>424</v>
      </c>
      <c r="P312" s="9">
        <v>428</v>
      </c>
      <c r="Q312" s="9">
        <v>432</v>
      </c>
      <c r="R312" s="9">
        <v>414</v>
      </c>
      <c r="S312" s="9">
        <v>412</v>
      </c>
      <c r="T312" s="9">
        <v>405</v>
      </c>
      <c r="U312" s="9">
        <v>422</v>
      </c>
      <c r="V312" s="9">
        <v>435</v>
      </c>
      <c r="W312" s="17">
        <f t="shared" si="105"/>
        <v>421.5</v>
      </c>
      <c r="X312" s="10">
        <f t="shared" si="93"/>
        <v>2.3124067247470852</v>
      </c>
    </row>
    <row r="313" spans="1:24" x14ac:dyDescent="0.3">
      <c r="A313" s="82"/>
      <c r="B313" s="83"/>
      <c r="C313" s="84"/>
      <c r="D313" s="85"/>
      <c r="E313" s="86"/>
      <c r="F313" s="87"/>
      <c r="G313" s="88"/>
      <c r="H313" s="89"/>
      <c r="I313" s="80"/>
      <c r="J313" s="81"/>
      <c r="K313" s="90"/>
      <c r="L313" s="91"/>
      <c r="M313" s="92"/>
      <c r="N313" s="11" t="s">
        <v>23</v>
      </c>
      <c r="O313" s="12">
        <v>2.6</v>
      </c>
      <c r="P313" s="12">
        <v>2.6</v>
      </c>
      <c r="Q313" s="12">
        <v>2.6</v>
      </c>
      <c r="R313" s="12">
        <v>2.5</v>
      </c>
      <c r="S313" s="12">
        <v>2.5</v>
      </c>
      <c r="T313" s="12">
        <v>2.5</v>
      </c>
      <c r="U313" s="12">
        <v>2.5</v>
      </c>
      <c r="V313" s="12">
        <v>2.5</v>
      </c>
      <c r="W313" s="13">
        <f t="shared" si="105"/>
        <v>2.5375000000000001</v>
      </c>
      <c r="X313" s="14">
        <f t="shared" si="93"/>
        <v>1.9078735695603057</v>
      </c>
    </row>
    <row r="314" spans="1:24" x14ac:dyDescent="0.3">
      <c r="A314" s="82"/>
      <c r="B314" s="83"/>
      <c r="C314" s="84"/>
      <c r="D314" s="85"/>
      <c r="E314" s="86"/>
      <c r="F314" s="87"/>
      <c r="G314" s="88"/>
      <c r="H314" s="89"/>
      <c r="I314" s="80"/>
      <c r="J314" s="81"/>
      <c r="K314" s="90"/>
      <c r="L314" s="91"/>
      <c r="M314" s="92"/>
      <c r="N314" s="15" t="s">
        <v>24</v>
      </c>
      <c r="O314" s="16">
        <f t="shared" ref="O314:V314" si="113">O312/O313/1000</f>
        <v>0.16307692307692306</v>
      </c>
      <c r="P314" s="16">
        <f t="shared" si="113"/>
        <v>0.16461538461538461</v>
      </c>
      <c r="Q314" s="16">
        <f t="shared" si="113"/>
        <v>0.16615384615384615</v>
      </c>
      <c r="R314" s="16">
        <f t="shared" si="113"/>
        <v>0.1656</v>
      </c>
      <c r="S314" s="16">
        <f t="shared" si="113"/>
        <v>0.1648</v>
      </c>
      <c r="T314" s="16">
        <f t="shared" si="113"/>
        <v>0.16200000000000001</v>
      </c>
      <c r="U314" s="16">
        <f t="shared" si="113"/>
        <v>0.16880000000000001</v>
      </c>
      <c r="V314" s="16">
        <f t="shared" si="113"/>
        <v>0.17399999999999999</v>
      </c>
      <c r="W314" s="16">
        <f t="shared" si="105"/>
        <v>0.16613076923076922</v>
      </c>
      <c r="X314" s="16">
        <f t="shared" si="93"/>
        <v>2.1259104429765707</v>
      </c>
    </row>
    <row r="315" spans="1:24" x14ac:dyDescent="0.3">
      <c r="A315" s="96">
        <v>44398</v>
      </c>
      <c r="B315" s="97">
        <v>21006275</v>
      </c>
      <c r="C315" s="97">
        <v>9946062</v>
      </c>
      <c r="D315" s="97">
        <f>D312+1</f>
        <v>611</v>
      </c>
      <c r="E315" s="97">
        <v>1</v>
      </c>
      <c r="F315" s="97" t="s">
        <v>227</v>
      </c>
      <c r="G315" s="97">
        <v>210</v>
      </c>
      <c r="H315" s="97">
        <v>169</v>
      </c>
      <c r="I315" s="98">
        <f>$G315*$H315/100</f>
        <v>354.9</v>
      </c>
      <c r="J315" s="98">
        <f>I315*W315/1000</f>
        <v>319.76489999999995</v>
      </c>
      <c r="K315" s="97" t="s">
        <v>228</v>
      </c>
      <c r="L315" s="97" t="s">
        <v>19</v>
      </c>
      <c r="M315" s="97" t="s">
        <v>20</v>
      </c>
      <c r="N315" s="2" t="s">
        <v>21</v>
      </c>
      <c r="O315" s="3">
        <v>874</v>
      </c>
      <c r="P315" s="3">
        <v>905</v>
      </c>
      <c r="Q315" s="3">
        <v>919</v>
      </c>
      <c r="R315" s="3">
        <v>888</v>
      </c>
      <c r="S315" s="3">
        <v>886</v>
      </c>
      <c r="T315" s="3">
        <v>914</v>
      </c>
      <c r="U315" s="3">
        <v>892</v>
      </c>
      <c r="V315" s="3">
        <v>930</v>
      </c>
      <c r="W315" s="6">
        <f t="shared" si="105"/>
        <v>901</v>
      </c>
      <c r="X315" s="5">
        <f t="shared" si="93"/>
        <v>1.983081951743134</v>
      </c>
    </row>
    <row r="316" spans="1:24" x14ac:dyDescent="0.3">
      <c r="A316" s="96"/>
      <c r="B316" s="97"/>
      <c r="C316" s="97"/>
      <c r="D316" s="97"/>
      <c r="E316" s="97"/>
      <c r="F316" s="97"/>
      <c r="G316" s="97"/>
      <c r="H316" s="97"/>
      <c r="I316" s="98"/>
      <c r="J316" s="98"/>
      <c r="K316" s="97"/>
      <c r="L316" s="97"/>
      <c r="M316" s="97"/>
      <c r="N316" s="2" t="s">
        <v>23</v>
      </c>
      <c r="O316" s="3">
        <v>4.2</v>
      </c>
      <c r="P316" s="3">
        <v>4.5</v>
      </c>
      <c r="Q316" s="3">
        <v>4.5999999999999996</v>
      </c>
      <c r="R316" s="3">
        <v>4.55</v>
      </c>
      <c r="S316" s="3">
        <v>4.5999999999999996</v>
      </c>
      <c r="T316" s="3">
        <v>4.5999999999999996</v>
      </c>
      <c r="U316" s="3">
        <v>4.5999999999999996</v>
      </c>
      <c r="V316" s="3">
        <v>4.7</v>
      </c>
      <c r="W316" s="6">
        <f t="shared" si="105"/>
        <v>4.5437500000000002</v>
      </c>
      <c r="X316" s="5">
        <f t="shared" si="93"/>
        <v>3.0849603152690217</v>
      </c>
    </row>
    <row r="317" spans="1:24" x14ac:dyDescent="0.3">
      <c r="A317" s="96"/>
      <c r="B317" s="97"/>
      <c r="C317" s="97"/>
      <c r="D317" s="97"/>
      <c r="E317" s="97"/>
      <c r="F317" s="97"/>
      <c r="G317" s="97"/>
      <c r="H317" s="97"/>
      <c r="I317" s="98"/>
      <c r="J317" s="98"/>
      <c r="K317" s="97"/>
      <c r="L317" s="97"/>
      <c r="M317" s="97"/>
      <c r="N317" s="2" t="s">
        <v>24</v>
      </c>
      <c r="O317" s="5">
        <f t="shared" ref="O317:V317" si="114">O315/O316/1000</f>
        <v>0.20809523809523808</v>
      </c>
      <c r="P317" s="5">
        <f t="shared" si="114"/>
        <v>0.2011111111111111</v>
      </c>
      <c r="Q317" s="5">
        <f t="shared" si="114"/>
        <v>0.19978260869565218</v>
      </c>
      <c r="R317" s="5">
        <f t="shared" si="114"/>
        <v>0.19516483516483518</v>
      </c>
      <c r="S317" s="5">
        <f t="shared" si="114"/>
        <v>0.19260869565217392</v>
      </c>
      <c r="T317" s="5">
        <f t="shared" si="114"/>
        <v>0.19869565217391305</v>
      </c>
      <c r="U317" s="5">
        <f t="shared" si="114"/>
        <v>0.19391304347826088</v>
      </c>
      <c r="V317" s="5">
        <f t="shared" si="114"/>
        <v>0.19787234042553192</v>
      </c>
      <c r="W317" s="5">
        <f t="shared" si="105"/>
        <v>0.19840544059958953</v>
      </c>
      <c r="X317" s="5">
        <f t="shared" si="93"/>
        <v>2.3080745925366211</v>
      </c>
    </row>
    <row r="318" spans="1:24" x14ac:dyDescent="0.3">
      <c r="A318" s="82"/>
      <c r="B318" s="83"/>
      <c r="C318" s="84"/>
      <c r="D318" s="85">
        <f>D315+1</f>
        <v>612</v>
      </c>
      <c r="E318" s="86">
        <v>2</v>
      </c>
      <c r="F318" s="87"/>
      <c r="G318" s="88">
        <v>210</v>
      </c>
      <c r="H318" s="89">
        <v>169</v>
      </c>
      <c r="I318" s="80">
        <f>$G318*$H318/100</f>
        <v>354.9</v>
      </c>
      <c r="J318" s="81">
        <f>I318*W318/1000</f>
        <v>321.93866249999996</v>
      </c>
      <c r="K318" s="90" t="s">
        <v>229</v>
      </c>
      <c r="L318" s="91" t="s">
        <v>19</v>
      </c>
      <c r="M318" s="92" t="s">
        <v>20</v>
      </c>
      <c r="N318" s="8" t="s">
        <v>21</v>
      </c>
      <c r="O318" s="9">
        <v>922</v>
      </c>
      <c r="P318" s="9">
        <v>908</v>
      </c>
      <c r="Q318" s="9">
        <v>931</v>
      </c>
      <c r="R318" s="9">
        <v>924</v>
      </c>
      <c r="S318" s="9">
        <v>905</v>
      </c>
      <c r="T318" s="9">
        <v>888</v>
      </c>
      <c r="U318" s="9">
        <v>885</v>
      </c>
      <c r="V318" s="9">
        <v>894</v>
      </c>
      <c r="W318" s="17">
        <f t="shared" si="105"/>
        <v>907.125</v>
      </c>
      <c r="X318" s="10">
        <f t="shared" si="93"/>
        <v>1.7898362084611172</v>
      </c>
    </row>
    <row r="319" spans="1:24" x14ac:dyDescent="0.3">
      <c r="A319" s="82"/>
      <c r="B319" s="83"/>
      <c r="C319" s="84"/>
      <c r="D319" s="85"/>
      <c r="E319" s="86"/>
      <c r="F319" s="87"/>
      <c r="G319" s="88"/>
      <c r="H319" s="89"/>
      <c r="I319" s="80"/>
      <c r="J319" s="81"/>
      <c r="K319" s="90"/>
      <c r="L319" s="91"/>
      <c r="M319" s="92"/>
      <c r="N319" s="11" t="s">
        <v>23</v>
      </c>
      <c r="O319" s="12">
        <v>4.7</v>
      </c>
      <c r="P319" s="12">
        <v>4.6500000000000004</v>
      </c>
      <c r="Q319" s="12">
        <v>4.7</v>
      </c>
      <c r="R319" s="12">
        <v>4.55</v>
      </c>
      <c r="S319" s="12">
        <v>4.5</v>
      </c>
      <c r="T319" s="12">
        <v>4.5</v>
      </c>
      <c r="U319" s="12">
        <v>4.3</v>
      </c>
      <c r="V319" s="12">
        <v>4.3499999999999996</v>
      </c>
      <c r="W319" s="13">
        <f t="shared" si="105"/>
        <v>4.53125</v>
      </c>
      <c r="X319" s="14">
        <f t="shared" si="93"/>
        <v>3.1179736704709877</v>
      </c>
    </row>
    <row r="320" spans="1:24" x14ac:dyDescent="0.3">
      <c r="A320" s="82"/>
      <c r="B320" s="83"/>
      <c r="C320" s="84"/>
      <c r="D320" s="85"/>
      <c r="E320" s="86"/>
      <c r="F320" s="87"/>
      <c r="G320" s="88"/>
      <c r="H320" s="89"/>
      <c r="I320" s="80"/>
      <c r="J320" s="81"/>
      <c r="K320" s="90"/>
      <c r="L320" s="91"/>
      <c r="M320" s="92"/>
      <c r="N320" s="15" t="s">
        <v>24</v>
      </c>
      <c r="O320" s="16">
        <f t="shared" ref="O320:V320" si="115">O318/O319/1000</f>
        <v>0.19617021276595745</v>
      </c>
      <c r="P320" s="16">
        <f t="shared" si="115"/>
        <v>0.19526881720430106</v>
      </c>
      <c r="Q320" s="16">
        <f t="shared" si="115"/>
        <v>0.19808510638297872</v>
      </c>
      <c r="R320" s="16">
        <f t="shared" si="115"/>
        <v>0.2030769230769231</v>
      </c>
      <c r="S320" s="16">
        <f t="shared" si="115"/>
        <v>0.2011111111111111</v>
      </c>
      <c r="T320" s="16">
        <f t="shared" si="115"/>
        <v>0.19733333333333333</v>
      </c>
      <c r="U320" s="16">
        <f t="shared" si="115"/>
        <v>0.20581395348837211</v>
      </c>
      <c r="V320" s="16">
        <f t="shared" si="115"/>
        <v>0.20551724137931035</v>
      </c>
      <c r="W320" s="16">
        <f t="shared" si="105"/>
        <v>0.20029708734278587</v>
      </c>
      <c r="X320" s="16">
        <f t="shared" si="93"/>
        <v>1.9502034647472299</v>
      </c>
    </row>
    <row r="321" spans="1:24" x14ac:dyDescent="0.3">
      <c r="A321" s="82"/>
      <c r="B321" s="83"/>
      <c r="C321" s="84"/>
      <c r="D321" s="85">
        <f>D318+1</f>
        <v>613</v>
      </c>
      <c r="E321" s="86">
        <v>3</v>
      </c>
      <c r="F321" s="87"/>
      <c r="G321" s="88">
        <v>210</v>
      </c>
      <c r="H321" s="89">
        <v>169</v>
      </c>
      <c r="I321" s="80">
        <f>$G321*$H321/100</f>
        <v>354.9</v>
      </c>
      <c r="J321" s="81">
        <f>I321*W321/1000</f>
        <v>324.24551249999996</v>
      </c>
      <c r="K321" s="90" t="s">
        <v>230</v>
      </c>
      <c r="L321" s="91" t="s">
        <v>19</v>
      </c>
      <c r="M321" s="92" t="s">
        <v>20</v>
      </c>
      <c r="N321" s="8" t="s">
        <v>21</v>
      </c>
      <c r="O321" s="9">
        <v>916</v>
      </c>
      <c r="P321" s="9">
        <v>912</v>
      </c>
      <c r="Q321" s="9">
        <v>929</v>
      </c>
      <c r="R321" s="9">
        <v>896</v>
      </c>
      <c r="S321" s="9">
        <v>914</v>
      </c>
      <c r="T321" s="9">
        <v>924</v>
      </c>
      <c r="U321" s="9">
        <v>895</v>
      </c>
      <c r="V321" s="9">
        <v>923</v>
      </c>
      <c r="W321" s="17">
        <f t="shared" si="105"/>
        <v>913.625</v>
      </c>
      <c r="X321" s="10">
        <f t="shared" si="93"/>
        <v>1.2822227539887692</v>
      </c>
    </row>
    <row r="322" spans="1:24" x14ac:dyDescent="0.3">
      <c r="A322" s="82"/>
      <c r="B322" s="83"/>
      <c r="C322" s="84"/>
      <c r="D322" s="85"/>
      <c r="E322" s="86"/>
      <c r="F322" s="87"/>
      <c r="G322" s="88"/>
      <c r="H322" s="89"/>
      <c r="I322" s="80"/>
      <c r="J322" s="81"/>
      <c r="K322" s="90"/>
      <c r="L322" s="91"/>
      <c r="M322" s="92"/>
      <c r="N322" s="11" t="s">
        <v>23</v>
      </c>
      <c r="O322" s="12">
        <v>4.4000000000000004</v>
      </c>
      <c r="P322" s="12">
        <v>4.5999999999999996</v>
      </c>
      <c r="Q322" s="12">
        <v>4.55</v>
      </c>
      <c r="R322" s="12">
        <v>4.5</v>
      </c>
      <c r="S322" s="12">
        <v>4.7</v>
      </c>
      <c r="T322" s="12">
        <v>4.7</v>
      </c>
      <c r="U322" s="12">
        <v>4.5999999999999996</v>
      </c>
      <c r="V322" s="12">
        <v>4.7</v>
      </c>
      <c r="W322" s="13">
        <f t="shared" si="105"/>
        <v>4.59375</v>
      </c>
      <c r="X322" s="14">
        <f t="shared" si="93"/>
        <v>2.2064319374458305</v>
      </c>
    </row>
    <row r="323" spans="1:24" x14ac:dyDescent="0.3">
      <c r="A323" s="82"/>
      <c r="B323" s="83"/>
      <c r="C323" s="84"/>
      <c r="D323" s="85"/>
      <c r="E323" s="86"/>
      <c r="F323" s="87"/>
      <c r="G323" s="88"/>
      <c r="H323" s="89"/>
      <c r="I323" s="80"/>
      <c r="J323" s="81"/>
      <c r="K323" s="90"/>
      <c r="L323" s="91"/>
      <c r="M323" s="92"/>
      <c r="N323" s="15" t="s">
        <v>24</v>
      </c>
      <c r="O323" s="16">
        <f t="shared" ref="O323:V323" si="116">O321/O322/1000</f>
        <v>0.20818181818181816</v>
      </c>
      <c r="P323" s="16">
        <f t="shared" si="116"/>
        <v>0.19826086956521741</v>
      </c>
      <c r="Q323" s="16">
        <f t="shared" si="116"/>
        <v>0.20417582417582417</v>
      </c>
      <c r="R323" s="16">
        <f t="shared" si="116"/>
        <v>0.19911111111111113</v>
      </c>
      <c r="S323" s="16">
        <f t="shared" si="116"/>
        <v>0.19446808510638297</v>
      </c>
      <c r="T323" s="16">
        <f t="shared" si="116"/>
        <v>0.19659574468085106</v>
      </c>
      <c r="U323" s="16">
        <f t="shared" si="116"/>
        <v>0.19456521739130436</v>
      </c>
      <c r="V323" s="16">
        <f t="shared" si="116"/>
        <v>0.19638297872340424</v>
      </c>
      <c r="W323" s="16">
        <f t="shared" si="105"/>
        <v>0.19896770611698919</v>
      </c>
      <c r="X323" s="16">
        <f t="shared" ref="X323:X386" si="117">_xlfn.STDEV.P(O323:V323)/W323*100</f>
        <v>2.2789197339086744</v>
      </c>
    </row>
    <row r="324" spans="1:24" x14ac:dyDescent="0.3">
      <c r="A324" s="82"/>
      <c r="B324" s="83"/>
      <c r="C324" s="84"/>
      <c r="D324" s="85">
        <f>D321+1</f>
        <v>614</v>
      </c>
      <c r="E324" s="86">
        <v>4</v>
      </c>
      <c r="F324" s="87"/>
      <c r="G324" s="88">
        <v>210</v>
      </c>
      <c r="H324" s="89">
        <v>169</v>
      </c>
      <c r="I324" s="80">
        <f>$G324*$H324/100</f>
        <v>354.9</v>
      </c>
      <c r="J324" s="81">
        <f>I324*W324/1000</f>
        <v>324.20114999999998</v>
      </c>
      <c r="K324" s="90" t="s">
        <v>230</v>
      </c>
      <c r="L324" s="91" t="s">
        <v>19</v>
      </c>
      <c r="M324" s="92" t="s">
        <v>20</v>
      </c>
      <c r="N324" s="8" t="s">
        <v>21</v>
      </c>
      <c r="O324" s="9">
        <v>906</v>
      </c>
      <c r="P324" s="9">
        <v>914</v>
      </c>
      <c r="Q324" s="9">
        <v>942</v>
      </c>
      <c r="R324" s="9">
        <v>906</v>
      </c>
      <c r="S324" s="9">
        <v>915</v>
      </c>
      <c r="T324" s="9">
        <v>903</v>
      </c>
      <c r="U324" s="9">
        <v>900</v>
      </c>
      <c r="V324" s="9">
        <v>922</v>
      </c>
      <c r="W324" s="17">
        <f t="shared" si="105"/>
        <v>913.5</v>
      </c>
      <c r="X324" s="10">
        <f t="shared" si="117"/>
        <v>1.3911620172018428</v>
      </c>
    </row>
    <row r="325" spans="1:24" x14ac:dyDescent="0.3">
      <c r="A325" s="82"/>
      <c r="B325" s="83"/>
      <c r="C325" s="84"/>
      <c r="D325" s="85"/>
      <c r="E325" s="86"/>
      <c r="F325" s="87"/>
      <c r="G325" s="88"/>
      <c r="H325" s="89"/>
      <c r="I325" s="80"/>
      <c r="J325" s="81"/>
      <c r="K325" s="90"/>
      <c r="L325" s="91"/>
      <c r="M325" s="92"/>
      <c r="N325" s="11" t="s">
        <v>23</v>
      </c>
      <c r="O325" s="12">
        <v>4.7</v>
      </c>
      <c r="P325" s="12">
        <v>4.7</v>
      </c>
      <c r="Q325" s="12">
        <v>4.7</v>
      </c>
      <c r="R325" s="12">
        <v>4.55</v>
      </c>
      <c r="S325" s="12">
        <v>4.5</v>
      </c>
      <c r="T325" s="12">
        <v>4.5</v>
      </c>
      <c r="U325" s="12">
        <v>4.4000000000000004</v>
      </c>
      <c r="V325" s="12">
        <v>4.4000000000000004</v>
      </c>
      <c r="W325" s="13">
        <f t="shared" si="105"/>
        <v>4.5562500000000004</v>
      </c>
      <c r="X325" s="14">
        <f t="shared" si="117"/>
        <v>2.6563671784687348</v>
      </c>
    </row>
    <row r="326" spans="1:24" x14ac:dyDescent="0.3">
      <c r="A326" s="82"/>
      <c r="B326" s="83"/>
      <c r="C326" s="84"/>
      <c r="D326" s="85"/>
      <c r="E326" s="86"/>
      <c r="F326" s="87"/>
      <c r="G326" s="88"/>
      <c r="H326" s="89"/>
      <c r="I326" s="80"/>
      <c r="J326" s="81"/>
      <c r="K326" s="90"/>
      <c r="L326" s="91"/>
      <c r="M326" s="92"/>
      <c r="N326" s="15" t="s">
        <v>24</v>
      </c>
      <c r="O326" s="16">
        <f t="shared" ref="O326:V326" si="118">O324/O325/1000</f>
        <v>0.19276595744680849</v>
      </c>
      <c r="P326" s="16">
        <f t="shared" si="118"/>
        <v>0.19446808510638297</v>
      </c>
      <c r="Q326" s="16">
        <f t="shared" si="118"/>
        <v>0.20042553191489362</v>
      </c>
      <c r="R326" s="16">
        <f t="shared" si="118"/>
        <v>0.19912087912087911</v>
      </c>
      <c r="S326" s="16">
        <f t="shared" si="118"/>
        <v>0.20333333333333334</v>
      </c>
      <c r="T326" s="16">
        <f t="shared" si="118"/>
        <v>0.20066666666666666</v>
      </c>
      <c r="U326" s="16">
        <f t="shared" si="118"/>
        <v>0.20454545454545453</v>
      </c>
      <c r="V326" s="16">
        <f t="shared" si="118"/>
        <v>0.20954545454545453</v>
      </c>
      <c r="W326" s="16">
        <f t="shared" si="105"/>
        <v>0.20060892033498418</v>
      </c>
      <c r="X326" s="16">
        <f t="shared" si="117"/>
        <v>2.5187760175660432</v>
      </c>
    </row>
    <row r="327" spans="1:24" x14ac:dyDescent="0.3">
      <c r="A327" s="82"/>
      <c r="B327" s="83"/>
      <c r="C327" s="84"/>
      <c r="D327" s="85">
        <f>D324+1</f>
        <v>615</v>
      </c>
      <c r="E327" s="86">
        <v>5</v>
      </c>
      <c r="F327" s="87"/>
      <c r="G327" s="88">
        <v>210</v>
      </c>
      <c r="H327" s="89">
        <v>169</v>
      </c>
      <c r="I327" s="80">
        <f>$G327*$H327/100</f>
        <v>354.9</v>
      </c>
      <c r="J327" s="81">
        <f>I327*W327/1000</f>
        <v>331.43223749999999</v>
      </c>
      <c r="K327" s="90"/>
      <c r="L327" s="91" t="s">
        <v>178</v>
      </c>
      <c r="M327" s="92" t="s">
        <v>57</v>
      </c>
      <c r="N327" s="8" t="s">
        <v>21</v>
      </c>
      <c r="O327" s="9">
        <v>940</v>
      </c>
      <c r="P327" s="9">
        <v>933</v>
      </c>
      <c r="Q327" s="9">
        <v>936</v>
      </c>
      <c r="R327" s="9">
        <v>927</v>
      </c>
      <c r="S327" s="9">
        <v>931</v>
      </c>
      <c r="T327" s="9">
        <v>935</v>
      </c>
      <c r="U327" s="9">
        <v>944</v>
      </c>
      <c r="V327" s="9">
        <v>925</v>
      </c>
      <c r="W327" s="17">
        <f t="shared" si="105"/>
        <v>933.875</v>
      </c>
      <c r="X327" s="10">
        <f t="shared" si="117"/>
        <v>0.63448710451031087</v>
      </c>
    </row>
    <row r="328" spans="1:24" x14ac:dyDescent="0.3">
      <c r="A328" s="82"/>
      <c r="B328" s="83"/>
      <c r="C328" s="84"/>
      <c r="D328" s="85"/>
      <c r="E328" s="86"/>
      <c r="F328" s="87"/>
      <c r="G328" s="88"/>
      <c r="H328" s="89"/>
      <c r="I328" s="80"/>
      <c r="J328" s="81"/>
      <c r="K328" s="90"/>
      <c r="L328" s="91"/>
      <c r="M328" s="92"/>
      <c r="N328" s="11" t="s">
        <v>23</v>
      </c>
      <c r="O328" s="12">
        <v>4.5999999999999996</v>
      </c>
      <c r="P328" s="12">
        <v>4.7</v>
      </c>
      <c r="Q328" s="12">
        <v>4.5</v>
      </c>
      <c r="R328" s="12">
        <v>4.4000000000000004</v>
      </c>
      <c r="S328" s="12">
        <v>4.5</v>
      </c>
      <c r="T328" s="12">
        <v>4.5</v>
      </c>
      <c r="U328" s="12">
        <v>4.5999999999999996</v>
      </c>
      <c r="V328" s="12">
        <v>4.5999999999999996</v>
      </c>
      <c r="W328" s="13">
        <f t="shared" si="105"/>
        <v>4.5500000000000007</v>
      </c>
      <c r="X328" s="14">
        <f t="shared" si="117"/>
        <v>1.9033525357899723</v>
      </c>
    </row>
    <row r="329" spans="1:24" x14ac:dyDescent="0.3">
      <c r="A329" s="82"/>
      <c r="B329" s="83"/>
      <c r="C329" s="84"/>
      <c r="D329" s="85"/>
      <c r="E329" s="86"/>
      <c r="F329" s="87"/>
      <c r="G329" s="88"/>
      <c r="H329" s="89"/>
      <c r="I329" s="80"/>
      <c r="J329" s="81"/>
      <c r="K329" s="90"/>
      <c r="L329" s="91"/>
      <c r="M329" s="92"/>
      <c r="N329" s="15" t="s">
        <v>24</v>
      </c>
      <c r="O329" s="16">
        <f t="shared" ref="O329:V329" si="119">O327/O328/1000</f>
        <v>0.20434782608695654</v>
      </c>
      <c r="P329" s="16">
        <f t="shared" si="119"/>
        <v>0.19851063829787233</v>
      </c>
      <c r="Q329" s="16">
        <f t="shared" si="119"/>
        <v>0.20799999999999999</v>
      </c>
      <c r="R329" s="16">
        <f t="shared" si="119"/>
        <v>0.21068181818181816</v>
      </c>
      <c r="S329" s="16">
        <f t="shared" si="119"/>
        <v>0.20688888888888887</v>
      </c>
      <c r="T329" s="16">
        <f t="shared" si="119"/>
        <v>0.20777777777777778</v>
      </c>
      <c r="U329" s="16">
        <f t="shared" si="119"/>
        <v>0.20521739130434785</v>
      </c>
      <c r="V329" s="16">
        <f t="shared" si="119"/>
        <v>0.20108695652173916</v>
      </c>
      <c r="W329" s="16">
        <f t="shared" si="105"/>
        <v>0.20531391213242509</v>
      </c>
      <c r="X329" s="16">
        <f t="shared" si="117"/>
        <v>1.8033932601437257</v>
      </c>
    </row>
    <row r="330" spans="1:24" x14ac:dyDescent="0.3">
      <c r="A330" s="82"/>
      <c r="B330" s="83"/>
      <c r="C330" s="84"/>
      <c r="D330" s="85">
        <f>D327+1</f>
        <v>616</v>
      </c>
      <c r="E330" s="86">
        <v>6</v>
      </c>
      <c r="F330" s="87"/>
      <c r="G330" s="88">
        <v>210</v>
      </c>
      <c r="H330" s="89">
        <v>169</v>
      </c>
      <c r="I330" s="80">
        <f>$G330*$H330/100</f>
        <v>354.9</v>
      </c>
      <c r="J330" s="81">
        <f>I330*W330/1000</f>
        <v>334.09398749999997</v>
      </c>
      <c r="K330" s="90"/>
      <c r="L330" s="91" t="s">
        <v>178</v>
      </c>
      <c r="M330" s="92" t="s">
        <v>57</v>
      </c>
      <c r="N330" s="8" t="s">
        <v>21</v>
      </c>
      <c r="O330" s="9">
        <v>935</v>
      </c>
      <c r="P330" s="9">
        <v>974</v>
      </c>
      <c r="Q330" s="9">
        <v>941</v>
      </c>
      <c r="R330" s="9">
        <v>936</v>
      </c>
      <c r="S330" s="9">
        <v>950</v>
      </c>
      <c r="T330" s="9">
        <v>922</v>
      </c>
      <c r="U330" s="9">
        <v>903</v>
      </c>
      <c r="V330" s="9">
        <v>970</v>
      </c>
      <c r="W330" s="17">
        <f t="shared" si="105"/>
        <v>941.375</v>
      </c>
      <c r="X330" s="10">
        <f t="shared" si="117"/>
        <v>2.3381761540131825</v>
      </c>
    </row>
    <row r="331" spans="1:24" x14ac:dyDescent="0.3">
      <c r="A331" s="82"/>
      <c r="B331" s="83"/>
      <c r="C331" s="84"/>
      <c r="D331" s="85"/>
      <c r="E331" s="86"/>
      <c r="F331" s="87"/>
      <c r="G331" s="88"/>
      <c r="H331" s="89"/>
      <c r="I331" s="80"/>
      <c r="J331" s="81"/>
      <c r="K331" s="90"/>
      <c r="L331" s="91"/>
      <c r="M331" s="92"/>
      <c r="N331" s="11" t="s">
        <v>23</v>
      </c>
      <c r="O331" s="12">
        <v>4.5</v>
      </c>
      <c r="P331" s="12">
        <v>4.5</v>
      </c>
      <c r="Q331" s="12">
        <v>4.4000000000000004</v>
      </c>
      <c r="R331" s="12">
        <v>4.5</v>
      </c>
      <c r="S331" s="12">
        <v>4.5999999999999996</v>
      </c>
      <c r="T331" s="12">
        <v>4.7</v>
      </c>
      <c r="U331" s="12">
        <v>4.5</v>
      </c>
      <c r="V331" s="12">
        <v>4.5999999999999996</v>
      </c>
      <c r="W331" s="13">
        <f t="shared" si="105"/>
        <v>4.5374999999999996</v>
      </c>
      <c r="X331" s="14">
        <f t="shared" si="117"/>
        <v>1.8886100827551064</v>
      </c>
    </row>
    <row r="332" spans="1:24" x14ac:dyDescent="0.3">
      <c r="A332" s="82"/>
      <c r="B332" s="83"/>
      <c r="C332" s="84"/>
      <c r="D332" s="85"/>
      <c r="E332" s="86"/>
      <c r="F332" s="87"/>
      <c r="G332" s="88"/>
      <c r="H332" s="89"/>
      <c r="I332" s="80"/>
      <c r="J332" s="81"/>
      <c r="K332" s="90"/>
      <c r="L332" s="91"/>
      <c r="M332" s="92"/>
      <c r="N332" s="15" t="s">
        <v>24</v>
      </c>
      <c r="O332" s="16">
        <f t="shared" ref="O332:V332" si="120">O330/O331/1000</f>
        <v>0.20777777777777778</v>
      </c>
      <c r="P332" s="16">
        <f t="shared" si="120"/>
        <v>0.21644444444444447</v>
      </c>
      <c r="Q332" s="16">
        <f t="shared" si="120"/>
        <v>0.21386363636363634</v>
      </c>
      <c r="R332" s="16">
        <f t="shared" si="120"/>
        <v>0.20799999999999999</v>
      </c>
      <c r="S332" s="16">
        <f t="shared" si="120"/>
        <v>0.20652173913043481</v>
      </c>
      <c r="T332" s="16">
        <f t="shared" si="120"/>
        <v>0.19617021276595745</v>
      </c>
      <c r="U332" s="16">
        <f t="shared" si="120"/>
        <v>0.20066666666666666</v>
      </c>
      <c r="V332" s="16">
        <f t="shared" si="120"/>
        <v>0.21086956521739131</v>
      </c>
      <c r="W332" s="16">
        <f t="shared" si="105"/>
        <v>0.20753925529578859</v>
      </c>
      <c r="X332" s="16">
        <f t="shared" si="117"/>
        <v>2.9906065824102801</v>
      </c>
    </row>
    <row r="333" spans="1:24" x14ac:dyDescent="0.3">
      <c r="A333" s="82"/>
      <c r="B333" s="83"/>
      <c r="C333" s="84"/>
      <c r="D333" s="85">
        <f>D330+1</f>
        <v>617</v>
      </c>
      <c r="E333" s="86">
        <v>7</v>
      </c>
      <c r="F333" s="87"/>
      <c r="G333" s="88">
        <v>210</v>
      </c>
      <c r="H333" s="89">
        <v>169</v>
      </c>
      <c r="I333" s="80">
        <f>$G333*$H333/100</f>
        <v>354.9</v>
      </c>
      <c r="J333" s="81">
        <f>I333*W333/1000</f>
        <v>325.66511249999996</v>
      </c>
      <c r="K333" s="90"/>
      <c r="L333" s="91" t="s">
        <v>50</v>
      </c>
      <c r="M333" s="92" t="s">
        <v>85</v>
      </c>
      <c r="N333" s="8" t="s">
        <v>21</v>
      </c>
      <c r="O333" s="9">
        <v>923</v>
      </c>
      <c r="P333" s="9">
        <v>909</v>
      </c>
      <c r="Q333" s="9">
        <v>924</v>
      </c>
      <c r="R333" s="9">
        <v>920</v>
      </c>
      <c r="S333" s="9">
        <v>921</v>
      </c>
      <c r="T333" s="9">
        <v>909</v>
      </c>
      <c r="U333" s="9">
        <v>908</v>
      </c>
      <c r="V333" s="9">
        <v>927</v>
      </c>
      <c r="W333" s="17">
        <f t="shared" si="105"/>
        <v>917.625</v>
      </c>
      <c r="X333" s="10">
        <f t="shared" si="117"/>
        <v>0.78572609407000349</v>
      </c>
    </row>
    <row r="334" spans="1:24" x14ac:dyDescent="0.3">
      <c r="A334" s="82"/>
      <c r="B334" s="83"/>
      <c r="C334" s="84"/>
      <c r="D334" s="85"/>
      <c r="E334" s="86"/>
      <c r="F334" s="87"/>
      <c r="G334" s="88"/>
      <c r="H334" s="89"/>
      <c r="I334" s="80"/>
      <c r="J334" s="81"/>
      <c r="K334" s="90"/>
      <c r="L334" s="91"/>
      <c r="M334" s="92"/>
      <c r="N334" s="11" t="s">
        <v>23</v>
      </c>
      <c r="O334" s="12">
        <v>4.5</v>
      </c>
      <c r="P334" s="12">
        <v>4.5</v>
      </c>
      <c r="Q334" s="12">
        <v>4.5999999999999996</v>
      </c>
      <c r="R334" s="12">
        <v>4.7</v>
      </c>
      <c r="S334" s="12">
        <v>4.7</v>
      </c>
      <c r="T334" s="12">
        <v>4.5</v>
      </c>
      <c r="U334" s="12">
        <v>4.5999999999999996</v>
      </c>
      <c r="V334" s="12">
        <v>4.5999999999999996</v>
      </c>
      <c r="W334" s="13">
        <f t="shared" si="105"/>
        <v>4.5875000000000004</v>
      </c>
      <c r="X334" s="14">
        <f t="shared" si="117"/>
        <v>1.7016343319886651</v>
      </c>
    </row>
    <row r="335" spans="1:24" x14ac:dyDescent="0.3">
      <c r="A335" s="82"/>
      <c r="B335" s="83"/>
      <c r="C335" s="84"/>
      <c r="D335" s="85"/>
      <c r="E335" s="86"/>
      <c r="F335" s="87"/>
      <c r="G335" s="88"/>
      <c r="H335" s="89"/>
      <c r="I335" s="80"/>
      <c r="J335" s="81"/>
      <c r="K335" s="90"/>
      <c r="L335" s="91"/>
      <c r="M335" s="92"/>
      <c r="N335" s="15" t="s">
        <v>24</v>
      </c>
      <c r="O335" s="16">
        <f t="shared" ref="O335:V335" si="121">O333/O334/1000</f>
        <v>0.20511111111111111</v>
      </c>
      <c r="P335" s="16">
        <f t="shared" si="121"/>
        <v>0.20200000000000001</v>
      </c>
      <c r="Q335" s="16">
        <f t="shared" si="121"/>
        <v>0.2008695652173913</v>
      </c>
      <c r="R335" s="16">
        <f t="shared" si="121"/>
        <v>0.19574468085106383</v>
      </c>
      <c r="S335" s="16">
        <f t="shared" si="121"/>
        <v>0.19595744680851063</v>
      </c>
      <c r="T335" s="16">
        <f t="shared" si="121"/>
        <v>0.20200000000000001</v>
      </c>
      <c r="U335" s="16">
        <f t="shared" si="121"/>
        <v>0.19739130434782609</v>
      </c>
      <c r="V335" s="16">
        <f t="shared" si="121"/>
        <v>0.20152173913043481</v>
      </c>
      <c r="W335" s="16">
        <f t="shared" si="105"/>
        <v>0.20007448093329222</v>
      </c>
      <c r="X335" s="16">
        <f t="shared" si="117"/>
        <v>1.5647265783866056</v>
      </c>
    </row>
    <row r="336" spans="1:24" x14ac:dyDescent="0.3">
      <c r="A336" s="82"/>
      <c r="B336" s="83"/>
      <c r="C336" s="84"/>
      <c r="D336" s="85">
        <f>D333+1</f>
        <v>618</v>
      </c>
      <c r="E336" s="86">
        <v>8</v>
      </c>
      <c r="F336" s="87"/>
      <c r="G336" s="88">
        <v>210</v>
      </c>
      <c r="H336" s="89">
        <v>169</v>
      </c>
      <c r="I336" s="80">
        <f>$G336*$H336/100</f>
        <v>354.9</v>
      </c>
      <c r="J336" s="81">
        <f>I336*W336/1000</f>
        <v>325.26585</v>
      </c>
      <c r="K336" s="90"/>
      <c r="L336" s="91" t="s">
        <v>50</v>
      </c>
      <c r="M336" s="92" t="s">
        <v>85</v>
      </c>
      <c r="N336" s="8" t="s">
        <v>21</v>
      </c>
      <c r="O336" s="9">
        <v>907</v>
      </c>
      <c r="P336" s="9">
        <v>912</v>
      </c>
      <c r="Q336" s="9">
        <v>941</v>
      </c>
      <c r="R336" s="9">
        <v>914</v>
      </c>
      <c r="S336" s="9">
        <v>922</v>
      </c>
      <c r="T336" s="9">
        <v>916</v>
      </c>
      <c r="U336" s="9">
        <v>900</v>
      </c>
      <c r="V336" s="9">
        <v>920</v>
      </c>
      <c r="W336" s="17">
        <f t="shared" si="105"/>
        <v>916.5</v>
      </c>
      <c r="X336" s="10">
        <f t="shared" si="117"/>
        <v>1.2392598681506324</v>
      </c>
    </row>
    <row r="337" spans="1:24" x14ac:dyDescent="0.3">
      <c r="A337" s="82"/>
      <c r="B337" s="83"/>
      <c r="C337" s="84"/>
      <c r="D337" s="85"/>
      <c r="E337" s="86"/>
      <c r="F337" s="87"/>
      <c r="G337" s="88"/>
      <c r="H337" s="89"/>
      <c r="I337" s="80"/>
      <c r="J337" s="81"/>
      <c r="K337" s="90"/>
      <c r="L337" s="91"/>
      <c r="M337" s="92"/>
      <c r="N337" s="11" t="s">
        <v>23</v>
      </c>
      <c r="O337" s="12">
        <v>4.7</v>
      </c>
      <c r="P337" s="12">
        <v>4.5</v>
      </c>
      <c r="Q337" s="12">
        <v>4.5999999999999996</v>
      </c>
      <c r="R337" s="12">
        <v>4.5</v>
      </c>
      <c r="S337" s="12">
        <v>4.5</v>
      </c>
      <c r="T337" s="12">
        <v>4.4000000000000004</v>
      </c>
      <c r="U337" s="12">
        <v>4.5</v>
      </c>
      <c r="V337" s="12">
        <v>4.4000000000000004</v>
      </c>
      <c r="W337" s="13">
        <f t="shared" si="105"/>
        <v>4.5124999999999993</v>
      </c>
      <c r="X337" s="14">
        <f t="shared" si="117"/>
        <v>2.0543486113838378</v>
      </c>
    </row>
    <row r="338" spans="1:24" x14ac:dyDescent="0.3">
      <c r="A338" s="82"/>
      <c r="B338" s="83"/>
      <c r="C338" s="84"/>
      <c r="D338" s="85"/>
      <c r="E338" s="86"/>
      <c r="F338" s="87"/>
      <c r="G338" s="88"/>
      <c r="H338" s="89"/>
      <c r="I338" s="80"/>
      <c r="J338" s="81"/>
      <c r="K338" s="90"/>
      <c r="L338" s="91"/>
      <c r="M338" s="92"/>
      <c r="N338" s="15" t="s">
        <v>24</v>
      </c>
      <c r="O338" s="16">
        <f t="shared" ref="O338:V338" si="122">O336/O337/1000</f>
        <v>0.19297872340425531</v>
      </c>
      <c r="P338" s="16">
        <f t="shared" si="122"/>
        <v>0.20266666666666666</v>
      </c>
      <c r="Q338" s="16">
        <f t="shared" si="122"/>
        <v>0.20456521739130437</v>
      </c>
      <c r="R338" s="16">
        <f t="shared" si="122"/>
        <v>0.2031111111111111</v>
      </c>
      <c r="S338" s="16">
        <f t="shared" si="122"/>
        <v>0.2048888888888889</v>
      </c>
      <c r="T338" s="16">
        <f t="shared" si="122"/>
        <v>0.20818181818181816</v>
      </c>
      <c r="U338" s="16">
        <f t="shared" si="122"/>
        <v>0.2</v>
      </c>
      <c r="V338" s="16">
        <f t="shared" si="122"/>
        <v>0.20909090909090908</v>
      </c>
      <c r="W338" s="16">
        <f t="shared" si="105"/>
        <v>0.20318541684186919</v>
      </c>
      <c r="X338" s="16">
        <f t="shared" si="117"/>
        <v>2.3296094606582138</v>
      </c>
    </row>
    <row r="339" spans="1:24" x14ac:dyDescent="0.3">
      <c r="A339" s="82"/>
      <c r="B339" s="83"/>
      <c r="C339" s="84"/>
      <c r="D339" s="85">
        <f>D336+1</f>
        <v>619</v>
      </c>
      <c r="E339" s="86">
        <v>9</v>
      </c>
      <c r="F339" s="87"/>
      <c r="G339" s="88">
        <v>210</v>
      </c>
      <c r="H339" s="89">
        <v>169</v>
      </c>
      <c r="I339" s="80">
        <f>$G339*$H339/100</f>
        <v>354.9</v>
      </c>
      <c r="J339" s="81">
        <f>I339*W339/1000</f>
        <v>320.43033749999995</v>
      </c>
      <c r="K339" s="90"/>
      <c r="L339" s="91" t="s">
        <v>50</v>
      </c>
      <c r="M339" s="92" t="s">
        <v>85</v>
      </c>
      <c r="N339" s="8" t="s">
        <v>21</v>
      </c>
      <c r="O339" s="9">
        <v>899</v>
      </c>
      <c r="P339" s="9">
        <v>881</v>
      </c>
      <c r="Q339" s="9">
        <v>921</v>
      </c>
      <c r="R339" s="9">
        <v>910</v>
      </c>
      <c r="S339" s="9">
        <v>911</v>
      </c>
      <c r="T339" s="9">
        <v>895</v>
      </c>
      <c r="U339" s="9">
        <v>902</v>
      </c>
      <c r="V339" s="9">
        <v>904</v>
      </c>
      <c r="W339" s="17">
        <f t="shared" si="105"/>
        <v>902.875</v>
      </c>
      <c r="X339" s="10">
        <f t="shared" si="117"/>
        <v>1.2400830780673637</v>
      </c>
    </row>
    <row r="340" spans="1:24" x14ac:dyDescent="0.3">
      <c r="A340" s="82"/>
      <c r="B340" s="83"/>
      <c r="C340" s="84"/>
      <c r="D340" s="85"/>
      <c r="E340" s="86"/>
      <c r="F340" s="87"/>
      <c r="G340" s="88"/>
      <c r="H340" s="89"/>
      <c r="I340" s="80"/>
      <c r="J340" s="81"/>
      <c r="K340" s="90"/>
      <c r="L340" s="91"/>
      <c r="M340" s="92"/>
      <c r="N340" s="11" t="s">
        <v>23</v>
      </c>
      <c r="O340" s="12">
        <v>4.4000000000000004</v>
      </c>
      <c r="P340" s="12">
        <v>4.7</v>
      </c>
      <c r="Q340" s="12">
        <v>4.5999999999999996</v>
      </c>
      <c r="R340" s="12">
        <v>4.5</v>
      </c>
      <c r="S340" s="12">
        <v>4.5999999999999996</v>
      </c>
      <c r="T340" s="12">
        <v>4.5999999999999996</v>
      </c>
      <c r="U340" s="12">
        <v>4.5</v>
      </c>
      <c r="V340" s="12">
        <v>4.5999999999999996</v>
      </c>
      <c r="W340" s="13">
        <f t="shared" si="105"/>
        <v>4.5625000000000009</v>
      </c>
      <c r="X340" s="14">
        <f t="shared" si="117"/>
        <v>1.8782615343564475</v>
      </c>
    </row>
    <row r="341" spans="1:24" x14ac:dyDescent="0.3">
      <c r="A341" s="82"/>
      <c r="B341" s="83"/>
      <c r="C341" s="84"/>
      <c r="D341" s="85"/>
      <c r="E341" s="86"/>
      <c r="F341" s="87"/>
      <c r="G341" s="88"/>
      <c r="H341" s="89"/>
      <c r="I341" s="80"/>
      <c r="J341" s="81"/>
      <c r="K341" s="90"/>
      <c r="L341" s="91"/>
      <c r="M341" s="92"/>
      <c r="N341" s="15" t="s">
        <v>24</v>
      </c>
      <c r="O341" s="16">
        <f t="shared" ref="O341:V341" si="123">O339/O340/1000</f>
        <v>0.20431818181818182</v>
      </c>
      <c r="P341" s="16">
        <f t="shared" si="123"/>
        <v>0.18744680851063827</v>
      </c>
      <c r="Q341" s="16">
        <f t="shared" si="123"/>
        <v>0.20021739130434785</v>
      </c>
      <c r="R341" s="16">
        <f t="shared" si="123"/>
        <v>0.20222222222222222</v>
      </c>
      <c r="S341" s="16">
        <f t="shared" si="123"/>
        <v>0.1980434782608696</v>
      </c>
      <c r="T341" s="16">
        <f t="shared" si="123"/>
        <v>0.19456521739130436</v>
      </c>
      <c r="U341" s="16">
        <f t="shared" si="123"/>
        <v>0.20044444444444445</v>
      </c>
      <c r="V341" s="16">
        <f t="shared" si="123"/>
        <v>0.1965217391304348</v>
      </c>
      <c r="W341" s="16">
        <f t="shared" si="105"/>
        <v>0.19797243538530543</v>
      </c>
      <c r="X341" s="16">
        <f t="shared" si="117"/>
        <v>2.4873505829071569</v>
      </c>
    </row>
    <row r="342" spans="1:24" x14ac:dyDescent="0.3">
      <c r="A342" s="82"/>
      <c r="B342" s="83"/>
      <c r="C342" s="84"/>
      <c r="D342" s="85">
        <f>D339+1</f>
        <v>620</v>
      </c>
      <c r="E342" s="86">
        <v>10</v>
      </c>
      <c r="F342" s="87"/>
      <c r="G342" s="88">
        <v>210</v>
      </c>
      <c r="H342" s="89">
        <v>169</v>
      </c>
      <c r="I342" s="80">
        <f>$G342*$H342/100</f>
        <v>354.9</v>
      </c>
      <c r="J342" s="81">
        <f>I342*W342/1000</f>
        <v>318.03476249999994</v>
      </c>
      <c r="K342" s="90"/>
      <c r="L342" s="91" t="s">
        <v>50</v>
      </c>
      <c r="M342" s="92" t="s">
        <v>85</v>
      </c>
      <c r="N342" s="8" t="s">
        <v>21</v>
      </c>
      <c r="O342" s="9">
        <v>897</v>
      </c>
      <c r="P342" s="9">
        <v>896</v>
      </c>
      <c r="Q342" s="9">
        <v>907</v>
      </c>
      <c r="R342" s="9">
        <v>895</v>
      </c>
      <c r="S342" s="9">
        <v>881</v>
      </c>
      <c r="T342" s="9">
        <v>882</v>
      </c>
      <c r="U342" s="9">
        <v>900</v>
      </c>
      <c r="V342" s="9">
        <v>911</v>
      </c>
      <c r="W342" s="17">
        <f t="shared" si="105"/>
        <v>896.125</v>
      </c>
      <c r="X342" s="10">
        <f t="shared" si="117"/>
        <v>1.1053165203324051</v>
      </c>
    </row>
    <row r="343" spans="1:24" x14ac:dyDescent="0.3">
      <c r="A343" s="82"/>
      <c r="B343" s="83"/>
      <c r="C343" s="84"/>
      <c r="D343" s="85"/>
      <c r="E343" s="86"/>
      <c r="F343" s="87"/>
      <c r="G343" s="88"/>
      <c r="H343" s="89"/>
      <c r="I343" s="80"/>
      <c r="J343" s="81"/>
      <c r="K343" s="90"/>
      <c r="L343" s="91"/>
      <c r="M343" s="92"/>
      <c r="N343" s="11" t="s">
        <v>23</v>
      </c>
      <c r="O343" s="12">
        <v>4.5</v>
      </c>
      <c r="P343" s="12">
        <v>4.7</v>
      </c>
      <c r="Q343" s="12">
        <v>4.5999999999999996</v>
      </c>
      <c r="R343" s="12">
        <v>4.5</v>
      </c>
      <c r="S343" s="12">
        <v>4.5999999999999996</v>
      </c>
      <c r="T343" s="12">
        <v>4.5</v>
      </c>
      <c r="U343" s="12">
        <v>4.5999999999999996</v>
      </c>
      <c r="V343" s="12">
        <v>4.5</v>
      </c>
      <c r="W343" s="13">
        <f t="shared" si="105"/>
        <v>4.5625</v>
      </c>
      <c r="X343" s="14">
        <f t="shared" si="117"/>
        <v>1.5254148939260328</v>
      </c>
    </row>
    <row r="344" spans="1:24" x14ac:dyDescent="0.3">
      <c r="A344" s="82"/>
      <c r="B344" s="83"/>
      <c r="C344" s="84"/>
      <c r="D344" s="85"/>
      <c r="E344" s="86"/>
      <c r="F344" s="87"/>
      <c r="G344" s="88"/>
      <c r="H344" s="89"/>
      <c r="I344" s="80"/>
      <c r="J344" s="81"/>
      <c r="K344" s="90"/>
      <c r="L344" s="91"/>
      <c r="M344" s="92"/>
      <c r="N344" s="15" t="s">
        <v>24</v>
      </c>
      <c r="O344" s="16">
        <f t="shared" ref="O344:V344" si="124">O342/O343/1000</f>
        <v>0.19933333333333333</v>
      </c>
      <c r="P344" s="16">
        <f t="shared" si="124"/>
        <v>0.19063829787234041</v>
      </c>
      <c r="Q344" s="16">
        <f t="shared" si="124"/>
        <v>0.19717391304347828</v>
      </c>
      <c r="R344" s="16">
        <f t="shared" si="124"/>
        <v>0.19888888888888889</v>
      </c>
      <c r="S344" s="16">
        <f t="shared" si="124"/>
        <v>0.1915217391304348</v>
      </c>
      <c r="T344" s="16">
        <f t="shared" si="124"/>
        <v>0.19600000000000001</v>
      </c>
      <c r="U344" s="16">
        <f t="shared" si="124"/>
        <v>0.19565217391304349</v>
      </c>
      <c r="V344" s="16">
        <f t="shared" si="124"/>
        <v>0.20244444444444445</v>
      </c>
      <c r="W344" s="16">
        <f t="shared" si="105"/>
        <v>0.19645659882824545</v>
      </c>
      <c r="X344" s="16">
        <f t="shared" si="117"/>
        <v>1.8842403251614768</v>
      </c>
    </row>
    <row r="345" spans="1:24" x14ac:dyDescent="0.3">
      <c r="A345" s="82"/>
      <c r="B345" s="83"/>
      <c r="C345" s="84"/>
      <c r="D345" s="85">
        <f>D342+1</f>
        <v>621</v>
      </c>
      <c r="E345" s="86">
        <v>11</v>
      </c>
      <c r="F345" s="87"/>
      <c r="G345" s="88">
        <v>210</v>
      </c>
      <c r="H345" s="89">
        <v>169</v>
      </c>
      <c r="I345" s="80">
        <f>$G345*$H345/100</f>
        <v>354.9</v>
      </c>
      <c r="J345" s="81">
        <f>I345*W345/1000</f>
        <v>318.12348750000001</v>
      </c>
      <c r="K345" s="90"/>
      <c r="L345" s="91" t="s">
        <v>50</v>
      </c>
      <c r="M345" s="92" t="s">
        <v>85</v>
      </c>
      <c r="N345" s="8" t="s">
        <v>21</v>
      </c>
      <c r="O345" s="9">
        <v>889</v>
      </c>
      <c r="P345" s="9">
        <v>902</v>
      </c>
      <c r="Q345" s="9">
        <v>906</v>
      </c>
      <c r="R345" s="9">
        <v>881</v>
      </c>
      <c r="S345" s="9">
        <v>876</v>
      </c>
      <c r="T345" s="9">
        <v>903</v>
      </c>
      <c r="U345" s="9">
        <v>900</v>
      </c>
      <c r="V345" s="9">
        <v>914</v>
      </c>
      <c r="W345" s="17">
        <f t="shared" si="105"/>
        <v>896.375</v>
      </c>
      <c r="X345" s="10">
        <f t="shared" si="117"/>
        <v>1.3651206039518875</v>
      </c>
    </row>
    <row r="346" spans="1:24" x14ac:dyDescent="0.3">
      <c r="A346" s="82"/>
      <c r="B346" s="83"/>
      <c r="C346" s="84"/>
      <c r="D346" s="85"/>
      <c r="E346" s="86"/>
      <c r="F346" s="87"/>
      <c r="G346" s="88"/>
      <c r="H346" s="89"/>
      <c r="I346" s="80"/>
      <c r="J346" s="81"/>
      <c r="K346" s="90"/>
      <c r="L346" s="91"/>
      <c r="M346" s="92"/>
      <c r="N346" s="11" t="s">
        <v>23</v>
      </c>
      <c r="O346" s="12">
        <v>4.5</v>
      </c>
      <c r="P346" s="12">
        <v>4.5999999999999996</v>
      </c>
      <c r="Q346" s="12">
        <v>4.4000000000000004</v>
      </c>
      <c r="R346" s="12">
        <v>4.5999999999999996</v>
      </c>
      <c r="S346" s="12">
        <v>4.5</v>
      </c>
      <c r="T346" s="12">
        <v>4.5</v>
      </c>
      <c r="U346" s="12">
        <v>4.5999999999999996</v>
      </c>
      <c r="V346" s="12">
        <v>4.4000000000000004</v>
      </c>
      <c r="W346" s="13">
        <f t="shared" si="105"/>
        <v>4.5125000000000002</v>
      </c>
      <c r="X346" s="14">
        <f t="shared" si="117"/>
        <v>1.7299163430466415</v>
      </c>
    </row>
    <row r="347" spans="1:24" x14ac:dyDescent="0.3">
      <c r="A347" s="82"/>
      <c r="B347" s="83"/>
      <c r="C347" s="84"/>
      <c r="D347" s="85"/>
      <c r="E347" s="86"/>
      <c r="F347" s="87"/>
      <c r="G347" s="88"/>
      <c r="H347" s="89"/>
      <c r="I347" s="80"/>
      <c r="J347" s="81"/>
      <c r="K347" s="90"/>
      <c r="L347" s="91"/>
      <c r="M347" s="92"/>
      <c r="N347" s="15" t="s">
        <v>24</v>
      </c>
      <c r="O347" s="16">
        <f t="shared" ref="O347:V347" si="125">O345/O346/1000</f>
        <v>0.19755555555555554</v>
      </c>
      <c r="P347" s="16">
        <f t="shared" si="125"/>
        <v>0.19608695652173916</v>
      </c>
      <c r="Q347" s="16">
        <f t="shared" si="125"/>
        <v>0.2059090909090909</v>
      </c>
      <c r="R347" s="16">
        <f t="shared" si="125"/>
        <v>0.1915217391304348</v>
      </c>
      <c r="S347" s="16">
        <f t="shared" si="125"/>
        <v>0.19466666666666665</v>
      </c>
      <c r="T347" s="16">
        <f t="shared" si="125"/>
        <v>0.20066666666666666</v>
      </c>
      <c r="U347" s="16">
        <f t="shared" si="125"/>
        <v>0.19565217391304349</v>
      </c>
      <c r="V347" s="16">
        <f t="shared" si="125"/>
        <v>0.20772727272727273</v>
      </c>
      <c r="W347" s="16">
        <f t="shared" si="105"/>
        <v>0.19872326526130876</v>
      </c>
      <c r="X347" s="16">
        <f t="shared" si="117"/>
        <v>2.6541069853243804</v>
      </c>
    </row>
    <row r="348" spans="1:24" x14ac:dyDescent="0.3">
      <c r="A348" s="82"/>
      <c r="B348" s="83"/>
      <c r="C348" s="84"/>
      <c r="D348" s="85">
        <f>D345+1</f>
        <v>622</v>
      </c>
      <c r="E348" s="86">
        <v>12</v>
      </c>
      <c r="F348" s="87"/>
      <c r="G348" s="88">
        <v>210</v>
      </c>
      <c r="H348" s="89">
        <v>169</v>
      </c>
      <c r="I348" s="80">
        <f>$G348*$H348/100</f>
        <v>354.9</v>
      </c>
      <c r="J348" s="81">
        <f>I348*W348/1000</f>
        <v>317.63549999999998</v>
      </c>
      <c r="K348" s="90"/>
      <c r="L348" s="91" t="s">
        <v>50</v>
      </c>
      <c r="M348" s="92" t="s">
        <v>85</v>
      </c>
      <c r="N348" s="8" t="s">
        <v>21</v>
      </c>
      <c r="O348" s="9">
        <v>890</v>
      </c>
      <c r="P348" s="9">
        <v>906</v>
      </c>
      <c r="Q348" s="9">
        <v>917</v>
      </c>
      <c r="R348" s="9">
        <v>879</v>
      </c>
      <c r="S348" s="9">
        <v>896</v>
      </c>
      <c r="T348" s="9">
        <v>897</v>
      </c>
      <c r="U348" s="9">
        <v>880</v>
      </c>
      <c r="V348" s="9">
        <v>895</v>
      </c>
      <c r="W348" s="17">
        <f t="shared" si="105"/>
        <v>895</v>
      </c>
      <c r="X348" s="10">
        <f t="shared" si="117"/>
        <v>1.3196661241360577</v>
      </c>
    </row>
    <row r="349" spans="1:24" x14ac:dyDescent="0.3">
      <c r="A349" s="82"/>
      <c r="B349" s="83"/>
      <c r="C349" s="84"/>
      <c r="D349" s="85"/>
      <c r="E349" s="86"/>
      <c r="F349" s="87"/>
      <c r="G349" s="88"/>
      <c r="H349" s="89"/>
      <c r="I349" s="80"/>
      <c r="J349" s="81"/>
      <c r="K349" s="90"/>
      <c r="L349" s="91"/>
      <c r="M349" s="92"/>
      <c r="N349" s="11" t="s">
        <v>23</v>
      </c>
      <c r="O349" s="12">
        <v>4.5999999999999996</v>
      </c>
      <c r="P349" s="12">
        <v>4.5999999999999996</v>
      </c>
      <c r="Q349" s="12">
        <v>4.5</v>
      </c>
      <c r="R349" s="12">
        <v>4.5</v>
      </c>
      <c r="S349" s="12">
        <v>4.5</v>
      </c>
      <c r="T349" s="12">
        <v>4.5999999999999996</v>
      </c>
      <c r="U349" s="12">
        <v>4.5</v>
      </c>
      <c r="V349" s="12">
        <v>4.4000000000000004</v>
      </c>
      <c r="W349" s="13">
        <f t="shared" si="105"/>
        <v>4.5249999999999995</v>
      </c>
      <c r="X349" s="14">
        <f t="shared" si="117"/>
        <v>1.4617410558367854</v>
      </c>
    </row>
    <row r="350" spans="1:24" x14ac:dyDescent="0.3">
      <c r="A350" s="82"/>
      <c r="B350" s="83"/>
      <c r="C350" s="84"/>
      <c r="D350" s="85"/>
      <c r="E350" s="86"/>
      <c r="F350" s="87"/>
      <c r="G350" s="88"/>
      <c r="H350" s="89"/>
      <c r="I350" s="80"/>
      <c r="J350" s="81"/>
      <c r="K350" s="90"/>
      <c r="L350" s="91"/>
      <c r="M350" s="92"/>
      <c r="N350" s="15" t="s">
        <v>24</v>
      </c>
      <c r="O350" s="16">
        <f t="shared" ref="O350:V350" si="126">O348/O349/1000</f>
        <v>0.19347826086956521</v>
      </c>
      <c r="P350" s="16">
        <f t="shared" si="126"/>
        <v>0.19695652173913045</v>
      </c>
      <c r="Q350" s="16">
        <f t="shared" si="126"/>
        <v>0.20377777777777778</v>
      </c>
      <c r="R350" s="16">
        <f t="shared" si="126"/>
        <v>0.19533333333333333</v>
      </c>
      <c r="S350" s="16">
        <f t="shared" si="126"/>
        <v>0.19911111111111113</v>
      </c>
      <c r="T350" s="16">
        <f t="shared" si="126"/>
        <v>0.19500000000000003</v>
      </c>
      <c r="U350" s="16">
        <f t="shared" si="126"/>
        <v>0.19555555555555554</v>
      </c>
      <c r="V350" s="16">
        <f t="shared" si="126"/>
        <v>0.2034090909090909</v>
      </c>
      <c r="W350" s="16">
        <f t="shared" si="105"/>
        <v>0.19782770641194553</v>
      </c>
      <c r="X350" s="16">
        <f t="shared" si="117"/>
        <v>1.8509116630544453</v>
      </c>
    </row>
    <row r="351" spans="1:24" x14ac:dyDescent="0.3">
      <c r="A351" s="82">
        <v>44399</v>
      </c>
      <c r="B351" s="127"/>
      <c r="C351" s="84"/>
      <c r="D351" s="85">
        <f>D348+1</f>
        <v>623</v>
      </c>
      <c r="E351" s="86">
        <v>13</v>
      </c>
      <c r="F351" s="87"/>
      <c r="G351" s="88">
        <v>210</v>
      </c>
      <c r="H351" s="89">
        <v>169</v>
      </c>
      <c r="I351" s="80">
        <f>$G351*$H351/100</f>
        <v>354.9</v>
      </c>
      <c r="J351" s="81">
        <v>317</v>
      </c>
      <c r="K351" s="90"/>
      <c r="L351" s="91" t="s">
        <v>213</v>
      </c>
      <c r="M351" s="92" t="s">
        <v>180</v>
      </c>
      <c r="N351" s="8" t="s">
        <v>21</v>
      </c>
      <c r="O351" s="9">
        <v>865</v>
      </c>
      <c r="P351" s="9">
        <v>908</v>
      </c>
      <c r="Q351" s="9">
        <v>896</v>
      </c>
      <c r="R351" s="9">
        <v>903</v>
      </c>
      <c r="S351" s="9">
        <v>892</v>
      </c>
      <c r="T351" s="9">
        <v>877</v>
      </c>
      <c r="U351" s="9">
        <v>903</v>
      </c>
      <c r="V351" s="9">
        <v>899</v>
      </c>
      <c r="W351" s="17">
        <f t="shared" si="105"/>
        <v>892.875</v>
      </c>
      <c r="X351" s="10">
        <f t="shared" si="117"/>
        <v>1.5391417221174879</v>
      </c>
    </row>
    <row r="352" spans="1:24" x14ac:dyDescent="0.3">
      <c r="A352" s="82"/>
      <c r="B352" s="127"/>
      <c r="C352" s="84"/>
      <c r="D352" s="85"/>
      <c r="E352" s="86"/>
      <c r="F352" s="87"/>
      <c r="G352" s="88"/>
      <c r="H352" s="89"/>
      <c r="I352" s="80"/>
      <c r="J352" s="81"/>
      <c r="K352" s="90"/>
      <c r="L352" s="91"/>
      <c r="M352" s="92"/>
      <c r="N352" s="11" t="s">
        <v>23</v>
      </c>
      <c r="O352" s="12">
        <v>4.5999999999999996</v>
      </c>
      <c r="P352" s="12">
        <v>4.5999999999999996</v>
      </c>
      <c r="Q352" s="12">
        <v>4.5</v>
      </c>
      <c r="R352" s="12">
        <v>4.7</v>
      </c>
      <c r="S352" s="12">
        <v>4.7</v>
      </c>
      <c r="T352" s="12">
        <v>4.5</v>
      </c>
      <c r="U352" s="12">
        <v>4.4000000000000004</v>
      </c>
      <c r="V352" s="12">
        <v>4.5999999999999996</v>
      </c>
      <c r="W352" s="13">
        <f t="shared" si="105"/>
        <v>4.5750000000000002</v>
      </c>
      <c r="X352" s="14">
        <f t="shared" si="117"/>
        <v>2.1163843421898441</v>
      </c>
    </row>
    <row r="353" spans="1:24" x14ac:dyDescent="0.3">
      <c r="A353" s="82"/>
      <c r="B353" s="127"/>
      <c r="C353" s="84"/>
      <c r="D353" s="85"/>
      <c r="E353" s="86"/>
      <c r="F353" s="87"/>
      <c r="G353" s="88"/>
      <c r="H353" s="89"/>
      <c r="I353" s="80"/>
      <c r="J353" s="81"/>
      <c r="K353" s="90"/>
      <c r="L353" s="91"/>
      <c r="M353" s="92"/>
      <c r="N353" s="15" t="s">
        <v>24</v>
      </c>
      <c r="O353" s="16">
        <f t="shared" ref="O353:V353" si="127">O351/O352/1000</f>
        <v>0.18804347826086959</v>
      </c>
      <c r="P353" s="16">
        <f t="shared" si="127"/>
        <v>0.19739130434782609</v>
      </c>
      <c r="Q353" s="16">
        <f t="shared" si="127"/>
        <v>0.19911111111111113</v>
      </c>
      <c r="R353" s="16">
        <f t="shared" si="127"/>
        <v>0.19212765957446809</v>
      </c>
      <c r="S353" s="16">
        <f t="shared" si="127"/>
        <v>0.18978723404255318</v>
      </c>
      <c r="T353" s="16">
        <f t="shared" si="127"/>
        <v>0.19488888888888889</v>
      </c>
      <c r="U353" s="16">
        <f t="shared" si="127"/>
        <v>0.20522727272727273</v>
      </c>
      <c r="V353" s="16">
        <f t="shared" si="127"/>
        <v>0.19543478260869565</v>
      </c>
      <c r="W353" s="16">
        <f t="shared" si="105"/>
        <v>0.19525146644521069</v>
      </c>
      <c r="X353" s="16">
        <f t="shared" si="117"/>
        <v>2.6285877799564159</v>
      </c>
    </row>
    <row r="354" spans="1:24" x14ac:dyDescent="0.3">
      <c r="A354" s="82"/>
      <c r="B354" s="83"/>
      <c r="C354" s="84"/>
      <c r="D354" s="85">
        <f>D351+1</f>
        <v>624</v>
      </c>
      <c r="E354" s="86">
        <v>14</v>
      </c>
      <c r="F354" s="87"/>
      <c r="G354" s="88">
        <v>210</v>
      </c>
      <c r="H354" s="89">
        <v>169</v>
      </c>
      <c r="I354" s="80">
        <f>$G354*$H354/100</f>
        <v>354.9</v>
      </c>
      <c r="J354" s="81">
        <v>317</v>
      </c>
      <c r="K354" s="90"/>
      <c r="L354" s="91" t="s">
        <v>213</v>
      </c>
      <c r="M354" s="92" t="s">
        <v>180</v>
      </c>
      <c r="N354" s="8" t="s">
        <v>21</v>
      </c>
      <c r="O354" s="9">
        <v>917</v>
      </c>
      <c r="P354" s="9">
        <v>891</v>
      </c>
      <c r="Q354" s="9">
        <v>894</v>
      </c>
      <c r="R354" s="9">
        <v>901</v>
      </c>
      <c r="S354" s="9">
        <v>882</v>
      </c>
      <c r="T354" s="9">
        <v>899</v>
      </c>
      <c r="U354" s="9">
        <v>904</v>
      </c>
      <c r="V354" s="9">
        <v>874</v>
      </c>
      <c r="W354" s="17">
        <f t="shared" ref="W354:W417" si="128">AVERAGE(O354:V354)</f>
        <v>895.25</v>
      </c>
      <c r="X354" s="10">
        <f t="shared" si="117"/>
        <v>1.3926230259471302</v>
      </c>
    </row>
    <row r="355" spans="1:24" x14ac:dyDescent="0.3">
      <c r="A355" s="82"/>
      <c r="B355" s="83"/>
      <c r="C355" s="84"/>
      <c r="D355" s="85"/>
      <c r="E355" s="86"/>
      <c r="F355" s="87"/>
      <c r="G355" s="88"/>
      <c r="H355" s="89"/>
      <c r="I355" s="80"/>
      <c r="J355" s="81"/>
      <c r="K355" s="90"/>
      <c r="L355" s="91"/>
      <c r="M355" s="92"/>
      <c r="N355" s="11" t="s">
        <v>23</v>
      </c>
      <c r="O355" s="12">
        <v>4.5</v>
      </c>
      <c r="P355" s="12">
        <v>4.5999999999999996</v>
      </c>
      <c r="Q355" s="12">
        <v>4.5999999999999996</v>
      </c>
      <c r="R355" s="12">
        <v>4.5</v>
      </c>
      <c r="S355" s="12">
        <v>4.3</v>
      </c>
      <c r="T355" s="12">
        <v>4.5999999999999996</v>
      </c>
      <c r="U355" s="12">
        <v>4.7</v>
      </c>
      <c r="V355" s="12">
        <v>4.4000000000000004</v>
      </c>
      <c r="W355" s="13">
        <f t="shared" si="128"/>
        <v>4.5250000000000004</v>
      </c>
      <c r="X355" s="14">
        <f t="shared" si="117"/>
        <v>2.6496306758633792</v>
      </c>
    </row>
    <row r="356" spans="1:24" x14ac:dyDescent="0.3">
      <c r="A356" s="82"/>
      <c r="B356" s="83"/>
      <c r="C356" s="84"/>
      <c r="D356" s="85"/>
      <c r="E356" s="86"/>
      <c r="F356" s="87"/>
      <c r="G356" s="88"/>
      <c r="H356" s="89"/>
      <c r="I356" s="80"/>
      <c r="J356" s="81"/>
      <c r="K356" s="90"/>
      <c r="L356" s="91"/>
      <c r="M356" s="92"/>
      <c r="N356" s="15" t="s">
        <v>24</v>
      </c>
      <c r="O356" s="16">
        <f t="shared" ref="O356:V356" si="129">O354/O355/1000</f>
        <v>0.20377777777777778</v>
      </c>
      <c r="P356" s="16">
        <f t="shared" si="129"/>
        <v>0.19369565217391307</v>
      </c>
      <c r="Q356" s="16">
        <f t="shared" si="129"/>
        <v>0.19434782608695653</v>
      </c>
      <c r="R356" s="16">
        <f t="shared" si="129"/>
        <v>0.20022222222222222</v>
      </c>
      <c r="S356" s="16">
        <f t="shared" si="129"/>
        <v>0.20511627906976745</v>
      </c>
      <c r="T356" s="16">
        <f t="shared" si="129"/>
        <v>0.19543478260869565</v>
      </c>
      <c r="U356" s="16">
        <f t="shared" si="129"/>
        <v>0.19234042553191488</v>
      </c>
      <c r="V356" s="16">
        <f t="shared" si="129"/>
        <v>0.19863636363636364</v>
      </c>
      <c r="W356" s="16">
        <f t="shared" si="128"/>
        <v>0.19794641613845143</v>
      </c>
      <c r="X356" s="16">
        <f t="shared" si="117"/>
        <v>2.2580040128179673</v>
      </c>
    </row>
    <row r="357" spans="1:24" x14ac:dyDescent="0.3">
      <c r="A357" s="82"/>
      <c r="B357" s="83"/>
      <c r="C357" s="84"/>
      <c r="D357" s="85">
        <f>D354+1</f>
        <v>625</v>
      </c>
      <c r="E357" s="86">
        <v>15</v>
      </c>
      <c r="F357" s="87"/>
      <c r="G357" s="88">
        <v>210</v>
      </c>
      <c r="H357" s="89">
        <v>169</v>
      </c>
      <c r="I357" s="80">
        <f>$G357*$H357/100</f>
        <v>354.9</v>
      </c>
      <c r="J357" s="81">
        <f>I357*W357/1000</f>
        <v>288.57806249999999</v>
      </c>
      <c r="K357" s="90"/>
      <c r="L357" s="91" t="s">
        <v>123</v>
      </c>
      <c r="M357" s="92" t="s">
        <v>33</v>
      </c>
      <c r="N357" s="8" t="s">
        <v>21</v>
      </c>
      <c r="O357" s="9">
        <v>802</v>
      </c>
      <c r="P357" s="9">
        <v>816</v>
      </c>
      <c r="Q357" s="9">
        <v>812</v>
      </c>
      <c r="R357" s="9">
        <v>801</v>
      </c>
      <c r="S357" s="9">
        <v>816</v>
      </c>
      <c r="T357" s="9">
        <v>817</v>
      </c>
      <c r="U357" s="9">
        <v>818</v>
      </c>
      <c r="V357" s="9">
        <v>823</v>
      </c>
      <c r="W357" s="17">
        <f t="shared" si="128"/>
        <v>813.125</v>
      </c>
      <c r="X357" s="10">
        <f t="shared" si="117"/>
        <v>0.8962481689253442</v>
      </c>
    </row>
    <row r="358" spans="1:24" x14ac:dyDescent="0.3">
      <c r="A358" s="82"/>
      <c r="B358" s="83"/>
      <c r="C358" s="84"/>
      <c r="D358" s="85"/>
      <c r="E358" s="86"/>
      <c r="F358" s="87"/>
      <c r="G358" s="88"/>
      <c r="H358" s="89"/>
      <c r="I358" s="80"/>
      <c r="J358" s="81"/>
      <c r="K358" s="90"/>
      <c r="L358" s="91"/>
      <c r="M358" s="92"/>
      <c r="N358" s="11" t="s">
        <v>23</v>
      </c>
      <c r="O358" s="12">
        <v>4.0999999999999996</v>
      </c>
      <c r="P358" s="12">
        <v>4.3</v>
      </c>
      <c r="Q358" s="12">
        <v>4.3</v>
      </c>
      <c r="R358" s="12">
        <v>4.3499999999999996</v>
      </c>
      <c r="S358" s="12">
        <v>4.5</v>
      </c>
      <c r="T358" s="12">
        <v>4.4000000000000004</v>
      </c>
      <c r="U358" s="12">
        <v>4.4000000000000004</v>
      </c>
      <c r="V358" s="12">
        <v>4.4000000000000004</v>
      </c>
      <c r="W358" s="13">
        <f t="shared" si="128"/>
        <v>4.3437499999999991</v>
      </c>
      <c r="X358" s="14">
        <f t="shared" si="117"/>
        <v>2.5374377105825077</v>
      </c>
    </row>
    <row r="359" spans="1:24" x14ac:dyDescent="0.3">
      <c r="A359" s="82"/>
      <c r="B359" s="83"/>
      <c r="C359" s="84"/>
      <c r="D359" s="85"/>
      <c r="E359" s="86"/>
      <c r="F359" s="87"/>
      <c r="G359" s="88"/>
      <c r="H359" s="89"/>
      <c r="I359" s="80"/>
      <c r="J359" s="81"/>
      <c r="K359" s="90"/>
      <c r="L359" s="91"/>
      <c r="M359" s="92"/>
      <c r="N359" s="15" t="s">
        <v>24</v>
      </c>
      <c r="O359" s="16">
        <f t="shared" ref="O359:V359" si="130">O357/O358/1000</f>
        <v>0.19560975609756098</v>
      </c>
      <c r="P359" s="16">
        <f t="shared" si="130"/>
        <v>0.18976744186046512</v>
      </c>
      <c r="Q359" s="16">
        <f t="shared" si="130"/>
        <v>0.18883720930232559</v>
      </c>
      <c r="R359" s="16">
        <f t="shared" si="130"/>
        <v>0.18413793103448275</v>
      </c>
      <c r="S359" s="16">
        <f t="shared" si="130"/>
        <v>0.18133333333333335</v>
      </c>
      <c r="T359" s="16">
        <f t="shared" si="130"/>
        <v>0.18568181818181817</v>
      </c>
      <c r="U359" s="16">
        <f t="shared" si="130"/>
        <v>0.18590909090909091</v>
      </c>
      <c r="V359" s="16">
        <f t="shared" si="130"/>
        <v>0.18704545454545454</v>
      </c>
      <c r="W359" s="16">
        <f t="shared" si="128"/>
        <v>0.1872902544080664</v>
      </c>
      <c r="X359" s="16">
        <f t="shared" si="117"/>
        <v>2.1333876705951265</v>
      </c>
    </row>
    <row r="360" spans="1:24" x14ac:dyDescent="0.3">
      <c r="A360" s="82"/>
      <c r="B360" s="83"/>
      <c r="C360" s="84"/>
      <c r="D360" s="85">
        <f>D357+1</f>
        <v>626</v>
      </c>
      <c r="E360" s="86">
        <v>16</v>
      </c>
      <c r="F360" s="87"/>
      <c r="G360" s="88">
        <v>210</v>
      </c>
      <c r="H360" s="89">
        <v>169</v>
      </c>
      <c r="I360" s="80">
        <f>$G360*$H360/100</f>
        <v>354.9</v>
      </c>
      <c r="J360" s="81">
        <f>I360*W360/1000</f>
        <v>288.31188749999995</v>
      </c>
      <c r="K360" s="90"/>
      <c r="L360" s="91" t="s">
        <v>123</v>
      </c>
      <c r="M360" s="92" t="s">
        <v>33</v>
      </c>
      <c r="N360" s="8" t="s">
        <v>21</v>
      </c>
      <c r="O360" s="9">
        <v>793</v>
      </c>
      <c r="P360" s="9">
        <v>808</v>
      </c>
      <c r="Q360" s="9">
        <v>831</v>
      </c>
      <c r="R360" s="9">
        <v>801</v>
      </c>
      <c r="S360" s="9">
        <v>821</v>
      </c>
      <c r="T360" s="9">
        <v>819</v>
      </c>
      <c r="U360" s="9">
        <v>810</v>
      </c>
      <c r="V360" s="9">
        <v>816</v>
      </c>
      <c r="W360" s="17">
        <f t="shared" si="128"/>
        <v>812.375</v>
      </c>
      <c r="X360" s="10">
        <f t="shared" si="117"/>
        <v>1.3816619351809012</v>
      </c>
    </row>
    <row r="361" spans="1:24" x14ac:dyDescent="0.3">
      <c r="A361" s="82"/>
      <c r="B361" s="83"/>
      <c r="C361" s="84"/>
      <c r="D361" s="85"/>
      <c r="E361" s="86"/>
      <c r="F361" s="87"/>
      <c r="G361" s="88"/>
      <c r="H361" s="89"/>
      <c r="I361" s="80"/>
      <c r="J361" s="81"/>
      <c r="K361" s="90"/>
      <c r="L361" s="91"/>
      <c r="M361" s="92"/>
      <c r="N361" s="11" t="s">
        <v>23</v>
      </c>
      <c r="O361" s="12">
        <v>4.3</v>
      </c>
      <c r="P361" s="12">
        <v>4.3</v>
      </c>
      <c r="Q361" s="12">
        <v>4.4000000000000004</v>
      </c>
      <c r="R361" s="12">
        <v>4.3</v>
      </c>
      <c r="S361" s="12">
        <v>4.3</v>
      </c>
      <c r="T361" s="12">
        <v>4.25</v>
      </c>
      <c r="U361" s="12">
        <v>4.0999999999999996</v>
      </c>
      <c r="V361" s="12">
        <v>4.2</v>
      </c>
      <c r="W361" s="13">
        <f t="shared" si="128"/>
        <v>4.2687500000000007</v>
      </c>
      <c r="X361" s="14">
        <f t="shared" si="117"/>
        <v>1.9368604034147832</v>
      </c>
    </row>
    <row r="362" spans="1:24" x14ac:dyDescent="0.3">
      <c r="A362" s="82"/>
      <c r="B362" s="83"/>
      <c r="C362" s="84"/>
      <c r="D362" s="85"/>
      <c r="E362" s="86"/>
      <c r="F362" s="87"/>
      <c r="G362" s="88"/>
      <c r="H362" s="89"/>
      <c r="I362" s="80"/>
      <c r="J362" s="81"/>
      <c r="K362" s="90"/>
      <c r="L362" s="91"/>
      <c r="M362" s="92"/>
      <c r="N362" s="15" t="s">
        <v>24</v>
      </c>
      <c r="O362" s="16">
        <f t="shared" ref="O362:V362" si="131">O360/O361/1000</f>
        <v>0.1844186046511628</v>
      </c>
      <c r="P362" s="16">
        <f t="shared" si="131"/>
        <v>0.18790697674418608</v>
      </c>
      <c r="Q362" s="16">
        <f t="shared" si="131"/>
        <v>0.18886363636363634</v>
      </c>
      <c r="R362" s="16">
        <f t="shared" si="131"/>
        <v>0.18627906976744188</v>
      </c>
      <c r="S362" s="16">
        <f t="shared" si="131"/>
        <v>0.19093023255813954</v>
      </c>
      <c r="T362" s="16">
        <f t="shared" si="131"/>
        <v>0.1927058823529412</v>
      </c>
      <c r="U362" s="16">
        <f t="shared" si="131"/>
        <v>0.19756097560975613</v>
      </c>
      <c r="V362" s="16">
        <f t="shared" si="131"/>
        <v>0.19428571428571428</v>
      </c>
      <c r="W362" s="16">
        <f t="shared" si="128"/>
        <v>0.19036888654162226</v>
      </c>
      <c r="X362" s="16">
        <f t="shared" si="117"/>
        <v>2.144272317170882</v>
      </c>
    </row>
    <row r="363" spans="1:24" x14ac:dyDescent="0.3">
      <c r="A363" s="82"/>
      <c r="B363" s="83"/>
      <c r="C363" s="84"/>
      <c r="D363" s="85">
        <f>D360+1</f>
        <v>627</v>
      </c>
      <c r="E363" s="86">
        <v>17</v>
      </c>
      <c r="F363" s="87"/>
      <c r="G363" s="88">
        <v>210</v>
      </c>
      <c r="H363" s="89">
        <v>169</v>
      </c>
      <c r="I363" s="80">
        <f>$G363*$H363/100</f>
        <v>354.9</v>
      </c>
      <c r="J363" s="81">
        <f>I363*W363/1000</f>
        <v>316.48207499999995</v>
      </c>
      <c r="K363" s="90" t="s">
        <v>231</v>
      </c>
      <c r="L363" s="91" t="s">
        <v>19</v>
      </c>
      <c r="M363" s="92" t="s">
        <v>20</v>
      </c>
      <c r="N363" s="8" t="s">
        <v>21</v>
      </c>
      <c r="O363" s="9">
        <v>873</v>
      </c>
      <c r="P363" s="9">
        <v>881</v>
      </c>
      <c r="Q363" s="9">
        <v>880</v>
      </c>
      <c r="R363" s="9">
        <v>877</v>
      </c>
      <c r="S363" s="9">
        <v>915</v>
      </c>
      <c r="T363" s="9">
        <v>923</v>
      </c>
      <c r="U363" s="9">
        <v>902</v>
      </c>
      <c r="V363" s="9">
        <v>883</v>
      </c>
      <c r="W363" s="17">
        <f t="shared" si="128"/>
        <v>891.75</v>
      </c>
      <c r="X363" s="10">
        <f t="shared" si="117"/>
        <v>1.9908629972056062</v>
      </c>
    </row>
    <row r="364" spans="1:24" x14ac:dyDescent="0.3">
      <c r="A364" s="82"/>
      <c r="B364" s="83"/>
      <c r="C364" s="84"/>
      <c r="D364" s="85"/>
      <c r="E364" s="86"/>
      <c r="F364" s="87"/>
      <c r="G364" s="88"/>
      <c r="H364" s="89"/>
      <c r="I364" s="80"/>
      <c r="J364" s="81"/>
      <c r="K364" s="90"/>
      <c r="L364" s="91"/>
      <c r="M364" s="92"/>
      <c r="N364" s="11" t="s">
        <v>23</v>
      </c>
      <c r="O364" s="12">
        <v>4.0999999999999996</v>
      </c>
      <c r="P364" s="12">
        <v>4.2</v>
      </c>
      <c r="Q364" s="12">
        <v>4.2</v>
      </c>
      <c r="R364" s="12">
        <v>4.3</v>
      </c>
      <c r="S364" s="12">
        <v>4.4000000000000004</v>
      </c>
      <c r="T364" s="12">
        <v>4.4000000000000004</v>
      </c>
      <c r="U364" s="12">
        <v>4.4000000000000004</v>
      </c>
      <c r="V364" s="12">
        <v>4.3</v>
      </c>
      <c r="W364" s="13">
        <f t="shared" si="128"/>
        <v>4.2874999999999996</v>
      </c>
      <c r="X364" s="14">
        <f t="shared" si="117"/>
        <v>2.4566034324129369</v>
      </c>
    </row>
    <row r="365" spans="1:24" x14ac:dyDescent="0.3">
      <c r="A365" s="82"/>
      <c r="B365" s="83"/>
      <c r="C365" s="84"/>
      <c r="D365" s="85"/>
      <c r="E365" s="86"/>
      <c r="F365" s="87"/>
      <c r="G365" s="88"/>
      <c r="H365" s="89"/>
      <c r="I365" s="80"/>
      <c r="J365" s="81"/>
      <c r="K365" s="90"/>
      <c r="L365" s="91"/>
      <c r="M365" s="92"/>
      <c r="N365" s="15" t="s">
        <v>24</v>
      </c>
      <c r="O365" s="16">
        <f t="shared" ref="O365:V365" si="132">O363/O364/1000</f>
        <v>0.21292682926829271</v>
      </c>
      <c r="P365" s="16">
        <f t="shared" si="132"/>
        <v>0.20976190476190476</v>
      </c>
      <c r="Q365" s="16">
        <f t="shared" si="132"/>
        <v>0.20952380952380953</v>
      </c>
      <c r="R365" s="16">
        <f t="shared" si="132"/>
        <v>0.20395348837209304</v>
      </c>
      <c r="S365" s="16">
        <f t="shared" si="132"/>
        <v>0.20795454545454545</v>
      </c>
      <c r="T365" s="16">
        <f t="shared" si="132"/>
        <v>0.20977272727272725</v>
      </c>
      <c r="U365" s="16">
        <f t="shared" si="132"/>
        <v>0.20499999999999996</v>
      </c>
      <c r="V365" s="16">
        <f t="shared" si="132"/>
        <v>0.20534883720930233</v>
      </c>
      <c r="W365" s="16">
        <f t="shared" si="128"/>
        <v>0.20803026773283437</v>
      </c>
      <c r="X365" s="16">
        <f t="shared" si="117"/>
        <v>1.3727328307215891</v>
      </c>
    </row>
    <row r="366" spans="1:24" x14ac:dyDescent="0.3">
      <c r="A366" s="82"/>
      <c r="B366" s="83"/>
      <c r="C366" s="84"/>
      <c r="D366" s="85">
        <f>D363+1</f>
        <v>628</v>
      </c>
      <c r="E366" s="86">
        <v>18</v>
      </c>
      <c r="F366" s="87"/>
      <c r="G366" s="88">
        <v>210</v>
      </c>
      <c r="H366" s="89">
        <v>169</v>
      </c>
      <c r="I366" s="80">
        <f>$G366*$H366/100</f>
        <v>354.9</v>
      </c>
      <c r="J366" s="81">
        <f>I366*W366/1000</f>
        <v>316.43771249999998</v>
      </c>
      <c r="K366" s="90" t="s">
        <v>232</v>
      </c>
      <c r="L366" s="91" t="s">
        <v>19</v>
      </c>
      <c r="M366" s="92" t="s">
        <v>20</v>
      </c>
      <c r="N366" s="8" t="s">
        <v>21</v>
      </c>
      <c r="O366" s="9">
        <v>897</v>
      </c>
      <c r="P366" s="9">
        <v>898</v>
      </c>
      <c r="Q366" s="9">
        <v>904</v>
      </c>
      <c r="R366" s="9">
        <v>905</v>
      </c>
      <c r="S366" s="9">
        <v>893</v>
      </c>
      <c r="T366" s="9">
        <v>879</v>
      </c>
      <c r="U366" s="9">
        <v>878</v>
      </c>
      <c r="V366" s="9">
        <v>879</v>
      </c>
      <c r="W366" s="17">
        <f t="shared" si="128"/>
        <v>891.625</v>
      </c>
      <c r="X366" s="10">
        <f t="shared" si="117"/>
        <v>1.1947740960051976</v>
      </c>
    </row>
    <row r="367" spans="1:24" x14ac:dyDescent="0.3">
      <c r="A367" s="82"/>
      <c r="B367" s="83"/>
      <c r="C367" s="84"/>
      <c r="D367" s="85"/>
      <c r="E367" s="86"/>
      <c r="F367" s="87"/>
      <c r="G367" s="88"/>
      <c r="H367" s="89"/>
      <c r="I367" s="80"/>
      <c r="J367" s="81"/>
      <c r="K367" s="90"/>
      <c r="L367" s="91"/>
      <c r="M367" s="92"/>
      <c r="N367" s="11" t="s">
        <v>23</v>
      </c>
      <c r="O367" s="12">
        <v>4.3</v>
      </c>
      <c r="P367" s="12">
        <v>4.3</v>
      </c>
      <c r="Q367" s="12">
        <v>4.3</v>
      </c>
      <c r="R367" s="12">
        <v>4.3</v>
      </c>
      <c r="S367" s="12">
        <v>4.3</v>
      </c>
      <c r="T367" s="12">
        <v>4.2</v>
      </c>
      <c r="U367" s="12">
        <v>4.0999999999999996</v>
      </c>
      <c r="V367" s="12">
        <v>4.0999999999999996</v>
      </c>
      <c r="W367" s="13">
        <f t="shared" si="128"/>
        <v>4.2374999999999998</v>
      </c>
      <c r="X367" s="14">
        <f t="shared" si="117"/>
        <v>2.0223169912687458</v>
      </c>
    </row>
    <row r="368" spans="1:24" x14ac:dyDescent="0.3">
      <c r="A368" s="82"/>
      <c r="B368" s="83"/>
      <c r="C368" s="84"/>
      <c r="D368" s="85"/>
      <c r="E368" s="86"/>
      <c r="F368" s="87"/>
      <c r="G368" s="88"/>
      <c r="H368" s="89"/>
      <c r="I368" s="80"/>
      <c r="J368" s="81"/>
      <c r="K368" s="90"/>
      <c r="L368" s="91"/>
      <c r="M368" s="92"/>
      <c r="N368" s="15" t="s">
        <v>24</v>
      </c>
      <c r="O368" s="16">
        <f t="shared" ref="O368:V368" si="133">O366/O367/1000</f>
        <v>0.2086046511627907</v>
      </c>
      <c r="P368" s="16">
        <f t="shared" si="133"/>
        <v>0.20883720930232558</v>
      </c>
      <c r="Q368" s="16">
        <f t="shared" si="133"/>
        <v>0.2102325581395349</v>
      </c>
      <c r="R368" s="16">
        <f t="shared" si="133"/>
        <v>0.21046511627906977</v>
      </c>
      <c r="S368" s="16">
        <f t="shared" si="133"/>
        <v>0.20767441860465119</v>
      </c>
      <c r="T368" s="16">
        <f t="shared" si="133"/>
        <v>0.20928571428571427</v>
      </c>
      <c r="U368" s="16">
        <f t="shared" si="133"/>
        <v>0.21414634146341463</v>
      </c>
      <c r="V368" s="16">
        <f t="shared" si="133"/>
        <v>0.21439024390243905</v>
      </c>
      <c r="W368" s="16">
        <f t="shared" si="128"/>
        <v>0.2104545316424925</v>
      </c>
      <c r="X368" s="16">
        <f t="shared" si="117"/>
        <v>1.1181667202446846</v>
      </c>
    </row>
    <row r="369" spans="1:24" x14ac:dyDescent="0.3">
      <c r="A369" s="82"/>
      <c r="B369" s="83"/>
      <c r="C369" s="84"/>
      <c r="D369" s="85">
        <f>D366+1</f>
        <v>629</v>
      </c>
      <c r="E369" s="86">
        <v>19</v>
      </c>
      <c r="F369" s="87"/>
      <c r="G369" s="88">
        <v>210</v>
      </c>
      <c r="H369" s="89">
        <v>169</v>
      </c>
      <c r="I369" s="80">
        <f>$G369*$H369/100</f>
        <v>354.9</v>
      </c>
      <c r="J369" s="81">
        <f>I369*W369/1000</f>
        <v>324.0680625</v>
      </c>
      <c r="K369" s="90"/>
      <c r="L369" s="91" t="s">
        <v>178</v>
      </c>
      <c r="M369" s="92" t="s">
        <v>57</v>
      </c>
      <c r="N369" s="8" t="s">
        <v>21</v>
      </c>
      <c r="O369" s="9">
        <v>900</v>
      </c>
      <c r="P369" s="9">
        <v>931</v>
      </c>
      <c r="Q369" s="9">
        <v>900</v>
      </c>
      <c r="R369" s="9">
        <v>929</v>
      </c>
      <c r="S369" s="9">
        <v>917</v>
      </c>
      <c r="T369" s="9">
        <v>923</v>
      </c>
      <c r="U369" s="9">
        <v>891</v>
      </c>
      <c r="V369" s="9">
        <v>914</v>
      </c>
      <c r="W369" s="17">
        <f t="shared" si="128"/>
        <v>913.125</v>
      </c>
      <c r="X369" s="10">
        <f t="shared" si="117"/>
        <v>1.5089880140181779</v>
      </c>
    </row>
    <row r="370" spans="1:24" x14ac:dyDescent="0.3">
      <c r="A370" s="82"/>
      <c r="B370" s="83"/>
      <c r="C370" s="84"/>
      <c r="D370" s="85"/>
      <c r="E370" s="86"/>
      <c r="F370" s="87"/>
      <c r="G370" s="88"/>
      <c r="H370" s="89"/>
      <c r="I370" s="80"/>
      <c r="J370" s="81"/>
      <c r="K370" s="90"/>
      <c r="L370" s="91"/>
      <c r="M370" s="92"/>
      <c r="N370" s="11" t="s">
        <v>23</v>
      </c>
      <c r="O370" s="12">
        <v>4.2</v>
      </c>
      <c r="P370" s="12">
        <v>4.3</v>
      </c>
      <c r="Q370" s="12">
        <v>4.4000000000000004</v>
      </c>
      <c r="R370" s="12">
        <v>4.2</v>
      </c>
      <c r="S370" s="12">
        <v>4.2</v>
      </c>
      <c r="T370" s="12">
        <v>4.3</v>
      </c>
      <c r="U370" s="12">
        <v>4.4000000000000004</v>
      </c>
      <c r="V370" s="12">
        <v>4.2</v>
      </c>
      <c r="W370" s="13">
        <f t="shared" si="128"/>
        <v>4.2750000000000004</v>
      </c>
      <c r="X370" s="14">
        <f t="shared" si="117"/>
        <v>1.9395466610265504</v>
      </c>
    </row>
    <row r="371" spans="1:24" x14ac:dyDescent="0.3">
      <c r="A371" s="82"/>
      <c r="B371" s="83"/>
      <c r="C371" s="84"/>
      <c r="D371" s="85"/>
      <c r="E371" s="86"/>
      <c r="F371" s="87"/>
      <c r="G371" s="88"/>
      <c r="H371" s="89"/>
      <c r="I371" s="80"/>
      <c r="J371" s="81"/>
      <c r="K371" s="90"/>
      <c r="L371" s="91"/>
      <c r="M371" s="92"/>
      <c r="N371" s="15" t="s">
        <v>24</v>
      </c>
      <c r="O371" s="16">
        <f t="shared" ref="O371:V371" si="134">O369/O370/1000</f>
        <v>0.21428571428571427</v>
      </c>
      <c r="P371" s="16">
        <f t="shared" si="134"/>
        <v>0.21651162790697673</v>
      </c>
      <c r="Q371" s="16">
        <f t="shared" si="134"/>
        <v>0.20454545454545453</v>
      </c>
      <c r="R371" s="16">
        <f t="shared" si="134"/>
        <v>0.22119047619047619</v>
      </c>
      <c r="S371" s="16">
        <f t="shared" si="134"/>
        <v>0.21833333333333332</v>
      </c>
      <c r="T371" s="16">
        <f t="shared" si="134"/>
        <v>0.21465116279069771</v>
      </c>
      <c r="U371" s="16">
        <f t="shared" si="134"/>
        <v>0.20249999999999996</v>
      </c>
      <c r="V371" s="16">
        <f t="shared" si="134"/>
        <v>0.21761904761904763</v>
      </c>
      <c r="W371" s="16">
        <f t="shared" si="128"/>
        <v>0.21370460208396252</v>
      </c>
      <c r="X371" s="16">
        <f t="shared" si="117"/>
        <v>2.9191295059816063</v>
      </c>
    </row>
    <row r="372" spans="1:24" x14ac:dyDescent="0.3">
      <c r="A372" s="82"/>
      <c r="B372" s="83"/>
      <c r="C372" s="84"/>
      <c r="D372" s="85">
        <f>D369+1</f>
        <v>630</v>
      </c>
      <c r="E372" s="86">
        <v>20</v>
      </c>
      <c r="F372" s="87"/>
      <c r="G372" s="88">
        <v>210</v>
      </c>
      <c r="H372" s="89">
        <v>169</v>
      </c>
      <c r="I372" s="80">
        <f>$G372*$H372/100</f>
        <v>354.9</v>
      </c>
      <c r="J372" s="81">
        <f>I372*W372/1000</f>
        <v>326.24182499999995</v>
      </c>
      <c r="K372" s="90"/>
      <c r="L372" s="91" t="s">
        <v>178</v>
      </c>
      <c r="M372" s="92" t="s">
        <v>57</v>
      </c>
      <c r="N372" s="8" t="s">
        <v>21</v>
      </c>
      <c r="O372" s="9">
        <v>920</v>
      </c>
      <c r="P372" s="9">
        <v>935</v>
      </c>
      <c r="Q372" s="9">
        <v>915</v>
      </c>
      <c r="R372" s="9">
        <v>912</v>
      </c>
      <c r="S372" s="9">
        <v>909</v>
      </c>
      <c r="T372" s="9">
        <v>900</v>
      </c>
      <c r="U372" s="9">
        <v>937</v>
      </c>
      <c r="V372" s="9">
        <v>926</v>
      </c>
      <c r="W372" s="17">
        <f t="shared" si="128"/>
        <v>919.25</v>
      </c>
      <c r="X372" s="10">
        <f t="shared" si="117"/>
        <v>1.3073935645060553</v>
      </c>
    </row>
    <row r="373" spans="1:24" x14ac:dyDescent="0.3">
      <c r="A373" s="82"/>
      <c r="B373" s="83"/>
      <c r="C373" s="84"/>
      <c r="D373" s="85"/>
      <c r="E373" s="86"/>
      <c r="F373" s="87"/>
      <c r="G373" s="88"/>
      <c r="H373" s="89"/>
      <c r="I373" s="80"/>
      <c r="J373" s="81"/>
      <c r="K373" s="90"/>
      <c r="L373" s="91"/>
      <c r="M373" s="92"/>
      <c r="N373" s="11" t="s">
        <v>23</v>
      </c>
      <c r="O373" s="12">
        <v>4.3</v>
      </c>
      <c r="P373" s="12">
        <v>4.2</v>
      </c>
      <c r="Q373" s="12">
        <v>4.4000000000000004</v>
      </c>
      <c r="R373" s="12">
        <v>4.4000000000000004</v>
      </c>
      <c r="S373" s="12">
        <v>4.2</v>
      </c>
      <c r="T373" s="12">
        <v>4.3</v>
      </c>
      <c r="U373" s="12">
        <v>4.0999999999999996</v>
      </c>
      <c r="V373" s="12">
        <v>4.0999999999999996</v>
      </c>
      <c r="W373" s="13">
        <f t="shared" si="128"/>
        <v>4.25</v>
      </c>
      <c r="X373" s="14">
        <f t="shared" si="117"/>
        <v>2.6306682088232862</v>
      </c>
    </row>
    <row r="374" spans="1:24" x14ac:dyDescent="0.3">
      <c r="A374" s="82"/>
      <c r="B374" s="83"/>
      <c r="C374" s="84"/>
      <c r="D374" s="85"/>
      <c r="E374" s="86"/>
      <c r="F374" s="87"/>
      <c r="G374" s="88"/>
      <c r="H374" s="89"/>
      <c r="I374" s="80"/>
      <c r="J374" s="81"/>
      <c r="K374" s="90"/>
      <c r="L374" s="91"/>
      <c r="M374" s="92"/>
      <c r="N374" s="15" t="s">
        <v>24</v>
      </c>
      <c r="O374" s="16">
        <f t="shared" ref="O374:V374" si="135">O372/O373/1000</f>
        <v>0.21395348837209302</v>
      </c>
      <c r="P374" s="16">
        <f t="shared" si="135"/>
        <v>0.22261904761904763</v>
      </c>
      <c r="Q374" s="16">
        <f t="shared" si="135"/>
        <v>0.20795454545454545</v>
      </c>
      <c r="R374" s="16">
        <f t="shared" si="135"/>
        <v>0.20727272727272725</v>
      </c>
      <c r="S374" s="16">
        <f t="shared" si="135"/>
        <v>0.21642857142857141</v>
      </c>
      <c r="T374" s="16">
        <f t="shared" si="135"/>
        <v>0.20930232558139536</v>
      </c>
      <c r="U374" s="16">
        <f t="shared" si="135"/>
        <v>0.22853658536585369</v>
      </c>
      <c r="V374" s="16">
        <f t="shared" si="135"/>
        <v>0.22585365853658537</v>
      </c>
      <c r="W374" s="16">
        <f t="shared" si="128"/>
        <v>0.21649011870385237</v>
      </c>
      <c r="X374" s="16">
        <f t="shared" si="117"/>
        <v>3.6012919818385751</v>
      </c>
    </row>
    <row r="375" spans="1:24" x14ac:dyDescent="0.3">
      <c r="A375" s="82"/>
      <c r="B375" s="83"/>
      <c r="C375" s="84"/>
      <c r="D375" s="85">
        <f>D372+1</f>
        <v>631</v>
      </c>
      <c r="E375" s="86">
        <v>21</v>
      </c>
      <c r="F375" s="87"/>
      <c r="G375" s="88">
        <v>210</v>
      </c>
      <c r="H375" s="89">
        <v>169</v>
      </c>
      <c r="I375" s="80">
        <f>$G375*$H375/100</f>
        <v>354.9</v>
      </c>
      <c r="J375" s="81">
        <f>I375*W375/1000</f>
        <v>326.19746249999997</v>
      </c>
      <c r="K375" s="90"/>
      <c r="L375" s="91" t="s">
        <v>50</v>
      </c>
      <c r="M375" s="92" t="s">
        <v>85</v>
      </c>
      <c r="N375" s="8" t="s">
        <v>21</v>
      </c>
      <c r="O375" s="9">
        <v>941</v>
      </c>
      <c r="P375" s="9">
        <v>918</v>
      </c>
      <c r="Q375" s="9">
        <v>916</v>
      </c>
      <c r="R375" s="9">
        <v>925</v>
      </c>
      <c r="S375" s="9">
        <v>926</v>
      </c>
      <c r="T375" s="9">
        <v>901</v>
      </c>
      <c r="U375" s="9">
        <v>907</v>
      </c>
      <c r="V375" s="9">
        <v>919</v>
      </c>
      <c r="W375" s="17">
        <f t="shared" si="128"/>
        <v>919.125</v>
      </c>
      <c r="X375" s="10">
        <f t="shared" si="117"/>
        <v>1.2445943980499883</v>
      </c>
    </row>
    <row r="376" spans="1:24" x14ac:dyDescent="0.3">
      <c r="A376" s="82"/>
      <c r="B376" s="83"/>
      <c r="C376" s="84"/>
      <c r="D376" s="85"/>
      <c r="E376" s="86"/>
      <c r="F376" s="87"/>
      <c r="G376" s="88"/>
      <c r="H376" s="89"/>
      <c r="I376" s="80"/>
      <c r="J376" s="81"/>
      <c r="K376" s="90"/>
      <c r="L376" s="91"/>
      <c r="M376" s="92"/>
      <c r="N376" s="11" t="s">
        <v>23</v>
      </c>
      <c r="O376" s="12">
        <v>4.4000000000000004</v>
      </c>
      <c r="P376" s="12">
        <v>4.3</v>
      </c>
      <c r="Q376" s="12">
        <v>4.5</v>
      </c>
      <c r="R376" s="12">
        <v>4.0999999999999996</v>
      </c>
      <c r="S376" s="12">
        <v>4.2</v>
      </c>
      <c r="T376" s="12">
        <v>4.5</v>
      </c>
      <c r="U376" s="12">
        <v>4.4000000000000004</v>
      </c>
      <c r="V376" s="12">
        <v>4.3</v>
      </c>
      <c r="W376" s="13">
        <f t="shared" si="128"/>
        <v>4.3374999999999995</v>
      </c>
      <c r="X376" s="14">
        <f t="shared" si="117"/>
        <v>3.0362114561535298</v>
      </c>
    </row>
    <row r="377" spans="1:24" x14ac:dyDescent="0.3">
      <c r="A377" s="82"/>
      <c r="B377" s="83"/>
      <c r="C377" s="84"/>
      <c r="D377" s="85"/>
      <c r="E377" s="86"/>
      <c r="F377" s="87"/>
      <c r="G377" s="88"/>
      <c r="H377" s="89"/>
      <c r="I377" s="80"/>
      <c r="J377" s="81"/>
      <c r="K377" s="90"/>
      <c r="L377" s="91"/>
      <c r="M377" s="92"/>
      <c r="N377" s="15" t="s">
        <v>24</v>
      </c>
      <c r="O377" s="16">
        <f t="shared" ref="O377:V377" si="136">O375/O376/1000</f>
        <v>0.21386363636363634</v>
      </c>
      <c r="P377" s="16">
        <f t="shared" si="136"/>
        <v>0.21348837209302327</v>
      </c>
      <c r="Q377" s="16">
        <f t="shared" si="136"/>
        <v>0.20355555555555555</v>
      </c>
      <c r="R377" s="16">
        <f t="shared" si="136"/>
        <v>0.22560975609756098</v>
      </c>
      <c r="S377" s="16">
        <f t="shared" si="136"/>
        <v>0.22047619047619046</v>
      </c>
      <c r="T377" s="16">
        <f t="shared" si="136"/>
        <v>0.20022222222222222</v>
      </c>
      <c r="U377" s="16">
        <f t="shared" si="136"/>
        <v>0.20613636363636362</v>
      </c>
      <c r="V377" s="16">
        <f t="shared" si="136"/>
        <v>0.21372093023255814</v>
      </c>
      <c r="W377" s="16">
        <f t="shared" si="128"/>
        <v>0.21213412833463882</v>
      </c>
      <c r="X377" s="16">
        <f t="shared" si="117"/>
        <v>3.7637680228784385</v>
      </c>
    </row>
    <row r="378" spans="1:24" x14ac:dyDescent="0.3">
      <c r="A378" s="82"/>
      <c r="B378" s="83"/>
      <c r="C378" s="84"/>
      <c r="D378" s="85">
        <f>D375+1</f>
        <v>632</v>
      </c>
      <c r="E378" s="86">
        <v>22</v>
      </c>
      <c r="F378" s="87"/>
      <c r="G378" s="88">
        <v>210</v>
      </c>
      <c r="H378" s="89">
        <v>169</v>
      </c>
      <c r="I378" s="80">
        <f>$G378*$H378/100</f>
        <v>354.9</v>
      </c>
      <c r="J378" s="81">
        <f>I378*W378/1000</f>
        <v>319.54308749999996</v>
      </c>
      <c r="K378" s="90"/>
      <c r="L378" s="91" t="s">
        <v>50</v>
      </c>
      <c r="M378" s="92" t="s">
        <v>85</v>
      </c>
      <c r="N378" s="8" t="s">
        <v>21</v>
      </c>
      <c r="O378" s="9">
        <v>870</v>
      </c>
      <c r="P378" s="9">
        <v>905</v>
      </c>
      <c r="Q378" s="9">
        <v>911</v>
      </c>
      <c r="R378" s="9">
        <v>868</v>
      </c>
      <c r="S378" s="9">
        <v>908</v>
      </c>
      <c r="T378" s="9">
        <v>915</v>
      </c>
      <c r="U378" s="9">
        <v>936</v>
      </c>
      <c r="V378" s="9">
        <v>890</v>
      </c>
      <c r="W378" s="17">
        <f t="shared" si="128"/>
        <v>900.375</v>
      </c>
      <c r="X378" s="10">
        <f t="shared" si="117"/>
        <v>2.4058662632581109</v>
      </c>
    </row>
    <row r="379" spans="1:24" x14ac:dyDescent="0.3">
      <c r="A379" s="82"/>
      <c r="B379" s="83"/>
      <c r="C379" s="84"/>
      <c r="D379" s="85"/>
      <c r="E379" s="86"/>
      <c r="F379" s="87"/>
      <c r="G379" s="88"/>
      <c r="H379" s="89"/>
      <c r="I379" s="80"/>
      <c r="J379" s="81"/>
      <c r="K379" s="90"/>
      <c r="L379" s="91"/>
      <c r="M379" s="92"/>
      <c r="N379" s="11" t="s">
        <v>23</v>
      </c>
      <c r="O379" s="12">
        <v>4.2</v>
      </c>
      <c r="P379" s="12">
        <v>4.4000000000000004</v>
      </c>
      <c r="Q379" s="12">
        <v>4.3</v>
      </c>
      <c r="R379" s="12">
        <v>4.4000000000000004</v>
      </c>
      <c r="S379" s="12">
        <v>4.4000000000000004</v>
      </c>
      <c r="T379" s="12">
        <v>4.2</v>
      </c>
      <c r="U379" s="12">
        <v>4.3</v>
      </c>
      <c r="V379" s="12">
        <v>4.0999999999999996</v>
      </c>
      <c r="W379" s="13">
        <f t="shared" si="128"/>
        <v>4.2875000000000005</v>
      </c>
      <c r="X379" s="14">
        <f t="shared" si="117"/>
        <v>2.4566034324129364</v>
      </c>
    </row>
    <row r="380" spans="1:24" x14ac:dyDescent="0.3">
      <c r="A380" s="82"/>
      <c r="B380" s="83"/>
      <c r="C380" s="84"/>
      <c r="D380" s="85"/>
      <c r="E380" s="86"/>
      <c r="F380" s="87"/>
      <c r="G380" s="88"/>
      <c r="H380" s="89"/>
      <c r="I380" s="80"/>
      <c r="J380" s="81"/>
      <c r="K380" s="90"/>
      <c r="L380" s="91"/>
      <c r="M380" s="92"/>
      <c r="N380" s="15" t="s">
        <v>24</v>
      </c>
      <c r="O380" s="16">
        <f t="shared" ref="O380:V380" si="137">O378/O379/1000</f>
        <v>0.20714285714285713</v>
      </c>
      <c r="P380" s="16">
        <f t="shared" si="137"/>
        <v>0.20568181818181816</v>
      </c>
      <c r="Q380" s="16">
        <f t="shared" si="137"/>
        <v>0.21186046511627907</v>
      </c>
      <c r="R380" s="16">
        <f t="shared" si="137"/>
        <v>0.19727272727272724</v>
      </c>
      <c r="S380" s="16">
        <f t="shared" si="137"/>
        <v>0.20636363636363633</v>
      </c>
      <c r="T380" s="16">
        <f t="shared" si="137"/>
        <v>0.21785714285714286</v>
      </c>
      <c r="U380" s="16">
        <f t="shared" si="137"/>
        <v>0.21767441860465117</v>
      </c>
      <c r="V380" s="16">
        <f t="shared" si="137"/>
        <v>0.21707317073170734</v>
      </c>
      <c r="W380" s="16">
        <f t="shared" si="128"/>
        <v>0.21011577953385238</v>
      </c>
      <c r="X380" s="16">
        <f t="shared" si="117"/>
        <v>3.2629365239997989</v>
      </c>
    </row>
    <row r="381" spans="1:24" x14ac:dyDescent="0.3">
      <c r="A381" s="82"/>
      <c r="B381" s="83"/>
      <c r="C381" s="84"/>
      <c r="D381" s="85">
        <f>D378+1</f>
        <v>633</v>
      </c>
      <c r="E381" s="86">
        <v>23</v>
      </c>
      <c r="F381" s="87"/>
      <c r="G381" s="88">
        <v>210</v>
      </c>
      <c r="H381" s="89">
        <v>169</v>
      </c>
      <c r="I381" s="80">
        <f>$G381*$H381/100</f>
        <v>354.9</v>
      </c>
      <c r="J381" s="81">
        <f>I381*W381/1000</f>
        <v>323.13644999999997</v>
      </c>
      <c r="K381" s="90"/>
      <c r="L381" s="91" t="s">
        <v>50</v>
      </c>
      <c r="M381" s="92" t="s">
        <v>85</v>
      </c>
      <c r="N381" s="8" t="s">
        <v>21</v>
      </c>
      <c r="O381" s="9">
        <v>917</v>
      </c>
      <c r="P381" s="9">
        <v>911</v>
      </c>
      <c r="Q381" s="9">
        <v>912</v>
      </c>
      <c r="R381" s="9">
        <v>915</v>
      </c>
      <c r="S381" s="9">
        <v>930</v>
      </c>
      <c r="T381" s="9">
        <v>907</v>
      </c>
      <c r="U381" s="9">
        <v>901</v>
      </c>
      <c r="V381" s="9">
        <v>891</v>
      </c>
      <c r="W381" s="17">
        <f t="shared" si="128"/>
        <v>910.5</v>
      </c>
      <c r="X381" s="10">
        <f t="shared" si="117"/>
        <v>1.1829027582942349</v>
      </c>
    </row>
    <row r="382" spans="1:24" x14ac:dyDescent="0.3">
      <c r="A382" s="82"/>
      <c r="B382" s="83"/>
      <c r="C382" s="84"/>
      <c r="D382" s="85"/>
      <c r="E382" s="86"/>
      <c r="F382" s="87"/>
      <c r="G382" s="88"/>
      <c r="H382" s="89"/>
      <c r="I382" s="80"/>
      <c r="J382" s="81"/>
      <c r="K382" s="90"/>
      <c r="L382" s="91"/>
      <c r="M382" s="92"/>
      <c r="N382" s="11" t="s">
        <v>23</v>
      </c>
      <c r="O382" s="12">
        <v>4.2</v>
      </c>
      <c r="P382" s="12">
        <v>4.4000000000000004</v>
      </c>
      <c r="Q382" s="12">
        <v>4.0999999999999996</v>
      </c>
      <c r="R382" s="12">
        <v>4.2</v>
      </c>
      <c r="S382" s="12">
        <v>4.3</v>
      </c>
      <c r="T382" s="12">
        <v>4.4000000000000004</v>
      </c>
      <c r="U382" s="12">
        <v>4.4000000000000004</v>
      </c>
      <c r="V382" s="12">
        <v>4.3</v>
      </c>
      <c r="W382" s="13">
        <f t="shared" si="128"/>
        <v>4.2874999999999996</v>
      </c>
      <c r="X382" s="14">
        <f t="shared" si="117"/>
        <v>2.4566034324129369</v>
      </c>
    </row>
    <row r="383" spans="1:24" x14ac:dyDescent="0.3">
      <c r="A383" s="82"/>
      <c r="B383" s="83"/>
      <c r="C383" s="84"/>
      <c r="D383" s="85"/>
      <c r="E383" s="86"/>
      <c r="F383" s="87"/>
      <c r="G383" s="88"/>
      <c r="H383" s="89"/>
      <c r="I383" s="80"/>
      <c r="J383" s="81"/>
      <c r="K383" s="90"/>
      <c r="L383" s="91"/>
      <c r="M383" s="92"/>
      <c r="N383" s="15" t="s">
        <v>24</v>
      </c>
      <c r="O383" s="16">
        <f t="shared" ref="O383:V383" si="138">O381/O382/1000</f>
        <v>0.21833333333333332</v>
      </c>
      <c r="P383" s="16">
        <f t="shared" si="138"/>
        <v>0.20704545454545453</v>
      </c>
      <c r="Q383" s="16">
        <f t="shared" si="138"/>
        <v>0.22243902439024393</v>
      </c>
      <c r="R383" s="16">
        <f t="shared" si="138"/>
        <v>0.21785714285714286</v>
      </c>
      <c r="S383" s="16">
        <f t="shared" si="138"/>
        <v>0.21627906976744188</v>
      </c>
      <c r="T383" s="16">
        <f t="shared" si="138"/>
        <v>0.20613636363636362</v>
      </c>
      <c r="U383" s="16">
        <f t="shared" si="138"/>
        <v>0.20477272727272725</v>
      </c>
      <c r="V383" s="16">
        <f t="shared" si="138"/>
        <v>0.20720930232558141</v>
      </c>
      <c r="W383" s="16">
        <f t="shared" si="128"/>
        <v>0.21250905226603611</v>
      </c>
      <c r="X383" s="16">
        <f t="shared" si="117"/>
        <v>3.0393652737202417</v>
      </c>
    </row>
    <row r="384" spans="1:24" x14ac:dyDescent="0.3">
      <c r="A384" s="82"/>
      <c r="B384" s="83"/>
      <c r="C384" s="84"/>
      <c r="D384" s="85">
        <f>D381+1</f>
        <v>634</v>
      </c>
      <c r="E384" s="86">
        <v>24</v>
      </c>
      <c r="F384" s="87"/>
      <c r="G384" s="88">
        <v>210</v>
      </c>
      <c r="H384" s="89">
        <v>169</v>
      </c>
      <c r="I384" s="80">
        <f>$G384*$H384/100</f>
        <v>354.9</v>
      </c>
      <c r="J384" s="81">
        <f>I384*W384/1000</f>
        <v>320.74087500000002</v>
      </c>
      <c r="K384" s="90"/>
      <c r="L384" s="91" t="s">
        <v>50</v>
      </c>
      <c r="M384" s="92" t="s">
        <v>85</v>
      </c>
      <c r="N384" s="8" t="s">
        <v>21</v>
      </c>
      <c r="O384" s="9">
        <v>902</v>
      </c>
      <c r="P384" s="9">
        <v>885</v>
      </c>
      <c r="Q384" s="9">
        <v>915</v>
      </c>
      <c r="R384" s="9">
        <v>888</v>
      </c>
      <c r="S384" s="9">
        <v>922</v>
      </c>
      <c r="T384" s="9">
        <v>911</v>
      </c>
      <c r="U384" s="9">
        <v>895</v>
      </c>
      <c r="V384" s="9">
        <v>912</v>
      </c>
      <c r="W384" s="17">
        <f t="shared" si="128"/>
        <v>903.75</v>
      </c>
      <c r="X384" s="10">
        <f t="shared" si="117"/>
        <v>1.3883717943379921</v>
      </c>
    </row>
    <row r="385" spans="1:24" x14ac:dyDescent="0.3">
      <c r="A385" s="82"/>
      <c r="B385" s="83"/>
      <c r="C385" s="84"/>
      <c r="D385" s="85"/>
      <c r="E385" s="86"/>
      <c r="F385" s="87"/>
      <c r="G385" s="88"/>
      <c r="H385" s="89"/>
      <c r="I385" s="80"/>
      <c r="J385" s="81"/>
      <c r="K385" s="90"/>
      <c r="L385" s="91"/>
      <c r="M385" s="92"/>
      <c r="N385" s="11" t="s">
        <v>23</v>
      </c>
      <c r="O385" s="12">
        <v>4.3</v>
      </c>
      <c r="P385" s="12">
        <v>4.4000000000000004</v>
      </c>
      <c r="Q385" s="12">
        <v>4.2</v>
      </c>
      <c r="R385" s="12">
        <v>4.3</v>
      </c>
      <c r="S385" s="12">
        <v>4.3</v>
      </c>
      <c r="T385" s="12">
        <v>4.4000000000000004</v>
      </c>
      <c r="U385" s="12">
        <v>4.4000000000000004</v>
      </c>
      <c r="V385" s="12">
        <v>4.0999999999999996</v>
      </c>
      <c r="W385" s="13">
        <f t="shared" si="128"/>
        <v>4.3</v>
      </c>
      <c r="X385" s="14">
        <f t="shared" si="117"/>
        <v>2.3255813953488422</v>
      </c>
    </row>
    <row r="386" spans="1:24" x14ac:dyDescent="0.3">
      <c r="A386" s="82"/>
      <c r="B386" s="83"/>
      <c r="C386" s="84"/>
      <c r="D386" s="85"/>
      <c r="E386" s="86"/>
      <c r="F386" s="87"/>
      <c r="G386" s="88"/>
      <c r="H386" s="89"/>
      <c r="I386" s="80"/>
      <c r="J386" s="81"/>
      <c r="K386" s="90"/>
      <c r="L386" s="91"/>
      <c r="M386" s="92"/>
      <c r="N386" s="15" t="s">
        <v>24</v>
      </c>
      <c r="O386" s="16">
        <f t="shared" ref="O386:V386" si="139">O384/O385/1000</f>
        <v>0.20976744186046511</v>
      </c>
      <c r="P386" s="16">
        <f t="shared" si="139"/>
        <v>0.20113636363636361</v>
      </c>
      <c r="Q386" s="16">
        <f t="shared" si="139"/>
        <v>0.21785714285714286</v>
      </c>
      <c r="R386" s="16">
        <f t="shared" si="139"/>
        <v>0.20651162790697675</v>
      </c>
      <c r="S386" s="16">
        <f t="shared" si="139"/>
        <v>0.2144186046511628</v>
      </c>
      <c r="T386" s="16">
        <f t="shared" si="139"/>
        <v>0.20704545454545453</v>
      </c>
      <c r="U386" s="16">
        <f t="shared" si="139"/>
        <v>0.2034090909090909</v>
      </c>
      <c r="V386" s="16">
        <f t="shared" si="139"/>
        <v>0.22243902439024393</v>
      </c>
      <c r="W386" s="16">
        <f t="shared" si="128"/>
        <v>0.21032309384461256</v>
      </c>
      <c r="X386" s="16">
        <f t="shared" si="117"/>
        <v>3.2687123584145148</v>
      </c>
    </row>
    <row r="387" spans="1:24" x14ac:dyDescent="0.3">
      <c r="A387" s="82"/>
      <c r="B387" s="83"/>
      <c r="C387" s="84"/>
      <c r="D387" s="85">
        <f>D384+1</f>
        <v>635</v>
      </c>
      <c r="E387" s="86">
        <v>25</v>
      </c>
      <c r="F387" s="87"/>
      <c r="G387" s="88">
        <v>210</v>
      </c>
      <c r="H387" s="89">
        <v>169</v>
      </c>
      <c r="I387" s="80">
        <f>$G387*$H387/100</f>
        <v>354.9</v>
      </c>
      <c r="J387" s="81">
        <f>I387*W387/1000</f>
        <v>313.59851249999997</v>
      </c>
      <c r="K387" s="90"/>
      <c r="L387" s="91" t="s">
        <v>50</v>
      </c>
      <c r="M387" s="92" t="s">
        <v>85</v>
      </c>
      <c r="N387" s="8" t="s">
        <v>21</v>
      </c>
      <c r="O387" s="9">
        <v>856</v>
      </c>
      <c r="P387" s="9">
        <v>903</v>
      </c>
      <c r="Q387" s="9">
        <v>900</v>
      </c>
      <c r="R387" s="9">
        <v>877</v>
      </c>
      <c r="S387" s="9">
        <v>875</v>
      </c>
      <c r="T387" s="9">
        <v>896</v>
      </c>
      <c r="U387" s="9">
        <v>882</v>
      </c>
      <c r="V387" s="9">
        <v>880</v>
      </c>
      <c r="W387" s="17">
        <f t="shared" si="128"/>
        <v>883.625</v>
      </c>
      <c r="X387" s="10">
        <f t="shared" ref="X387:X450" si="140">_xlfn.STDEV.P(O387:V387)/W387*100</f>
        <v>1.6467500715345398</v>
      </c>
    </row>
    <row r="388" spans="1:24" x14ac:dyDescent="0.3">
      <c r="A388" s="82"/>
      <c r="B388" s="83"/>
      <c r="C388" s="84"/>
      <c r="D388" s="85"/>
      <c r="E388" s="86"/>
      <c r="F388" s="87"/>
      <c r="G388" s="88"/>
      <c r="H388" s="89"/>
      <c r="I388" s="80"/>
      <c r="J388" s="81"/>
      <c r="K388" s="90"/>
      <c r="L388" s="91"/>
      <c r="M388" s="92"/>
      <c r="N388" s="11" t="s">
        <v>23</v>
      </c>
      <c r="O388" s="12">
        <v>4</v>
      </c>
      <c r="P388" s="12">
        <v>4.2</v>
      </c>
      <c r="Q388" s="12">
        <v>4.2</v>
      </c>
      <c r="R388" s="12">
        <v>4.0999999999999996</v>
      </c>
      <c r="S388" s="12">
        <v>4</v>
      </c>
      <c r="T388" s="12">
        <v>4.2</v>
      </c>
      <c r="U388" s="12">
        <v>4.0999999999999996</v>
      </c>
      <c r="V388" s="12">
        <v>4.0999999999999996</v>
      </c>
      <c r="W388" s="13">
        <f t="shared" si="128"/>
        <v>4.1124999999999998</v>
      </c>
      <c r="X388" s="14">
        <f t="shared" si="140"/>
        <v>1.8981756834037706</v>
      </c>
    </row>
    <row r="389" spans="1:24" x14ac:dyDescent="0.3">
      <c r="A389" s="82"/>
      <c r="B389" s="83"/>
      <c r="C389" s="84"/>
      <c r="D389" s="85"/>
      <c r="E389" s="86"/>
      <c r="F389" s="87"/>
      <c r="G389" s="88"/>
      <c r="H389" s="89"/>
      <c r="I389" s="80"/>
      <c r="J389" s="81"/>
      <c r="K389" s="90"/>
      <c r="L389" s="91"/>
      <c r="M389" s="92"/>
      <c r="N389" s="15" t="s">
        <v>24</v>
      </c>
      <c r="O389" s="16">
        <f t="shared" ref="O389:V389" si="141">O387/O388/1000</f>
        <v>0.214</v>
      </c>
      <c r="P389" s="16">
        <f t="shared" si="141"/>
        <v>0.215</v>
      </c>
      <c r="Q389" s="16">
        <f t="shared" si="141"/>
        <v>0.21428571428571427</v>
      </c>
      <c r="R389" s="16">
        <f t="shared" si="141"/>
        <v>0.21390243902439027</v>
      </c>
      <c r="S389" s="16">
        <f t="shared" si="141"/>
        <v>0.21875</v>
      </c>
      <c r="T389" s="16">
        <f t="shared" si="141"/>
        <v>0.21333333333333332</v>
      </c>
      <c r="U389" s="16">
        <f t="shared" si="141"/>
        <v>0.21512195121951222</v>
      </c>
      <c r="V389" s="16">
        <f t="shared" si="141"/>
        <v>0.21463414634146344</v>
      </c>
      <c r="W389" s="16">
        <f t="shared" si="128"/>
        <v>0.21487844802555167</v>
      </c>
      <c r="X389" s="16">
        <f t="shared" si="140"/>
        <v>0.72816713699916003</v>
      </c>
    </row>
    <row r="390" spans="1:24" x14ac:dyDescent="0.3">
      <c r="A390" s="82"/>
      <c r="B390" s="83"/>
      <c r="C390" s="84"/>
      <c r="D390" s="85">
        <f>D387+1</f>
        <v>636</v>
      </c>
      <c r="E390" s="86">
        <v>26</v>
      </c>
      <c r="F390" s="87"/>
      <c r="G390" s="88">
        <v>210</v>
      </c>
      <c r="H390" s="89">
        <v>169</v>
      </c>
      <c r="I390" s="80">
        <f>$G390*$H390/100</f>
        <v>354.9</v>
      </c>
      <c r="J390" s="81">
        <f>I390*W390/1000</f>
        <v>314.44139999999999</v>
      </c>
      <c r="K390" s="90"/>
      <c r="L390" s="91" t="s">
        <v>50</v>
      </c>
      <c r="M390" s="92" t="s">
        <v>85</v>
      </c>
      <c r="N390" s="8" t="s">
        <v>21</v>
      </c>
      <c r="O390" s="9">
        <v>909</v>
      </c>
      <c r="P390" s="9">
        <v>880</v>
      </c>
      <c r="Q390" s="9">
        <v>884</v>
      </c>
      <c r="R390" s="9">
        <v>900</v>
      </c>
      <c r="S390" s="9">
        <v>881</v>
      </c>
      <c r="T390" s="9">
        <v>889</v>
      </c>
      <c r="U390" s="9">
        <v>858</v>
      </c>
      <c r="V390" s="9">
        <v>887</v>
      </c>
      <c r="W390" s="17">
        <f t="shared" si="128"/>
        <v>886</v>
      </c>
      <c r="X390" s="10">
        <f t="shared" si="140"/>
        <v>1.5881768938454051</v>
      </c>
    </row>
    <row r="391" spans="1:24" x14ac:dyDescent="0.3">
      <c r="A391" s="82"/>
      <c r="B391" s="83"/>
      <c r="C391" s="84"/>
      <c r="D391" s="85"/>
      <c r="E391" s="86"/>
      <c r="F391" s="87"/>
      <c r="G391" s="88"/>
      <c r="H391" s="89"/>
      <c r="I391" s="80"/>
      <c r="J391" s="81"/>
      <c r="K391" s="90"/>
      <c r="L391" s="91"/>
      <c r="M391" s="92"/>
      <c r="N391" s="11" t="s">
        <v>23</v>
      </c>
      <c r="O391" s="12">
        <v>4.2</v>
      </c>
      <c r="P391" s="12">
        <v>4.0999999999999996</v>
      </c>
      <c r="Q391" s="12">
        <v>4</v>
      </c>
      <c r="R391" s="12">
        <v>4.2</v>
      </c>
      <c r="S391" s="12">
        <v>4.2</v>
      </c>
      <c r="T391" s="12">
        <v>4.0999999999999996</v>
      </c>
      <c r="U391" s="12">
        <v>4</v>
      </c>
      <c r="V391" s="12">
        <v>4.2</v>
      </c>
      <c r="W391" s="13">
        <f t="shared" si="128"/>
        <v>4.125</v>
      </c>
      <c r="X391" s="14">
        <f t="shared" si="140"/>
        <v>2.0100756305184269</v>
      </c>
    </row>
    <row r="392" spans="1:24" x14ac:dyDescent="0.3">
      <c r="A392" s="82"/>
      <c r="B392" s="83"/>
      <c r="C392" s="84"/>
      <c r="D392" s="85"/>
      <c r="E392" s="86"/>
      <c r="F392" s="87"/>
      <c r="G392" s="88"/>
      <c r="H392" s="89"/>
      <c r="I392" s="80"/>
      <c r="J392" s="81"/>
      <c r="K392" s="90"/>
      <c r="L392" s="91"/>
      <c r="M392" s="92"/>
      <c r="N392" s="15" t="s">
        <v>24</v>
      </c>
      <c r="O392" s="16">
        <f t="shared" ref="O392:V392" si="142">O390/O391/1000</f>
        <v>0.21642857142857141</v>
      </c>
      <c r="P392" s="16">
        <f t="shared" si="142"/>
        <v>0.21463414634146344</v>
      </c>
      <c r="Q392" s="16">
        <f t="shared" si="142"/>
        <v>0.221</v>
      </c>
      <c r="R392" s="16">
        <f t="shared" si="142"/>
        <v>0.21428571428571427</v>
      </c>
      <c r="S392" s="16">
        <f t="shared" si="142"/>
        <v>0.20976190476190476</v>
      </c>
      <c r="T392" s="16">
        <f t="shared" si="142"/>
        <v>0.21682926829268295</v>
      </c>
      <c r="U392" s="16">
        <f t="shared" si="142"/>
        <v>0.2145</v>
      </c>
      <c r="V392" s="16">
        <f t="shared" si="142"/>
        <v>0.21119047619047618</v>
      </c>
      <c r="W392" s="16">
        <f t="shared" si="128"/>
        <v>0.21482876016260161</v>
      </c>
      <c r="X392" s="16">
        <f t="shared" si="140"/>
        <v>1.5083200046932279</v>
      </c>
    </row>
    <row r="393" spans="1:24" x14ac:dyDescent="0.3">
      <c r="A393" s="82">
        <v>44400</v>
      </c>
      <c r="B393" s="83"/>
      <c r="C393" s="84"/>
      <c r="D393" s="85">
        <f>D390+1</f>
        <v>637</v>
      </c>
      <c r="E393" s="86">
        <v>27</v>
      </c>
      <c r="F393" s="87"/>
      <c r="G393" s="88">
        <v>210</v>
      </c>
      <c r="H393" s="89">
        <v>169</v>
      </c>
      <c r="I393" s="80">
        <f>$G393*$H393/100</f>
        <v>354.9</v>
      </c>
      <c r="J393" s="81">
        <f>I393*W393/1000</f>
        <v>316.12717499999997</v>
      </c>
      <c r="K393" s="90"/>
      <c r="L393" s="91" t="s">
        <v>123</v>
      </c>
      <c r="M393" s="92" t="s">
        <v>33</v>
      </c>
      <c r="N393" s="8" t="s">
        <v>21</v>
      </c>
      <c r="O393" s="9">
        <v>886</v>
      </c>
      <c r="P393" s="9">
        <v>897</v>
      </c>
      <c r="Q393" s="9">
        <v>919</v>
      </c>
      <c r="R393" s="9">
        <v>889</v>
      </c>
      <c r="S393" s="9">
        <v>888</v>
      </c>
      <c r="T393" s="9">
        <v>889</v>
      </c>
      <c r="U393" s="9">
        <v>872</v>
      </c>
      <c r="V393" s="9">
        <v>886</v>
      </c>
      <c r="W393" s="17">
        <f t="shared" si="128"/>
        <v>890.75</v>
      </c>
      <c r="X393" s="10">
        <f t="shared" si="140"/>
        <v>1.4019078017111619</v>
      </c>
    </row>
    <row r="394" spans="1:24" x14ac:dyDescent="0.3">
      <c r="A394" s="82"/>
      <c r="B394" s="83"/>
      <c r="C394" s="84"/>
      <c r="D394" s="85"/>
      <c r="E394" s="86"/>
      <c r="F394" s="87"/>
      <c r="G394" s="88"/>
      <c r="H394" s="89"/>
      <c r="I394" s="80"/>
      <c r="J394" s="81"/>
      <c r="K394" s="90"/>
      <c r="L394" s="91"/>
      <c r="M394" s="92"/>
      <c r="N394" s="11" t="s">
        <v>23</v>
      </c>
      <c r="O394" s="12">
        <v>4.2</v>
      </c>
      <c r="P394" s="12">
        <v>4.2</v>
      </c>
      <c r="Q394" s="12">
        <v>4.3</v>
      </c>
      <c r="R394" s="12">
        <v>4.0999999999999996</v>
      </c>
      <c r="S394" s="12">
        <v>4.0999999999999996</v>
      </c>
      <c r="T394" s="12">
        <v>4.3</v>
      </c>
      <c r="U394" s="12">
        <v>4.2</v>
      </c>
      <c r="V394" s="12">
        <v>3.9</v>
      </c>
      <c r="W394" s="13">
        <f t="shared" si="128"/>
        <v>4.1624999999999996</v>
      </c>
      <c r="X394" s="14">
        <f t="shared" si="140"/>
        <v>2.9269652687114016</v>
      </c>
    </row>
    <row r="395" spans="1:24" x14ac:dyDescent="0.3">
      <c r="A395" s="82"/>
      <c r="B395" s="83"/>
      <c r="C395" s="84"/>
      <c r="D395" s="85"/>
      <c r="E395" s="86"/>
      <c r="F395" s="87"/>
      <c r="G395" s="88"/>
      <c r="H395" s="89"/>
      <c r="I395" s="80"/>
      <c r="J395" s="81"/>
      <c r="K395" s="90"/>
      <c r="L395" s="91"/>
      <c r="M395" s="92"/>
      <c r="N395" s="15" t="s">
        <v>24</v>
      </c>
      <c r="O395" s="16">
        <f t="shared" ref="O395:V395" si="143">O393/O394/1000</f>
        <v>0.21095238095238095</v>
      </c>
      <c r="P395" s="16">
        <f t="shared" si="143"/>
        <v>0.21357142857142855</v>
      </c>
      <c r="Q395" s="16">
        <f t="shared" si="143"/>
        <v>0.21372093023255814</v>
      </c>
      <c r="R395" s="16">
        <f t="shared" si="143"/>
        <v>0.21682926829268295</v>
      </c>
      <c r="S395" s="16">
        <f t="shared" si="143"/>
        <v>0.21658536585365853</v>
      </c>
      <c r="T395" s="16">
        <f t="shared" si="143"/>
        <v>0.20674418604651162</v>
      </c>
      <c r="U395" s="16">
        <f t="shared" si="143"/>
        <v>0.20761904761904762</v>
      </c>
      <c r="V395" s="16">
        <f t="shared" si="143"/>
        <v>0.22717948717948719</v>
      </c>
      <c r="W395" s="16">
        <f t="shared" si="128"/>
        <v>0.21415026184346944</v>
      </c>
      <c r="X395" s="16">
        <f t="shared" si="140"/>
        <v>2.8169066696820293</v>
      </c>
    </row>
    <row r="396" spans="1:24" x14ac:dyDescent="0.3">
      <c r="A396" s="82"/>
      <c r="B396" s="83"/>
      <c r="C396" s="84"/>
      <c r="D396" s="85">
        <f>D393+1</f>
        <v>638</v>
      </c>
      <c r="E396" s="86">
        <v>28</v>
      </c>
      <c r="F396" s="87"/>
      <c r="G396" s="88">
        <v>210</v>
      </c>
      <c r="H396" s="89">
        <v>169</v>
      </c>
      <c r="I396" s="80">
        <f>$G396*$H396/100</f>
        <v>354.9</v>
      </c>
      <c r="J396" s="81">
        <f>I396*W396/1000</f>
        <v>315.15119999999996</v>
      </c>
      <c r="K396" s="90"/>
      <c r="L396" s="91" t="s">
        <v>123</v>
      </c>
      <c r="M396" s="92" t="s">
        <v>33</v>
      </c>
      <c r="N396" s="8" t="s">
        <v>21</v>
      </c>
      <c r="O396" s="9">
        <v>896</v>
      </c>
      <c r="P396" s="9">
        <v>881</v>
      </c>
      <c r="Q396" s="9">
        <v>885</v>
      </c>
      <c r="R396" s="9">
        <v>884</v>
      </c>
      <c r="S396" s="9">
        <v>896</v>
      </c>
      <c r="T396" s="9">
        <v>904</v>
      </c>
      <c r="U396" s="9">
        <v>880</v>
      </c>
      <c r="V396" s="9">
        <v>878</v>
      </c>
      <c r="W396" s="17">
        <f t="shared" si="128"/>
        <v>888</v>
      </c>
      <c r="X396" s="10">
        <f t="shared" si="140"/>
        <v>0.99297252750835574</v>
      </c>
    </row>
    <row r="397" spans="1:24" x14ac:dyDescent="0.3">
      <c r="A397" s="82"/>
      <c r="B397" s="83"/>
      <c r="C397" s="84"/>
      <c r="D397" s="85"/>
      <c r="E397" s="86"/>
      <c r="F397" s="87"/>
      <c r="G397" s="88"/>
      <c r="H397" s="89"/>
      <c r="I397" s="80"/>
      <c r="J397" s="81"/>
      <c r="K397" s="90"/>
      <c r="L397" s="91"/>
      <c r="M397" s="92"/>
      <c r="N397" s="11" t="s">
        <v>23</v>
      </c>
      <c r="O397" s="12">
        <v>4.2</v>
      </c>
      <c r="P397" s="12">
        <v>4.0999999999999996</v>
      </c>
      <c r="Q397" s="12">
        <v>4.2</v>
      </c>
      <c r="R397" s="12">
        <v>4.3</v>
      </c>
      <c r="S397" s="12">
        <v>4.2</v>
      </c>
      <c r="T397" s="12">
        <v>4.2</v>
      </c>
      <c r="U397" s="12">
        <v>4.2</v>
      </c>
      <c r="V397" s="12">
        <v>4.2</v>
      </c>
      <c r="W397" s="13">
        <f t="shared" si="128"/>
        <v>4.2</v>
      </c>
      <c r="X397" s="14">
        <f t="shared" si="140"/>
        <v>1.1904761904761914</v>
      </c>
    </row>
    <row r="398" spans="1:24" x14ac:dyDescent="0.3">
      <c r="A398" s="82"/>
      <c r="B398" s="83"/>
      <c r="C398" s="84"/>
      <c r="D398" s="85"/>
      <c r="E398" s="86"/>
      <c r="F398" s="87"/>
      <c r="G398" s="88"/>
      <c r="H398" s="89"/>
      <c r="I398" s="80"/>
      <c r="J398" s="81"/>
      <c r="K398" s="90"/>
      <c r="L398" s="91"/>
      <c r="M398" s="92"/>
      <c r="N398" s="15" t="s">
        <v>24</v>
      </c>
      <c r="O398" s="16">
        <f t="shared" ref="O398:V398" si="144">O396/O397/1000</f>
        <v>0.21333333333333332</v>
      </c>
      <c r="P398" s="16">
        <f t="shared" si="144"/>
        <v>0.21487804878048783</v>
      </c>
      <c r="Q398" s="16">
        <f t="shared" si="144"/>
        <v>0.21071428571428569</v>
      </c>
      <c r="R398" s="16">
        <f t="shared" si="144"/>
        <v>0.20558139534883721</v>
      </c>
      <c r="S398" s="16">
        <f t="shared" si="144"/>
        <v>0.21333333333333332</v>
      </c>
      <c r="T398" s="16">
        <f t="shared" si="144"/>
        <v>0.21523809523809523</v>
      </c>
      <c r="U398" s="16">
        <f t="shared" si="144"/>
        <v>0.20952380952380953</v>
      </c>
      <c r="V398" s="16">
        <f t="shared" si="144"/>
        <v>0.20904761904761904</v>
      </c>
      <c r="W398" s="16">
        <f t="shared" si="128"/>
        <v>0.21145624003997515</v>
      </c>
      <c r="X398" s="16">
        <f t="shared" si="140"/>
        <v>1.4734254426146056</v>
      </c>
    </row>
    <row r="399" spans="1:24" x14ac:dyDescent="0.3">
      <c r="A399" s="82"/>
      <c r="B399" s="83"/>
      <c r="C399" s="84"/>
      <c r="D399" s="85">
        <f>D396+1</f>
        <v>639</v>
      </c>
      <c r="E399" s="86">
        <v>29</v>
      </c>
      <c r="F399" s="87"/>
      <c r="G399" s="88">
        <v>210</v>
      </c>
      <c r="H399" s="89">
        <v>169</v>
      </c>
      <c r="I399" s="80">
        <f>$G399*$H399/100</f>
        <v>354.9</v>
      </c>
      <c r="J399" s="81">
        <f>I399*W399/1000</f>
        <v>321.14013749999998</v>
      </c>
      <c r="K399" s="90"/>
      <c r="L399" s="91" t="s">
        <v>123</v>
      </c>
      <c r="M399" s="92" t="s">
        <v>33</v>
      </c>
      <c r="N399" s="8" t="s">
        <v>21</v>
      </c>
      <c r="O399" s="9">
        <v>912</v>
      </c>
      <c r="P399" s="9">
        <v>900</v>
      </c>
      <c r="Q399" s="9">
        <v>900</v>
      </c>
      <c r="R399" s="9">
        <v>925</v>
      </c>
      <c r="S399" s="9">
        <v>910</v>
      </c>
      <c r="T399" s="9">
        <v>879</v>
      </c>
      <c r="U399" s="9">
        <v>900</v>
      </c>
      <c r="V399" s="9">
        <v>913</v>
      </c>
      <c r="W399" s="17">
        <f t="shared" si="128"/>
        <v>904.875</v>
      </c>
      <c r="X399" s="10">
        <f t="shared" si="140"/>
        <v>1.4027226730198641</v>
      </c>
    </row>
    <row r="400" spans="1:24" x14ac:dyDescent="0.3">
      <c r="A400" s="82"/>
      <c r="B400" s="83"/>
      <c r="C400" s="84"/>
      <c r="D400" s="85"/>
      <c r="E400" s="86"/>
      <c r="F400" s="87"/>
      <c r="G400" s="88"/>
      <c r="H400" s="89"/>
      <c r="I400" s="80"/>
      <c r="J400" s="81"/>
      <c r="K400" s="90"/>
      <c r="L400" s="91"/>
      <c r="M400" s="92"/>
      <c r="N400" s="11" t="s">
        <v>23</v>
      </c>
      <c r="O400" s="12">
        <v>4.3</v>
      </c>
      <c r="P400" s="12">
        <v>4.3</v>
      </c>
      <c r="Q400" s="12">
        <v>4.4000000000000004</v>
      </c>
      <c r="R400" s="12">
        <v>4.2</v>
      </c>
      <c r="S400" s="12">
        <v>4.4000000000000004</v>
      </c>
      <c r="T400" s="12">
        <v>4.3</v>
      </c>
      <c r="U400" s="12">
        <v>4.3</v>
      </c>
      <c r="V400" s="12">
        <v>4.2</v>
      </c>
      <c r="W400" s="13">
        <f t="shared" si="128"/>
        <v>4.3000000000000007</v>
      </c>
      <c r="X400" s="14">
        <f t="shared" si="140"/>
        <v>1.6444343748524375</v>
      </c>
    </row>
    <row r="401" spans="1:24" x14ac:dyDescent="0.3">
      <c r="A401" s="82"/>
      <c r="B401" s="83"/>
      <c r="C401" s="84"/>
      <c r="D401" s="85"/>
      <c r="E401" s="86"/>
      <c r="F401" s="87"/>
      <c r="G401" s="88"/>
      <c r="H401" s="89"/>
      <c r="I401" s="80"/>
      <c r="J401" s="81"/>
      <c r="K401" s="90"/>
      <c r="L401" s="91"/>
      <c r="M401" s="92"/>
      <c r="N401" s="15" t="s">
        <v>24</v>
      </c>
      <c r="O401" s="16">
        <f t="shared" ref="O401:V401" si="145">O399/O400/1000</f>
        <v>0.21209302325581397</v>
      </c>
      <c r="P401" s="16">
        <f t="shared" si="145"/>
        <v>0.20930232558139536</v>
      </c>
      <c r="Q401" s="16">
        <f t="shared" si="145"/>
        <v>0.20454545454545453</v>
      </c>
      <c r="R401" s="16">
        <f t="shared" si="145"/>
        <v>0.22023809523809523</v>
      </c>
      <c r="S401" s="16">
        <f t="shared" si="145"/>
        <v>0.20681818181818182</v>
      </c>
      <c r="T401" s="16">
        <f t="shared" si="145"/>
        <v>0.20441860465116282</v>
      </c>
      <c r="U401" s="16">
        <f t="shared" si="145"/>
        <v>0.20930232558139536</v>
      </c>
      <c r="V401" s="16">
        <f t="shared" si="145"/>
        <v>0.21738095238095237</v>
      </c>
      <c r="W401" s="16">
        <f t="shared" si="128"/>
        <v>0.21051237038155646</v>
      </c>
      <c r="X401" s="16">
        <f t="shared" si="140"/>
        <v>2.5668139547158182</v>
      </c>
    </row>
    <row r="402" spans="1:24" x14ac:dyDescent="0.3">
      <c r="A402" s="82"/>
      <c r="B402" s="83"/>
      <c r="C402" s="84"/>
      <c r="D402" s="85">
        <f>D399+1</f>
        <v>640</v>
      </c>
      <c r="E402" s="86">
        <v>30</v>
      </c>
      <c r="F402" s="87"/>
      <c r="G402" s="88">
        <v>210</v>
      </c>
      <c r="H402" s="89">
        <v>169</v>
      </c>
      <c r="I402" s="80">
        <f>$G402*$H402/100</f>
        <v>354.9</v>
      </c>
      <c r="J402" s="81">
        <f>I402*W402/1000</f>
        <v>319.36563749999993</v>
      </c>
      <c r="K402" s="90"/>
      <c r="L402" s="91" t="s">
        <v>123</v>
      </c>
      <c r="M402" s="92" t="s">
        <v>33</v>
      </c>
      <c r="N402" s="8" t="s">
        <v>21</v>
      </c>
      <c r="O402" s="9">
        <v>906</v>
      </c>
      <c r="P402" s="9">
        <v>898</v>
      </c>
      <c r="Q402" s="9">
        <v>890</v>
      </c>
      <c r="R402" s="9">
        <v>891</v>
      </c>
      <c r="S402" s="9">
        <v>884</v>
      </c>
      <c r="T402" s="9">
        <v>914</v>
      </c>
      <c r="U402" s="9">
        <v>911</v>
      </c>
      <c r="V402" s="9">
        <v>905</v>
      </c>
      <c r="W402" s="17">
        <f t="shared" si="128"/>
        <v>899.875</v>
      </c>
      <c r="X402" s="10">
        <f t="shared" si="140"/>
        <v>1.124298486818184</v>
      </c>
    </row>
    <row r="403" spans="1:24" x14ac:dyDescent="0.3">
      <c r="A403" s="82"/>
      <c r="B403" s="83"/>
      <c r="C403" s="84"/>
      <c r="D403" s="85"/>
      <c r="E403" s="86"/>
      <c r="F403" s="87"/>
      <c r="G403" s="88"/>
      <c r="H403" s="89"/>
      <c r="I403" s="80"/>
      <c r="J403" s="81"/>
      <c r="K403" s="90"/>
      <c r="L403" s="91"/>
      <c r="M403" s="92"/>
      <c r="N403" s="11" t="s">
        <v>23</v>
      </c>
      <c r="O403" s="12">
        <v>4.0999999999999996</v>
      </c>
      <c r="P403" s="12">
        <v>4.2</v>
      </c>
      <c r="Q403" s="12">
        <v>4.3</v>
      </c>
      <c r="R403" s="12">
        <v>4.2</v>
      </c>
      <c r="S403" s="12">
        <v>4.0999999999999996</v>
      </c>
      <c r="T403" s="12">
        <v>4.3</v>
      </c>
      <c r="U403" s="12">
        <v>4.2</v>
      </c>
      <c r="V403" s="12">
        <v>4.0999999999999996</v>
      </c>
      <c r="W403" s="13">
        <f t="shared" si="128"/>
        <v>4.1875</v>
      </c>
      <c r="X403" s="14">
        <f t="shared" si="140"/>
        <v>1.8641785069845984</v>
      </c>
    </row>
    <row r="404" spans="1:24" x14ac:dyDescent="0.3">
      <c r="A404" s="82"/>
      <c r="B404" s="83"/>
      <c r="C404" s="84"/>
      <c r="D404" s="85"/>
      <c r="E404" s="86"/>
      <c r="F404" s="87"/>
      <c r="G404" s="88"/>
      <c r="H404" s="89"/>
      <c r="I404" s="80"/>
      <c r="J404" s="81"/>
      <c r="K404" s="90"/>
      <c r="L404" s="91"/>
      <c r="M404" s="92"/>
      <c r="N404" s="15" t="s">
        <v>24</v>
      </c>
      <c r="O404" s="16">
        <f t="shared" ref="O404:V404" si="146">O402/O403/1000</f>
        <v>0.22097560975609759</v>
      </c>
      <c r="P404" s="16">
        <f t="shared" si="146"/>
        <v>0.21380952380952378</v>
      </c>
      <c r="Q404" s="16">
        <f t="shared" si="146"/>
        <v>0.20697674418604653</v>
      </c>
      <c r="R404" s="16">
        <f t="shared" si="146"/>
        <v>0.21214285714285713</v>
      </c>
      <c r="S404" s="16">
        <f t="shared" si="146"/>
        <v>0.215609756097561</v>
      </c>
      <c r="T404" s="16">
        <f t="shared" si="146"/>
        <v>0.21255813953488373</v>
      </c>
      <c r="U404" s="16">
        <f t="shared" si="146"/>
        <v>0.21690476190476191</v>
      </c>
      <c r="V404" s="16">
        <f t="shared" si="146"/>
        <v>0.2207317073170732</v>
      </c>
      <c r="W404" s="16">
        <f t="shared" si="128"/>
        <v>0.21496363746860059</v>
      </c>
      <c r="X404" s="16">
        <f t="shared" si="140"/>
        <v>2.0308406612659433</v>
      </c>
    </row>
    <row r="405" spans="1:24" x14ac:dyDescent="0.3">
      <c r="A405" s="82"/>
      <c r="B405" s="83"/>
      <c r="C405" s="84"/>
      <c r="D405" s="85">
        <f>D402+1</f>
        <v>641</v>
      </c>
      <c r="E405" s="86">
        <v>31</v>
      </c>
      <c r="F405" s="87"/>
      <c r="G405" s="88">
        <v>80</v>
      </c>
      <c r="H405" s="89">
        <v>169</v>
      </c>
      <c r="I405" s="80">
        <f>$G405*$H405/100</f>
        <v>135.19999999999999</v>
      </c>
      <c r="J405" s="81">
        <f>I405*W405/1000</f>
        <v>119.34779999999999</v>
      </c>
      <c r="K405" s="90"/>
      <c r="L405" s="91" t="s">
        <v>124</v>
      </c>
      <c r="M405" s="92" t="s">
        <v>54</v>
      </c>
      <c r="N405" s="8" t="s">
        <v>21</v>
      </c>
      <c r="O405" s="9">
        <v>850</v>
      </c>
      <c r="P405" s="9">
        <v>881</v>
      </c>
      <c r="Q405" s="9">
        <v>899</v>
      </c>
      <c r="R405" s="9">
        <v>883</v>
      </c>
      <c r="S405" s="9">
        <v>879</v>
      </c>
      <c r="T405" s="9">
        <v>896</v>
      </c>
      <c r="U405" s="9">
        <v>883</v>
      </c>
      <c r="V405" s="9">
        <v>891</v>
      </c>
      <c r="W405" s="17">
        <f t="shared" si="128"/>
        <v>882.75</v>
      </c>
      <c r="X405" s="10">
        <f t="shared" si="140"/>
        <v>1.6008023518620877</v>
      </c>
    </row>
    <row r="406" spans="1:24" x14ac:dyDescent="0.3">
      <c r="A406" s="82"/>
      <c r="B406" s="83"/>
      <c r="C406" s="84"/>
      <c r="D406" s="85"/>
      <c r="E406" s="86"/>
      <c r="F406" s="87"/>
      <c r="G406" s="88"/>
      <c r="H406" s="89"/>
      <c r="I406" s="80"/>
      <c r="J406" s="81"/>
      <c r="K406" s="90"/>
      <c r="L406" s="91"/>
      <c r="M406" s="92"/>
      <c r="N406" s="11" t="s">
        <v>23</v>
      </c>
      <c r="O406" s="12">
        <v>4.0999999999999996</v>
      </c>
      <c r="P406" s="12">
        <v>4.2</v>
      </c>
      <c r="Q406" s="12">
        <v>4.2</v>
      </c>
      <c r="R406" s="12">
        <v>4.3</v>
      </c>
      <c r="S406" s="12">
        <v>4.3</v>
      </c>
      <c r="T406" s="12">
        <v>4.4000000000000004</v>
      </c>
      <c r="U406" s="12">
        <v>4.3</v>
      </c>
      <c r="V406" s="12">
        <v>4.3</v>
      </c>
      <c r="W406" s="13">
        <f t="shared" si="128"/>
        <v>4.2625000000000002</v>
      </c>
      <c r="X406" s="14">
        <f t="shared" si="140"/>
        <v>2.0104558945457622</v>
      </c>
    </row>
    <row r="407" spans="1:24" x14ac:dyDescent="0.3">
      <c r="A407" s="82"/>
      <c r="B407" s="83"/>
      <c r="C407" s="84"/>
      <c r="D407" s="85"/>
      <c r="E407" s="86"/>
      <c r="F407" s="87"/>
      <c r="G407" s="88"/>
      <c r="H407" s="89"/>
      <c r="I407" s="80"/>
      <c r="J407" s="81"/>
      <c r="K407" s="90"/>
      <c r="L407" s="91"/>
      <c r="M407" s="92"/>
      <c r="N407" s="15" t="s">
        <v>24</v>
      </c>
      <c r="O407" s="16">
        <f t="shared" ref="O407:V407" si="147">O405/O406/1000</f>
        <v>0.20731707317073172</v>
      </c>
      <c r="P407" s="16">
        <f t="shared" si="147"/>
        <v>0.20976190476190476</v>
      </c>
      <c r="Q407" s="16">
        <f t="shared" si="147"/>
        <v>0.21404761904761904</v>
      </c>
      <c r="R407" s="16">
        <f t="shared" si="147"/>
        <v>0.20534883720930233</v>
      </c>
      <c r="S407" s="16">
        <f t="shared" si="147"/>
        <v>0.20441860465116282</v>
      </c>
      <c r="T407" s="16">
        <f t="shared" si="147"/>
        <v>0.20363636363636362</v>
      </c>
      <c r="U407" s="16">
        <f t="shared" si="147"/>
        <v>0.20534883720930233</v>
      </c>
      <c r="V407" s="16">
        <f t="shared" si="147"/>
        <v>0.20720930232558141</v>
      </c>
      <c r="W407" s="16">
        <f t="shared" si="128"/>
        <v>0.20713606775149601</v>
      </c>
      <c r="X407" s="16">
        <f t="shared" si="140"/>
        <v>1.5335557265384978</v>
      </c>
    </row>
    <row r="408" spans="1:24" x14ac:dyDescent="0.3">
      <c r="A408" s="82"/>
      <c r="B408" s="83"/>
      <c r="C408" s="84"/>
      <c r="D408" s="85">
        <f>D405+1</f>
        <v>642</v>
      </c>
      <c r="E408" s="86">
        <v>32</v>
      </c>
      <c r="F408" s="87"/>
      <c r="G408" s="88">
        <v>80</v>
      </c>
      <c r="H408" s="89">
        <v>169</v>
      </c>
      <c r="I408" s="80">
        <f>$G408*$H408/100</f>
        <v>135.19999999999999</v>
      </c>
      <c r="J408" s="81">
        <f>I408*W408/1000</f>
        <v>119.51679999999999</v>
      </c>
      <c r="K408" s="90"/>
      <c r="L408" s="91" t="s">
        <v>124</v>
      </c>
      <c r="M408" s="92" t="s">
        <v>54</v>
      </c>
      <c r="N408" s="8" t="s">
        <v>21</v>
      </c>
      <c r="O408" s="9">
        <v>889</v>
      </c>
      <c r="P408" s="9">
        <v>891</v>
      </c>
      <c r="Q408" s="9">
        <v>874</v>
      </c>
      <c r="R408" s="9">
        <v>881</v>
      </c>
      <c r="S408" s="9">
        <v>885</v>
      </c>
      <c r="T408" s="9">
        <v>883</v>
      </c>
      <c r="U408" s="9">
        <v>887</v>
      </c>
      <c r="V408" s="9">
        <v>882</v>
      </c>
      <c r="W408" s="17">
        <f t="shared" si="128"/>
        <v>884</v>
      </c>
      <c r="X408" s="10">
        <f t="shared" si="140"/>
        <v>0.56277569972093888</v>
      </c>
    </row>
    <row r="409" spans="1:24" x14ac:dyDescent="0.3">
      <c r="A409" s="82"/>
      <c r="B409" s="83"/>
      <c r="C409" s="84"/>
      <c r="D409" s="85"/>
      <c r="E409" s="86"/>
      <c r="F409" s="87"/>
      <c r="G409" s="88"/>
      <c r="H409" s="89"/>
      <c r="I409" s="80"/>
      <c r="J409" s="81"/>
      <c r="K409" s="90"/>
      <c r="L409" s="91"/>
      <c r="M409" s="92"/>
      <c r="N409" s="11" t="s">
        <v>23</v>
      </c>
      <c r="O409" s="12">
        <v>4.3</v>
      </c>
      <c r="P409" s="12">
        <v>4.3</v>
      </c>
      <c r="Q409" s="12">
        <v>4.3</v>
      </c>
      <c r="R409" s="12">
        <v>4.2</v>
      </c>
      <c r="S409" s="12">
        <v>4.2</v>
      </c>
      <c r="T409" s="12">
        <v>4.2</v>
      </c>
      <c r="U409" s="12">
        <v>4.0999999999999996</v>
      </c>
      <c r="V409" s="12">
        <v>4.0999999999999996</v>
      </c>
      <c r="W409" s="13">
        <f t="shared" si="128"/>
        <v>4.2124999999999995</v>
      </c>
      <c r="X409" s="14">
        <f t="shared" si="140"/>
        <v>1.8531151330559059</v>
      </c>
    </row>
    <row r="410" spans="1:24" x14ac:dyDescent="0.3">
      <c r="A410" s="82"/>
      <c r="B410" s="83"/>
      <c r="C410" s="84"/>
      <c r="D410" s="85"/>
      <c r="E410" s="86"/>
      <c r="F410" s="87"/>
      <c r="G410" s="88"/>
      <c r="H410" s="89"/>
      <c r="I410" s="80"/>
      <c r="J410" s="81"/>
      <c r="K410" s="90"/>
      <c r="L410" s="91"/>
      <c r="M410" s="92"/>
      <c r="N410" s="15" t="s">
        <v>24</v>
      </c>
      <c r="O410" s="16">
        <f t="shared" ref="O410:V410" si="148">O408/O409/1000</f>
        <v>0.20674418604651162</v>
      </c>
      <c r="P410" s="16">
        <f t="shared" si="148"/>
        <v>0.20720930232558141</v>
      </c>
      <c r="Q410" s="16">
        <f t="shared" si="148"/>
        <v>0.20325581395348838</v>
      </c>
      <c r="R410" s="16">
        <f t="shared" si="148"/>
        <v>0.20976190476190476</v>
      </c>
      <c r="S410" s="16">
        <f t="shared" si="148"/>
        <v>0.21071428571428569</v>
      </c>
      <c r="T410" s="16">
        <f t="shared" si="148"/>
        <v>0.21023809523809525</v>
      </c>
      <c r="U410" s="16">
        <f t="shared" si="148"/>
        <v>0.21634146341463417</v>
      </c>
      <c r="V410" s="16">
        <f t="shared" si="148"/>
        <v>0.21512195121951222</v>
      </c>
      <c r="W410" s="16">
        <f t="shared" si="128"/>
        <v>0.20992337533425168</v>
      </c>
      <c r="X410" s="16">
        <f t="shared" si="140"/>
        <v>1.9269032610323205</v>
      </c>
    </row>
    <row r="411" spans="1:24" x14ac:dyDescent="0.3">
      <c r="A411" s="96">
        <v>44400</v>
      </c>
      <c r="B411" s="97">
        <v>21006096</v>
      </c>
      <c r="C411" s="97">
        <v>9946512</v>
      </c>
      <c r="D411" s="97">
        <f>D408+1</f>
        <v>643</v>
      </c>
      <c r="E411" s="97">
        <v>1</v>
      </c>
      <c r="F411" s="97" t="s">
        <v>233</v>
      </c>
      <c r="G411" s="97">
        <v>240</v>
      </c>
      <c r="H411" s="97">
        <v>238</v>
      </c>
      <c r="I411" s="98">
        <f>$G411*$H411/100</f>
        <v>571.20000000000005</v>
      </c>
      <c r="J411" s="98">
        <f>I411*W411/1000</f>
        <v>316.30200000000002</v>
      </c>
      <c r="K411" s="97" t="s">
        <v>234</v>
      </c>
      <c r="L411" s="97" t="s">
        <v>235</v>
      </c>
      <c r="M411" s="97" t="s">
        <v>236</v>
      </c>
      <c r="N411" s="2" t="s">
        <v>21</v>
      </c>
      <c r="O411" s="3">
        <v>543</v>
      </c>
      <c r="P411" s="3">
        <v>535</v>
      </c>
      <c r="Q411" s="3">
        <v>556</v>
      </c>
      <c r="R411" s="3">
        <v>558</v>
      </c>
      <c r="S411" s="3">
        <v>564</v>
      </c>
      <c r="T411" s="3">
        <v>568</v>
      </c>
      <c r="U411" s="3">
        <v>546</v>
      </c>
      <c r="V411" s="3">
        <v>560</v>
      </c>
      <c r="W411" s="6">
        <f t="shared" si="128"/>
        <v>553.75</v>
      </c>
      <c r="X411" s="5">
        <f t="shared" si="140"/>
        <v>1.912751256371545</v>
      </c>
    </row>
    <row r="412" spans="1:24" x14ac:dyDescent="0.3">
      <c r="A412" s="96"/>
      <c r="B412" s="97"/>
      <c r="C412" s="97"/>
      <c r="D412" s="97"/>
      <c r="E412" s="97"/>
      <c r="F412" s="97"/>
      <c r="G412" s="97"/>
      <c r="H412" s="97"/>
      <c r="I412" s="98"/>
      <c r="J412" s="98"/>
      <c r="K412" s="97"/>
      <c r="L412" s="97"/>
      <c r="M412" s="97"/>
      <c r="N412" s="2" t="s">
        <v>23</v>
      </c>
      <c r="O412" s="3">
        <v>6.2</v>
      </c>
      <c r="P412" s="3">
        <v>6</v>
      </c>
      <c r="Q412" s="3">
        <v>6.2</v>
      </c>
      <c r="R412" s="3">
        <v>6.1</v>
      </c>
      <c r="S412" s="3">
        <v>6.3</v>
      </c>
      <c r="T412" s="3">
        <v>6</v>
      </c>
      <c r="U412" s="3">
        <v>6.2</v>
      </c>
      <c r="V412" s="3">
        <v>6.2</v>
      </c>
      <c r="W412" s="6">
        <f t="shared" si="128"/>
        <v>6.15</v>
      </c>
      <c r="X412" s="5">
        <f t="shared" si="140"/>
        <v>1.626016260162602</v>
      </c>
    </row>
    <row r="413" spans="1:24" x14ac:dyDescent="0.3">
      <c r="A413" s="96"/>
      <c r="B413" s="97"/>
      <c r="C413" s="97"/>
      <c r="D413" s="97"/>
      <c r="E413" s="97"/>
      <c r="F413" s="97"/>
      <c r="G413" s="97"/>
      <c r="H413" s="97"/>
      <c r="I413" s="98"/>
      <c r="J413" s="98"/>
      <c r="K413" s="97"/>
      <c r="L413" s="97"/>
      <c r="M413" s="97"/>
      <c r="N413" s="2" t="s">
        <v>24</v>
      </c>
      <c r="O413" s="5">
        <f t="shared" ref="O413:V413" si="149">O411/O412/1000</f>
        <v>8.7580645161290327E-2</v>
      </c>
      <c r="P413" s="5">
        <f t="shared" si="149"/>
        <v>8.9166666666666672E-2</v>
      </c>
      <c r="Q413" s="5">
        <f t="shared" si="149"/>
        <v>8.9677419354838708E-2</v>
      </c>
      <c r="R413" s="5">
        <f t="shared" si="149"/>
        <v>9.1475409836065585E-2</v>
      </c>
      <c r="S413" s="5">
        <f t="shared" si="149"/>
        <v>8.9523809523809533E-2</v>
      </c>
      <c r="T413" s="5">
        <f t="shared" si="149"/>
        <v>9.4666666666666677E-2</v>
      </c>
      <c r="U413" s="5">
        <f t="shared" si="149"/>
        <v>8.8064516129032253E-2</v>
      </c>
      <c r="V413" s="5">
        <f t="shared" si="149"/>
        <v>9.0322580645161285E-2</v>
      </c>
      <c r="W413" s="5">
        <f t="shared" si="128"/>
        <v>9.0059714247941375E-2</v>
      </c>
      <c r="X413" s="5">
        <f t="shared" si="140"/>
        <v>2.3110322854478391</v>
      </c>
    </row>
    <row r="414" spans="1:24" x14ac:dyDescent="0.3">
      <c r="A414" s="82">
        <v>44401</v>
      </c>
      <c r="B414" s="83"/>
      <c r="C414" s="84"/>
      <c r="D414" s="85">
        <f>D411+1</f>
        <v>644</v>
      </c>
      <c r="E414" s="86">
        <v>2</v>
      </c>
      <c r="F414" s="87"/>
      <c r="G414" s="88">
        <v>240</v>
      </c>
      <c r="H414" s="89">
        <v>238</v>
      </c>
      <c r="I414" s="80">
        <f>$G414*$H414/100</f>
        <v>571.20000000000005</v>
      </c>
      <c r="J414" s="81">
        <f>I414*W414/1000</f>
        <v>327.44040000000001</v>
      </c>
      <c r="K414" s="90"/>
      <c r="L414" s="91" t="s">
        <v>123</v>
      </c>
      <c r="M414" s="92" t="s">
        <v>33</v>
      </c>
      <c r="N414" s="8" t="s">
        <v>21</v>
      </c>
      <c r="O414" s="9">
        <v>568</v>
      </c>
      <c r="P414" s="9">
        <v>586</v>
      </c>
      <c r="Q414" s="9">
        <v>554</v>
      </c>
      <c r="R414" s="9">
        <v>575</v>
      </c>
      <c r="S414" s="9">
        <v>582</v>
      </c>
      <c r="T414" s="9">
        <v>572</v>
      </c>
      <c r="U414" s="9">
        <v>566</v>
      </c>
      <c r="V414" s="9">
        <v>583</v>
      </c>
      <c r="W414" s="17">
        <f t="shared" si="128"/>
        <v>573.25</v>
      </c>
      <c r="X414" s="10">
        <f t="shared" si="140"/>
        <v>1.7329539019891433</v>
      </c>
    </row>
    <row r="415" spans="1:24" x14ac:dyDescent="0.3">
      <c r="A415" s="82"/>
      <c r="B415" s="83"/>
      <c r="C415" s="84"/>
      <c r="D415" s="85"/>
      <c r="E415" s="86"/>
      <c r="F415" s="87"/>
      <c r="G415" s="88"/>
      <c r="H415" s="89"/>
      <c r="I415" s="80"/>
      <c r="J415" s="81"/>
      <c r="K415" s="90"/>
      <c r="L415" s="91"/>
      <c r="M415" s="92"/>
      <c r="N415" s="11" t="s">
        <v>23</v>
      </c>
      <c r="O415" s="12">
        <v>6.1</v>
      </c>
      <c r="P415" s="12">
        <v>6.3</v>
      </c>
      <c r="Q415" s="12">
        <v>6.1</v>
      </c>
      <c r="R415" s="12">
        <v>6.2</v>
      </c>
      <c r="S415" s="12">
        <v>6.3</v>
      </c>
      <c r="T415" s="12">
        <v>6.1</v>
      </c>
      <c r="U415" s="12">
        <v>6.2</v>
      </c>
      <c r="V415" s="12">
        <v>6</v>
      </c>
      <c r="W415" s="13">
        <f t="shared" si="128"/>
        <v>6.1625000000000005</v>
      </c>
      <c r="X415" s="14">
        <f t="shared" si="140"/>
        <v>1.6099906558202381</v>
      </c>
    </row>
    <row r="416" spans="1:24" x14ac:dyDescent="0.3">
      <c r="A416" s="82"/>
      <c r="B416" s="83"/>
      <c r="C416" s="84"/>
      <c r="D416" s="85"/>
      <c r="E416" s="86"/>
      <c r="F416" s="87"/>
      <c r="G416" s="88"/>
      <c r="H416" s="89"/>
      <c r="I416" s="80"/>
      <c r="J416" s="81"/>
      <c r="K416" s="90"/>
      <c r="L416" s="91"/>
      <c r="M416" s="92"/>
      <c r="N416" s="15" t="s">
        <v>24</v>
      </c>
      <c r="O416" s="16">
        <f t="shared" ref="O416:V416" si="150">O414/O415/1000</f>
        <v>9.3114754098360661E-2</v>
      </c>
      <c r="P416" s="16">
        <f t="shared" si="150"/>
        <v>9.301587301587301E-2</v>
      </c>
      <c r="Q416" s="16">
        <f t="shared" si="150"/>
        <v>9.0819672131147541E-2</v>
      </c>
      <c r="R416" s="16">
        <f t="shared" si="150"/>
        <v>9.2741935483870955E-2</v>
      </c>
      <c r="S416" s="16">
        <f t="shared" si="150"/>
        <v>9.2380952380952383E-2</v>
      </c>
      <c r="T416" s="16">
        <f t="shared" si="150"/>
        <v>9.3770491803278691E-2</v>
      </c>
      <c r="U416" s="16">
        <f t="shared" si="150"/>
        <v>9.129032258064515E-2</v>
      </c>
      <c r="V416" s="16">
        <f t="shared" si="150"/>
        <v>9.7166666666666665E-2</v>
      </c>
      <c r="W416" s="16">
        <f t="shared" si="128"/>
        <v>9.3037583520099387E-2</v>
      </c>
      <c r="X416" s="16">
        <f t="shared" si="140"/>
        <v>1.9407955629611962</v>
      </c>
    </row>
    <row r="417" spans="1:24" x14ac:dyDescent="0.3">
      <c r="A417" s="82"/>
      <c r="B417" s="83"/>
      <c r="C417" s="84"/>
      <c r="D417" s="85">
        <f>D414+1</f>
        <v>645</v>
      </c>
      <c r="E417" s="86">
        <v>3</v>
      </c>
      <c r="F417" s="87"/>
      <c r="G417" s="88">
        <v>240</v>
      </c>
      <c r="H417" s="89">
        <v>238</v>
      </c>
      <c r="I417" s="80">
        <f>$G417*$H417/100</f>
        <v>571.20000000000005</v>
      </c>
      <c r="J417" s="81">
        <f>I417*W417/1000</f>
        <v>323.65620000000001</v>
      </c>
      <c r="K417" s="90"/>
      <c r="L417" s="91" t="s">
        <v>123</v>
      </c>
      <c r="M417" s="92" t="s">
        <v>33</v>
      </c>
      <c r="N417" s="8" t="s">
        <v>21</v>
      </c>
      <c r="O417" s="9">
        <v>571</v>
      </c>
      <c r="P417" s="9">
        <v>568</v>
      </c>
      <c r="Q417" s="9">
        <v>571</v>
      </c>
      <c r="R417" s="9">
        <v>569</v>
      </c>
      <c r="S417" s="9">
        <v>555</v>
      </c>
      <c r="T417" s="9">
        <v>572</v>
      </c>
      <c r="U417" s="9">
        <v>562</v>
      </c>
      <c r="V417" s="9">
        <v>565</v>
      </c>
      <c r="W417" s="17">
        <f t="shared" si="128"/>
        <v>566.625</v>
      </c>
      <c r="X417" s="10">
        <f t="shared" si="140"/>
        <v>0.95422584398332966</v>
      </c>
    </row>
    <row r="418" spans="1:24" x14ac:dyDescent="0.3">
      <c r="A418" s="82"/>
      <c r="B418" s="83"/>
      <c r="C418" s="84"/>
      <c r="D418" s="85"/>
      <c r="E418" s="86"/>
      <c r="F418" s="87"/>
      <c r="G418" s="88"/>
      <c r="H418" s="89"/>
      <c r="I418" s="80"/>
      <c r="J418" s="81"/>
      <c r="K418" s="90"/>
      <c r="L418" s="91"/>
      <c r="M418" s="92"/>
      <c r="N418" s="11" t="s">
        <v>23</v>
      </c>
      <c r="O418" s="12">
        <v>6.3</v>
      </c>
      <c r="P418" s="12">
        <v>6.1</v>
      </c>
      <c r="Q418" s="12">
        <v>6.2</v>
      </c>
      <c r="R418" s="12">
        <v>6.2</v>
      </c>
      <c r="S418" s="12">
        <v>6.3</v>
      </c>
      <c r="T418" s="12">
        <v>6</v>
      </c>
      <c r="U418" s="12">
        <v>6.1</v>
      </c>
      <c r="V418" s="12">
        <v>6.3</v>
      </c>
      <c r="W418" s="13">
        <f t="shared" ref="W418:W481" si="151">AVERAGE(O418:V418)</f>
        <v>6.1874999999999991</v>
      </c>
      <c r="X418" s="14">
        <f t="shared" si="140"/>
        <v>1.7022524794295679</v>
      </c>
    </row>
    <row r="419" spans="1:24" x14ac:dyDescent="0.3">
      <c r="A419" s="82"/>
      <c r="B419" s="83"/>
      <c r="C419" s="84"/>
      <c r="D419" s="85"/>
      <c r="E419" s="86"/>
      <c r="F419" s="87"/>
      <c r="G419" s="88"/>
      <c r="H419" s="89"/>
      <c r="I419" s="80"/>
      <c r="J419" s="81"/>
      <c r="K419" s="90"/>
      <c r="L419" s="91"/>
      <c r="M419" s="92"/>
      <c r="N419" s="15" t="s">
        <v>24</v>
      </c>
      <c r="O419" s="16">
        <f t="shared" ref="O419:V419" si="152">O417/O418/1000</f>
        <v>9.0634920634920638E-2</v>
      </c>
      <c r="P419" s="16">
        <f t="shared" si="152"/>
        <v>9.3114754098360661E-2</v>
      </c>
      <c r="Q419" s="16">
        <f t="shared" si="152"/>
        <v>9.2096774193548378E-2</v>
      </c>
      <c r="R419" s="16">
        <f t="shared" si="152"/>
        <v>9.177419354838709E-2</v>
      </c>
      <c r="S419" s="16">
        <f t="shared" si="152"/>
        <v>8.8095238095238101E-2</v>
      </c>
      <c r="T419" s="16">
        <f t="shared" si="152"/>
        <v>9.5333333333333325E-2</v>
      </c>
      <c r="U419" s="16">
        <f t="shared" si="152"/>
        <v>9.2131147540983602E-2</v>
      </c>
      <c r="V419" s="16">
        <f t="shared" si="152"/>
        <v>8.9682539682539683E-2</v>
      </c>
      <c r="W419" s="16">
        <f t="shared" si="151"/>
        <v>9.1607862640913931E-2</v>
      </c>
      <c r="X419" s="16">
        <f t="shared" si="140"/>
        <v>2.2398748437933702</v>
      </c>
    </row>
    <row r="420" spans="1:24" x14ac:dyDescent="0.3">
      <c r="A420" s="82">
        <v>44402</v>
      </c>
      <c r="B420" s="83"/>
      <c r="C420" s="84"/>
      <c r="D420" s="85">
        <f>D417+1</f>
        <v>646</v>
      </c>
      <c r="E420" s="86">
        <v>4</v>
      </c>
      <c r="F420" s="87"/>
      <c r="G420" s="88">
        <v>231</v>
      </c>
      <c r="H420" s="89">
        <v>238</v>
      </c>
      <c r="I420" s="80">
        <f>$G420*$H420/100</f>
        <v>549.78</v>
      </c>
      <c r="J420" s="81">
        <f>I420*W420/1000</f>
        <v>307.12085249999996</v>
      </c>
      <c r="K420" s="90"/>
      <c r="L420" s="91" t="s">
        <v>123</v>
      </c>
      <c r="M420" s="92" t="s">
        <v>85</v>
      </c>
      <c r="N420" s="8" t="s">
        <v>21</v>
      </c>
      <c r="O420" s="9">
        <v>564</v>
      </c>
      <c r="P420" s="9">
        <v>560</v>
      </c>
      <c r="Q420" s="9">
        <v>554</v>
      </c>
      <c r="R420" s="9">
        <v>577</v>
      </c>
      <c r="S420" s="9">
        <v>541</v>
      </c>
      <c r="T420" s="9">
        <v>568</v>
      </c>
      <c r="U420" s="9">
        <v>546</v>
      </c>
      <c r="V420" s="9">
        <v>559</v>
      </c>
      <c r="W420" s="17">
        <f t="shared" si="151"/>
        <v>558.625</v>
      </c>
      <c r="X420" s="10">
        <f t="shared" si="140"/>
        <v>1.9485438039579928</v>
      </c>
    </row>
    <row r="421" spans="1:24" x14ac:dyDescent="0.3">
      <c r="A421" s="82"/>
      <c r="B421" s="83"/>
      <c r="C421" s="84"/>
      <c r="D421" s="85"/>
      <c r="E421" s="86"/>
      <c r="F421" s="87"/>
      <c r="G421" s="88"/>
      <c r="H421" s="89"/>
      <c r="I421" s="80"/>
      <c r="J421" s="81"/>
      <c r="K421" s="90"/>
      <c r="L421" s="91"/>
      <c r="M421" s="92"/>
      <c r="N421" s="11" t="s">
        <v>23</v>
      </c>
      <c r="O421" s="12">
        <v>6.1</v>
      </c>
      <c r="P421" s="12">
        <v>6.3</v>
      </c>
      <c r="Q421" s="12">
        <v>6</v>
      </c>
      <c r="R421" s="12">
        <v>6.3</v>
      </c>
      <c r="S421" s="12">
        <v>6</v>
      </c>
      <c r="T421" s="12">
        <v>6</v>
      </c>
      <c r="U421" s="12">
        <v>6.3</v>
      </c>
      <c r="V421" s="12">
        <v>6.3</v>
      </c>
      <c r="W421" s="13">
        <f t="shared" si="151"/>
        <v>6.1624999999999996</v>
      </c>
      <c r="X421" s="14">
        <f t="shared" si="140"/>
        <v>2.2858879654329898</v>
      </c>
    </row>
    <row r="422" spans="1:24" x14ac:dyDescent="0.3">
      <c r="A422" s="82"/>
      <c r="B422" s="83"/>
      <c r="C422" s="84"/>
      <c r="D422" s="85"/>
      <c r="E422" s="86"/>
      <c r="F422" s="87"/>
      <c r="G422" s="88"/>
      <c r="H422" s="89"/>
      <c r="I422" s="80"/>
      <c r="J422" s="81"/>
      <c r="K422" s="90"/>
      <c r="L422" s="91"/>
      <c r="M422" s="92"/>
      <c r="N422" s="15" t="s">
        <v>24</v>
      </c>
      <c r="O422" s="16">
        <f t="shared" ref="O422:V422" si="153">O420/O421/1000</f>
        <v>9.2459016393442631E-2</v>
      </c>
      <c r="P422" s="16">
        <f t="shared" si="153"/>
        <v>8.8888888888888892E-2</v>
      </c>
      <c r="Q422" s="16">
        <f t="shared" si="153"/>
        <v>9.2333333333333323E-2</v>
      </c>
      <c r="R422" s="16">
        <f t="shared" si="153"/>
        <v>9.1587301587301592E-2</v>
      </c>
      <c r="S422" s="16">
        <f t="shared" si="153"/>
        <v>9.0166666666666673E-2</v>
      </c>
      <c r="T422" s="16">
        <f t="shared" si="153"/>
        <v>9.4666666666666677E-2</v>
      </c>
      <c r="U422" s="16">
        <f t="shared" si="153"/>
        <v>8.666666666666667E-2</v>
      </c>
      <c r="V422" s="16">
        <f t="shared" si="153"/>
        <v>8.8730158730158729E-2</v>
      </c>
      <c r="W422" s="16">
        <f t="shared" si="151"/>
        <v>9.0687337366640655E-2</v>
      </c>
      <c r="X422" s="16">
        <f t="shared" si="140"/>
        <v>2.6440135670932672</v>
      </c>
    </row>
    <row r="423" spans="1:24" x14ac:dyDescent="0.3">
      <c r="A423" s="82"/>
      <c r="B423" s="83"/>
      <c r="C423" s="84"/>
      <c r="D423" s="85">
        <f>D420+1</f>
        <v>647</v>
      </c>
      <c r="E423" s="86">
        <v>5</v>
      </c>
      <c r="F423" s="87"/>
      <c r="G423" s="88">
        <v>240</v>
      </c>
      <c r="H423" s="89">
        <v>238</v>
      </c>
      <c r="I423" s="80">
        <f>$G423*$H423/100</f>
        <v>571.20000000000005</v>
      </c>
      <c r="J423" s="81">
        <f>I423*W423/1000</f>
        <v>320.22899999999998</v>
      </c>
      <c r="K423" s="90"/>
      <c r="L423" s="91" t="s">
        <v>123</v>
      </c>
      <c r="M423" s="92" t="s">
        <v>85</v>
      </c>
      <c r="N423" s="8" t="s">
        <v>21</v>
      </c>
      <c r="O423" s="9">
        <v>572</v>
      </c>
      <c r="P423" s="9">
        <v>564</v>
      </c>
      <c r="Q423" s="9">
        <v>560</v>
      </c>
      <c r="R423" s="9">
        <v>553</v>
      </c>
      <c r="S423" s="9">
        <v>549</v>
      </c>
      <c r="T423" s="9">
        <v>550</v>
      </c>
      <c r="U423" s="9">
        <v>567</v>
      </c>
      <c r="V423" s="9">
        <v>570</v>
      </c>
      <c r="W423" s="17">
        <f t="shared" si="151"/>
        <v>560.625</v>
      </c>
      <c r="X423" s="10">
        <f t="shared" si="140"/>
        <v>1.5133753600582671</v>
      </c>
    </row>
    <row r="424" spans="1:24" x14ac:dyDescent="0.3">
      <c r="A424" s="82"/>
      <c r="B424" s="83"/>
      <c r="C424" s="84"/>
      <c r="D424" s="85"/>
      <c r="E424" s="86"/>
      <c r="F424" s="87"/>
      <c r="G424" s="88"/>
      <c r="H424" s="89"/>
      <c r="I424" s="80"/>
      <c r="J424" s="81"/>
      <c r="K424" s="90"/>
      <c r="L424" s="91"/>
      <c r="M424" s="92"/>
      <c r="N424" s="11" t="s">
        <v>23</v>
      </c>
      <c r="O424" s="12">
        <v>6.2</v>
      </c>
      <c r="P424" s="12">
        <v>6.3</v>
      </c>
      <c r="Q424" s="12">
        <v>6.1</v>
      </c>
      <c r="R424" s="12">
        <v>6.3</v>
      </c>
      <c r="S424" s="12">
        <v>6.2</v>
      </c>
      <c r="T424" s="12">
        <v>6.3</v>
      </c>
      <c r="U424" s="12">
        <v>6.4</v>
      </c>
      <c r="V424" s="12">
        <v>6.4</v>
      </c>
      <c r="W424" s="13">
        <f t="shared" si="151"/>
        <v>6.2749999999999995</v>
      </c>
      <c r="X424" s="14">
        <f t="shared" si="140"/>
        <v>1.5430212534690926</v>
      </c>
    </row>
    <row r="425" spans="1:24" x14ac:dyDescent="0.3">
      <c r="A425" s="82"/>
      <c r="B425" s="83"/>
      <c r="C425" s="84"/>
      <c r="D425" s="85"/>
      <c r="E425" s="86"/>
      <c r="F425" s="87"/>
      <c r="G425" s="88"/>
      <c r="H425" s="89"/>
      <c r="I425" s="80"/>
      <c r="J425" s="81"/>
      <c r="K425" s="90"/>
      <c r="L425" s="91"/>
      <c r="M425" s="92"/>
      <c r="N425" s="15" t="s">
        <v>24</v>
      </c>
      <c r="O425" s="16">
        <f t="shared" ref="O425:V425" si="154">O423/O424/1000</f>
        <v>9.2258064516129029E-2</v>
      </c>
      <c r="P425" s="16">
        <f t="shared" si="154"/>
        <v>8.9523809523809533E-2</v>
      </c>
      <c r="Q425" s="16">
        <f t="shared" si="154"/>
        <v>9.18032786885246E-2</v>
      </c>
      <c r="R425" s="16">
        <f t="shared" si="154"/>
        <v>8.7777777777777788E-2</v>
      </c>
      <c r="S425" s="16">
        <f t="shared" si="154"/>
        <v>8.8548387096774192E-2</v>
      </c>
      <c r="T425" s="16">
        <f t="shared" si="154"/>
        <v>8.7301587301587311E-2</v>
      </c>
      <c r="U425" s="16">
        <f t="shared" si="154"/>
        <v>8.8593749999999999E-2</v>
      </c>
      <c r="V425" s="16">
        <f t="shared" si="154"/>
        <v>8.9062500000000003E-2</v>
      </c>
      <c r="W425" s="16">
        <f t="shared" si="151"/>
        <v>8.9358644363075321E-2</v>
      </c>
      <c r="X425" s="16">
        <f t="shared" si="140"/>
        <v>1.8755149707511682</v>
      </c>
    </row>
    <row r="426" spans="1:24" x14ac:dyDescent="0.3">
      <c r="A426" s="82"/>
      <c r="B426" s="83"/>
      <c r="C426" s="84"/>
      <c r="D426" s="85">
        <f>D423+1</f>
        <v>648</v>
      </c>
      <c r="E426" s="86">
        <v>6</v>
      </c>
      <c r="F426" s="87"/>
      <c r="G426" s="88">
        <v>240</v>
      </c>
      <c r="H426" s="89">
        <v>238</v>
      </c>
      <c r="I426" s="80">
        <f>$G426*$H426/100</f>
        <v>571.20000000000005</v>
      </c>
      <c r="J426" s="81">
        <f>I426*W426/1000</f>
        <v>311.44680000000005</v>
      </c>
      <c r="K426" s="90"/>
      <c r="L426" s="91" t="s">
        <v>123</v>
      </c>
      <c r="M426" s="92" t="s">
        <v>85</v>
      </c>
      <c r="N426" s="8" t="s">
        <v>21</v>
      </c>
      <c r="O426" s="9">
        <v>548</v>
      </c>
      <c r="P426" s="9">
        <v>541</v>
      </c>
      <c r="Q426" s="9">
        <v>532</v>
      </c>
      <c r="R426" s="9">
        <v>540</v>
      </c>
      <c r="S426" s="9">
        <v>551</v>
      </c>
      <c r="T426" s="9">
        <v>550</v>
      </c>
      <c r="U426" s="9">
        <v>550</v>
      </c>
      <c r="V426" s="9">
        <v>550</v>
      </c>
      <c r="W426" s="17">
        <f t="shared" si="151"/>
        <v>545.25</v>
      </c>
      <c r="X426" s="10">
        <f t="shared" si="140"/>
        <v>1.1770286706092101</v>
      </c>
    </row>
    <row r="427" spans="1:24" x14ac:dyDescent="0.3">
      <c r="A427" s="82"/>
      <c r="B427" s="83"/>
      <c r="C427" s="84"/>
      <c r="D427" s="85"/>
      <c r="E427" s="86"/>
      <c r="F427" s="87"/>
      <c r="G427" s="88"/>
      <c r="H427" s="89"/>
      <c r="I427" s="80"/>
      <c r="J427" s="81"/>
      <c r="K427" s="90"/>
      <c r="L427" s="91"/>
      <c r="M427" s="92"/>
      <c r="N427" s="11" t="s">
        <v>23</v>
      </c>
      <c r="O427" s="12">
        <v>6.3</v>
      </c>
      <c r="P427" s="12">
        <v>6.3</v>
      </c>
      <c r="Q427" s="12">
        <v>6.2</v>
      </c>
      <c r="R427" s="12">
        <v>6.1</v>
      </c>
      <c r="S427" s="12">
        <v>6</v>
      </c>
      <c r="T427" s="12">
        <v>6.2</v>
      </c>
      <c r="U427" s="12">
        <v>6</v>
      </c>
      <c r="V427" s="12">
        <v>6</v>
      </c>
      <c r="W427" s="13">
        <f t="shared" si="151"/>
        <v>6.1375000000000002</v>
      </c>
      <c r="X427" s="14">
        <f t="shared" si="140"/>
        <v>1.9850904979244319</v>
      </c>
    </row>
    <row r="428" spans="1:24" x14ac:dyDescent="0.3">
      <c r="A428" s="82"/>
      <c r="B428" s="83"/>
      <c r="C428" s="84"/>
      <c r="D428" s="85"/>
      <c r="E428" s="86"/>
      <c r="F428" s="87"/>
      <c r="G428" s="88"/>
      <c r="H428" s="89"/>
      <c r="I428" s="80"/>
      <c r="J428" s="81"/>
      <c r="K428" s="90"/>
      <c r="L428" s="91"/>
      <c r="M428" s="92"/>
      <c r="N428" s="15" t="s">
        <v>24</v>
      </c>
      <c r="O428" s="16">
        <f t="shared" ref="O428:V428" si="155">O426/O427/1000</f>
        <v>8.6984126984126983E-2</v>
      </c>
      <c r="P428" s="16">
        <f t="shared" si="155"/>
        <v>8.5873015873015879E-2</v>
      </c>
      <c r="Q428" s="16">
        <f t="shared" si="155"/>
        <v>8.580645161290322E-2</v>
      </c>
      <c r="R428" s="16">
        <f t="shared" si="155"/>
        <v>8.8524590163934436E-2</v>
      </c>
      <c r="S428" s="16">
        <f t="shared" si="155"/>
        <v>9.1833333333333322E-2</v>
      </c>
      <c r="T428" s="16">
        <f t="shared" si="155"/>
        <v>8.8709677419354829E-2</v>
      </c>
      <c r="U428" s="16">
        <f t="shared" si="155"/>
        <v>9.1666666666666674E-2</v>
      </c>
      <c r="V428" s="16">
        <f t="shared" si="155"/>
        <v>9.1666666666666674E-2</v>
      </c>
      <c r="W428" s="16">
        <f t="shared" si="151"/>
        <v>8.8883066090000254E-2</v>
      </c>
      <c r="X428" s="16">
        <f t="shared" si="140"/>
        <v>2.7122047405950709</v>
      </c>
    </row>
    <row r="429" spans="1:24" x14ac:dyDescent="0.3">
      <c r="A429" s="82"/>
      <c r="B429" s="83"/>
      <c r="C429" s="84"/>
      <c r="D429" s="85">
        <f>D426+1</f>
        <v>649</v>
      </c>
      <c r="E429" s="86">
        <v>7</v>
      </c>
      <c r="F429" s="87"/>
      <c r="G429" s="88">
        <v>240</v>
      </c>
      <c r="H429" s="89">
        <v>238</v>
      </c>
      <c r="I429" s="80">
        <f>$G429*$H429/100</f>
        <v>571.20000000000005</v>
      </c>
      <c r="J429" s="81">
        <f>I429*W429/1000</f>
        <v>316.65899999999999</v>
      </c>
      <c r="K429" s="90"/>
      <c r="L429" s="91" t="s">
        <v>123</v>
      </c>
      <c r="M429" s="92" t="s">
        <v>85</v>
      </c>
      <c r="N429" s="8" t="s">
        <v>21</v>
      </c>
      <c r="O429" s="9">
        <v>559</v>
      </c>
      <c r="P429" s="9">
        <v>554</v>
      </c>
      <c r="Q429" s="9">
        <v>546</v>
      </c>
      <c r="R429" s="9">
        <v>555</v>
      </c>
      <c r="S429" s="9">
        <v>548</v>
      </c>
      <c r="T429" s="9">
        <v>546</v>
      </c>
      <c r="U429" s="9">
        <v>554</v>
      </c>
      <c r="V429" s="9">
        <v>573</v>
      </c>
      <c r="W429" s="17">
        <f t="shared" si="151"/>
        <v>554.375</v>
      </c>
      <c r="X429" s="10">
        <f t="shared" si="140"/>
        <v>1.4954894609957545</v>
      </c>
    </row>
    <row r="430" spans="1:24" x14ac:dyDescent="0.3">
      <c r="A430" s="82"/>
      <c r="B430" s="83"/>
      <c r="C430" s="84"/>
      <c r="D430" s="85"/>
      <c r="E430" s="86"/>
      <c r="F430" s="87"/>
      <c r="G430" s="88"/>
      <c r="H430" s="89"/>
      <c r="I430" s="80"/>
      <c r="J430" s="81"/>
      <c r="K430" s="90"/>
      <c r="L430" s="91"/>
      <c r="M430" s="92"/>
      <c r="N430" s="11" t="s">
        <v>23</v>
      </c>
      <c r="O430" s="12">
        <v>6</v>
      </c>
      <c r="P430" s="12">
        <v>6</v>
      </c>
      <c r="Q430" s="12">
        <v>6.3</v>
      </c>
      <c r="R430" s="12">
        <v>6</v>
      </c>
      <c r="S430" s="12">
        <v>6.2</v>
      </c>
      <c r="T430" s="12">
        <v>6.2</v>
      </c>
      <c r="U430" s="12">
        <v>6.4</v>
      </c>
      <c r="V430" s="12">
        <v>6.1</v>
      </c>
      <c r="W430" s="13">
        <f t="shared" si="151"/>
        <v>6.15</v>
      </c>
      <c r="X430" s="14">
        <f t="shared" si="140"/>
        <v>2.2995342477611311</v>
      </c>
    </row>
    <row r="431" spans="1:24" x14ac:dyDescent="0.3">
      <c r="A431" s="82"/>
      <c r="B431" s="83"/>
      <c r="C431" s="84"/>
      <c r="D431" s="85"/>
      <c r="E431" s="86"/>
      <c r="F431" s="87"/>
      <c r="G431" s="88"/>
      <c r="H431" s="89"/>
      <c r="I431" s="80"/>
      <c r="J431" s="81"/>
      <c r="K431" s="90"/>
      <c r="L431" s="91"/>
      <c r="M431" s="92"/>
      <c r="N431" s="15" t="s">
        <v>24</v>
      </c>
      <c r="O431" s="16">
        <f t="shared" ref="O431:V431" si="156">O429/O430/1000</f>
        <v>9.3166666666666675E-2</v>
      </c>
      <c r="P431" s="16">
        <f t="shared" si="156"/>
        <v>9.2333333333333323E-2</v>
      </c>
      <c r="Q431" s="16">
        <f t="shared" si="156"/>
        <v>8.666666666666667E-2</v>
      </c>
      <c r="R431" s="16">
        <f t="shared" si="156"/>
        <v>9.2499999999999999E-2</v>
      </c>
      <c r="S431" s="16">
        <f t="shared" si="156"/>
        <v>8.8387096774193555E-2</v>
      </c>
      <c r="T431" s="16">
        <f t="shared" si="156"/>
        <v>8.8064516129032253E-2</v>
      </c>
      <c r="U431" s="16">
        <f t="shared" si="156"/>
        <v>8.6562500000000001E-2</v>
      </c>
      <c r="V431" s="16">
        <f t="shared" si="156"/>
        <v>9.3934426229508206E-2</v>
      </c>
      <c r="W431" s="16">
        <f t="shared" si="151"/>
        <v>9.020190072492508E-2</v>
      </c>
      <c r="X431" s="16">
        <f t="shared" si="140"/>
        <v>3.1879182230249499</v>
      </c>
    </row>
    <row r="432" spans="1:24" x14ac:dyDescent="0.3">
      <c r="A432" s="82"/>
      <c r="B432" s="83"/>
      <c r="C432" s="84"/>
      <c r="D432" s="85">
        <f>D429+1</f>
        <v>650</v>
      </c>
      <c r="E432" s="86">
        <v>8</v>
      </c>
      <c r="F432" s="87"/>
      <c r="G432" s="88">
        <v>240</v>
      </c>
      <c r="H432" s="89">
        <v>238</v>
      </c>
      <c r="I432" s="80">
        <f>$G432*$H432/100</f>
        <v>571.20000000000005</v>
      </c>
      <c r="J432" s="81">
        <f>I432*W432/1000</f>
        <v>320.15760000000006</v>
      </c>
      <c r="K432" s="90"/>
      <c r="L432" s="91" t="s">
        <v>123</v>
      </c>
      <c r="M432" s="92" t="s">
        <v>85</v>
      </c>
      <c r="N432" s="8" t="s">
        <v>21</v>
      </c>
      <c r="O432" s="9">
        <v>566</v>
      </c>
      <c r="P432" s="9">
        <v>554</v>
      </c>
      <c r="Q432" s="9">
        <v>559</v>
      </c>
      <c r="R432" s="9">
        <v>559</v>
      </c>
      <c r="S432" s="9">
        <v>573</v>
      </c>
      <c r="T432" s="9">
        <v>557</v>
      </c>
      <c r="U432" s="9">
        <v>567</v>
      </c>
      <c r="V432" s="9">
        <v>549</v>
      </c>
      <c r="W432" s="17">
        <f t="shared" si="151"/>
        <v>560.5</v>
      </c>
      <c r="X432" s="10">
        <f t="shared" si="140"/>
        <v>1.2927187106324209</v>
      </c>
    </row>
    <row r="433" spans="1:24" x14ac:dyDescent="0.3">
      <c r="A433" s="82"/>
      <c r="B433" s="83"/>
      <c r="C433" s="84"/>
      <c r="D433" s="85"/>
      <c r="E433" s="86"/>
      <c r="F433" s="87"/>
      <c r="G433" s="88"/>
      <c r="H433" s="89"/>
      <c r="I433" s="80"/>
      <c r="J433" s="81"/>
      <c r="K433" s="90"/>
      <c r="L433" s="91"/>
      <c r="M433" s="92"/>
      <c r="N433" s="11" t="s">
        <v>23</v>
      </c>
      <c r="O433" s="12">
        <v>6.4</v>
      </c>
      <c r="P433" s="12">
        <v>6.2</v>
      </c>
      <c r="Q433" s="12">
        <v>6.3</v>
      </c>
      <c r="R433" s="12">
        <v>6.3</v>
      </c>
      <c r="S433" s="12">
        <v>6.1</v>
      </c>
      <c r="T433" s="12">
        <v>6.3</v>
      </c>
      <c r="U433" s="12">
        <v>6.2</v>
      </c>
      <c r="V433" s="12">
        <v>6.1</v>
      </c>
      <c r="W433" s="13">
        <f t="shared" si="151"/>
        <v>6.2375000000000007</v>
      </c>
      <c r="X433" s="14">
        <f t="shared" si="140"/>
        <v>1.5906320507402367</v>
      </c>
    </row>
    <row r="434" spans="1:24" x14ac:dyDescent="0.3">
      <c r="A434" s="82"/>
      <c r="B434" s="83"/>
      <c r="C434" s="84"/>
      <c r="D434" s="85"/>
      <c r="E434" s="86"/>
      <c r="F434" s="87"/>
      <c r="G434" s="88"/>
      <c r="H434" s="89"/>
      <c r="I434" s="80"/>
      <c r="J434" s="81"/>
      <c r="K434" s="90"/>
      <c r="L434" s="91"/>
      <c r="M434" s="92"/>
      <c r="N434" s="15" t="s">
        <v>24</v>
      </c>
      <c r="O434" s="16">
        <f t="shared" ref="O434:V434" si="157">O432/O433/1000</f>
        <v>8.8437500000000002E-2</v>
      </c>
      <c r="P434" s="16">
        <f t="shared" si="157"/>
        <v>8.935483870967742E-2</v>
      </c>
      <c r="Q434" s="16">
        <f t="shared" si="157"/>
        <v>8.8730158730158729E-2</v>
      </c>
      <c r="R434" s="16">
        <f t="shared" si="157"/>
        <v>8.8730158730158729E-2</v>
      </c>
      <c r="S434" s="16">
        <f t="shared" si="157"/>
        <v>9.3934426229508206E-2</v>
      </c>
      <c r="T434" s="16">
        <f t="shared" si="157"/>
        <v>8.8412698412698415E-2</v>
      </c>
      <c r="U434" s="16">
        <f t="shared" si="157"/>
        <v>9.1451612903225801E-2</v>
      </c>
      <c r="V434" s="16">
        <f t="shared" si="157"/>
        <v>0.09</v>
      </c>
      <c r="W434" s="16">
        <f t="shared" si="151"/>
        <v>8.9881424214428407E-2</v>
      </c>
      <c r="X434" s="16">
        <f t="shared" si="140"/>
        <v>2.0086777656976187</v>
      </c>
    </row>
    <row r="435" spans="1:24" x14ac:dyDescent="0.3">
      <c r="A435" s="82"/>
      <c r="B435" s="83"/>
      <c r="C435" s="84"/>
      <c r="D435" s="85">
        <f>D432+1</f>
        <v>651</v>
      </c>
      <c r="E435" s="86">
        <v>9</v>
      </c>
      <c r="F435" s="87"/>
      <c r="G435" s="88">
        <v>240</v>
      </c>
      <c r="H435" s="89">
        <v>238</v>
      </c>
      <c r="I435" s="80">
        <f>$G435*$H435/100</f>
        <v>571.20000000000005</v>
      </c>
      <c r="J435" s="81">
        <f>I435*W435/1000</f>
        <v>316.94460000000004</v>
      </c>
      <c r="K435" s="90"/>
      <c r="L435" s="91" t="s">
        <v>124</v>
      </c>
      <c r="M435" s="92" t="s">
        <v>182</v>
      </c>
      <c r="N435" s="8" t="s">
        <v>21</v>
      </c>
      <c r="O435" s="9">
        <v>554</v>
      </c>
      <c r="P435" s="9">
        <v>553</v>
      </c>
      <c r="Q435" s="9">
        <v>555</v>
      </c>
      <c r="R435" s="9">
        <v>560</v>
      </c>
      <c r="S435" s="9">
        <v>551</v>
      </c>
      <c r="T435" s="9">
        <v>558</v>
      </c>
      <c r="U435" s="9">
        <v>553</v>
      </c>
      <c r="V435" s="9">
        <v>555</v>
      </c>
      <c r="W435" s="17">
        <f t="shared" si="151"/>
        <v>554.875</v>
      </c>
      <c r="X435" s="10">
        <f t="shared" si="140"/>
        <v>0.48890593408899991</v>
      </c>
    </row>
    <row r="436" spans="1:24" x14ac:dyDescent="0.3">
      <c r="A436" s="82"/>
      <c r="B436" s="83"/>
      <c r="C436" s="84"/>
      <c r="D436" s="85"/>
      <c r="E436" s="86"/>
      <c r="F436" s="87"/>
      <c r="G436" s="88"/>
      <c r="H436" s="89"/>
      <c r="I436" s="80"/>
      <c r="J436" s="81"/>
      <c r="K436" s="90"/>
      <c r="L436" s="91"/>
      <c r="M436" s="92"/>
      <c r="N436" s="11" t="s">
        <v>23</v>
      </c>
      <c r="O436" s="12">
        <v>6</v>
      </c>
      <c r="P436" s="12">
        <v>6.1</v>
      </c>
      <c r="Q436" s="12">
        <v>6.1</v>
      </c>
      <c r="R436" s="12">
        <v>6</v>
      </c>
      <c r="S436" s="12">
        <v>6</v>
      </c>
      <c r="T436" s="12">
        <v>6.2</v>
      </c>
      <c r="U436" s="12">
        <v>6.1</v>
      </c>
      <c r="V436" s="12">
        <v>6.1</v>
      </c>
      <c r="W436" s="13">
        <f t="shared" si="151"/>
        <v>6.0750000000000002</v>
      </c>
      <c r="X436" s="14">
        <f t="shared" si="140"/>
        <v>1.0887865477632055</v>
      </c>
    </row>
    <row r="437" spans="1:24" x14ac:dyDescent="0.3">
      <c r="A437" s="82"/>
      <c r="B437" s="83"/>
      <c r="C437" s="84"/>
      <c r="D437" s="85"/>
      <c r="E437" s="86"/>
      <c r="F437" s="87"/>
      <c r="G437" s="88"/>
      <c r="H437" s="89"/>
      <c r="I437" s="80"/>
      <c r="J437" s="81"/>
      <c r="K437" s="90"/>
      <c r="L437" s="91"/>
      <c r="M437" s="92"/>
      <c r="N437" s="15" t="s">
        <v>24</v>
      </c>
      <c r="O437" s="16">
        <f t="shared" ref="O437:V437" si="158">O435/O436/1000</f>
        <v>9.2333333333333323E-2</v>
      </c>
      <c r="P437" s="16">
        <f t="shared" si="158"/>
        <v>9.0655737704918041E-2</v>
      </c>
      <c r="Q437" s="16">
        <f t="shared" si="158"/>
        <v>9.0983606557377056E-2</v>
      </c>
      <c r="R437" s="16">
        <f t="shared" si="158"/>
        <v>9.3333333333333324E-2</v>
      </c>
      <c r="S437" s="16">
        <f t="shared" si="158"/>
        <v>9.1833333333333322E-2</v>
      </c>
      <c r="T437" s="16">
        <f t="shared" si="158"/>
        <v>0.09</v>
      </c>
      <c r="U437" s="16">
        <f t="shared" si="158"/>
        <v>9.0655737704918041E-2</v>
      </c>
      <c r="V437" s="16">
        <f t="shared" si="158"/>
        <v>9.0983606557377056E-2</v>
      </c>
      <c r="W437" s="16">
        <f t="shared" si="151"/>
        <v>9.134733606557377E-2</v>
      </c>
      <c r="X437" s="16">
        <f t="shared" si="140"/>
        <v>1.1075852578099628</v>
      </c>
    </row>
    <row r="438" spans="1:24" x14ac:dyDescent="0.3">
      <c r="A438" s="82">
        <v>44403</v>
      </c>
      <c r="B438" s="83"/>
      <c r="C438" s="84"/>
      <c r="D438" s="85">
        <f>D435+1</f>
        <v>652</v>
      </c>
      <c r="E438" s="86">
        <v>10</v>
      </c>
      <c r="F438" s="87"/>
      <c r="G438" s="88">
        <v>240</v>
      </c>
      <c r="H438" s="89">
        <v>238</v>
      </c>
      <c r="I438" s="80">
        <f>$G438*$H438/100</f>
        <v>571.20000000000005</v>
      </c>
      <c r="J438" s="81">
        <f>I438*W438/1000</f>
        <v>319.30080000000004</v>
      </c>
      <c r="K438" s="90"/>
      <c r="L438" s="91" t="s">
        <v>19</v>
      </c>
      <c r="M438" s="92" t="s">
        <v>45</v>
      </c>
      <c r="N438" s="8" t="s">
        <v>21</v>
      </c>
      <c r="O438" s="9">
        <v>554</v>
      </c>
      <c r="P438" s="9">
        <v>550</v>
      </c>
      <c r="Q438" s="9">
        <v>558</v>
      </c>
      <c r="R438" s="9">
        <v>564</v>
      </c>
      <c r="S438" s="9">
        <v>555</v>
      </c>
      <c r="T438" s="9">
        <v>566</v>
      </c>
      <c r="U438" s="9">
        <v>566</v>
      </c>
      <c r="V438" s="9">
        <v>559</v>
      </c>
      <c r="W438" s="17">
        <f t="shared" si="151"/>
        <v>559</v>
      </c>
      <c r="X438" s="10">
        <f t="shared" si="140"/>
        <v>0.99199789860549348</v>
      </c>
    </row>
    <row r="439" spans="1:24" x14ac:dyDescent="0.3">
      <c r="A439" s="82"/>
      <c r="B439" s="83"/>
      <c r="C439" s="84"/>
      <c r="D439" s="85"/>
      <c r="E439" s="86"/>
      <c r="F439" s="87"/>
      <c r="G439" s="88"/>
      <c r="H439" s="89"/>
      <c r="I439" s="80"/>
      <c r="J439" s="81"/>
      <c r="K439" s="90"/>
      <c r="L439" s="91"/>
      <c r="M439" s="92"/>
      <c r="N439" s="11" t="s">
        <v>23</v>
      </c>
      <c r="O439" s="12">
        <v>6</v>
      </c>
      <c r="P439" s="12">
        <v>6</v>
      </c>
      <c r="Q439" s="12">
        <v>6.1</v>
      </c>
      <c r="R439" s="12">
        <v>6.2</v>
      </c>
      <c r="S439" s="12">
        <v>6</v>
      </c>
      <c r="T439" s="12">
        <v>6.2</v>
      </c>
      <c r="U439" s="12">
        <v>6</v>
      </c>
      <c r="V439" s="12">
        <v>6</v>
      </c>
      <c r="W439" s="13">
        <f t="shared" si="151"/>
        <v>6.0625</v>
      </c>
      <c r="X439" s="14">
        <f t="shared" si="140"/>
        <v>1.4135370310105255</v>
      </c>
    </row>
    <row r="440" spans="1:24" x14ac:dyDescent="0.3">
      <c r="A440" s="82"/>
      <c r="B440" s="83"/>
      <c r="C440" s="84"/>
      <c r="D440" s="85"/>
      <c r="E440" s="86"/>
      <c r="F440" s="87"/>
      <c r="G440" s="88"/>
      <c r="H440" s="89"/>
      <c r="I440" s="80"/>
      <c r="J440" s="81"/>
      <c r="K440" s="90"/>
      <c r="L440" s="91"/>
      <c r="M440" s="92"/>
      <c r="N440" s="15" t="s">
        <v>24</v>
      </c>
      <c r="O440" s="16">
        <f t="shared" ref="O440:V440" si="159">O438/O439/1000</f>
        <v>9.2333333333333323E-2</v>
      </c>
      <c r="P440" s="16">
        <f t="shared" si="159"/>
        <v>9.1666666666666674E-2</v>
      </c>
      <c r="Q440" s="16">
        <f t="shared" si="159"/>
        <v>9.1475409836065585E-2</v>
      </c>
      <c r="R440" s="16">
        <f t="shared" si="159"/>
        <v>9.0967741935483876E-2</v>
      </c>
      <c r="S440" s="16">
        <f t="shared" si="159"/>
        <v>9.2499999999999999E-2</v>
      </c>
      <c r="T440" s="16">
        <f t="shared" si="159"/>
        <v>9.129032258064515E-2</v>
      </c>
      <c r="U440" s="16">
        <f t="shared" si="159"/>
        <v>9.4333333333333325E-2</v>
      </c>
      <c r="V440" s="16">
        <f t="shared" si="159"/>
        <v>9.3166666666666675E-2</v>
      </c>
      <c r="W440" s="16">
        <f t="shared" si="151"/>
        <v>9.2216684294024326E-2</v>
      </c>
      <c r="X440" s="16">
        <f t="shared" si="140"/>
        <v>1.1338719506358577</v>
      </c>
    </row>
    <row r="441" spans="1:24" x14ac:dyDescent="0.3">
      <c r="A441" s="82"/>
      <c r="B441" s="83"/>
      <c r="C441" s="84"/>
      <c r="D441" s="85">
        <f>D438+1</f>
        <v>653</v>
      </c>
      <c r="E441" s="86">
        <v>11</v>
      </c>
      <c r="F441" s="87"/>
      <c r="G441" s="88">
        <v>240</v>
      </c>
      <c r="H441" s="89">
        <v>238</v>
      </c>
      <c r="I441" s="80">
        <f>$G441*$H441/100</f>
        <v>571.20000000000005</v>
      </c>
      <c r="J441" s="81">
        <f>I441*W441/1000</f>
        <v>314.16000000000003</v>
      </c>
      <c r="K441" s="90"/>
      <c r="L441" s="91" t="s">
        <v>19</v>
      </c>
      <c r="M441" s="92" t="s">
        <v>45</v>
      </c>
      <c r="N441" s="8" t="s">
        <v>21</v>
      </c>
      <c r="O441" s="9">
        <v>546</v>
      </c>
      <c r="P441" s="9">
        <v>548</v>
      </c>
      <c r="Q441" s="9">
        <v>553</v>
      </c>
      <c r="R441" s="9">
        <v>555</v>
      </c>
      <c r="S441" s="9">
        <v>554</v>
      </c>
      <c r="T441" s="9">
        <v>552</v>
      </c>
      <c r="U441" s="9">
        <v>549</v>
      </c>
      <c r="V441" s="9">
        <v>543</v>
      </c>
      <c r="W441" s="17">
        <f t="shared" si="151"/>
        <v>550</v>
      </c>
      <c r="X441" s="10">
        <f t="shared" si="140"/>
        <v>0.71581889763743745</v>
      </c>
    </row>
    <row r="442" spans="1:24" x14ac:dyDescent="0.3">
      <c r="A442" s="82"/>
      <c r="B442" s="83"/>
      <c r="C442" s="84"/>
      <c r="D442" s="85"/>
      <c r="E442" s="86"/>
      <c r="F442" s="87"/>
      <c r="G442" s="88"/>
      <c r="H442" s="89"/>
      <c r="I442" s="80"/>
      <c r="J442" s="81"/>
      <c r="K442" s="90"/>
      <c r="L442" s="91"/>
      <c r="M442" s="92"/>
      <c r="N442" s="11" t="s">
        <v>23</v>
      </c>
      <c r="O442" s="12">
        <v>5.9</v>
      </c>
      <c r="P442" s="12">
        <v>6</v>
      </c>
      <c r="Q442" s="12">
        <v>6</v>
      </c>
      <c r="R442" s="12">
        <v>6</v>
      </c>
      <c r="S442" s="12">
        <v>6</v>
      </c>
      <c r="T442" s="12">
        <v>6.1</v>
      </c>
      <c r="U442" s="12">
        <v>6.1</v>
      </c>
      <c r="V442" s="12">
        <v>6</v>
      </c>
      <c r="W442" s="13">
        <f t="shared" si="151"/>
        <v>6.0125000000000002</v>
      </c>
      <c r="X442" s="14">
        <f t="shared" si="140"/>
        <v>0.99705437075108139</v>
      </c>
    </row>
    <row r="443" spans="1:24" x14ac:dyDescent="0.3">
      <c r="A443" s="82"/>
      <c r="B443" s="83"/>
      <c r="C443" s="84"/>
      <c r="D443" s="85"/>
      <c r="E443" s="86"/>
      <c r="F443" s="87"/>
      <c r="G443" s="88"/>
      <c r="H443" s="89"/>
      <c r="I443" s="80"/>
      <c r="J443" s="81"/>
      <c r="K443" s="90"/>
      <c r="L443" s="91"/>
      <c r="M443" s="92"/>
      <c r="N443" s="15" t="s">
        <v>24</v>
      </c>
      <c r="O443" s="16">
        <f t="shared" ref="O443:V443" si="160">O441/O442/1000</f>
        <v>9.254237288135593E-2</v>
      </c>
      <c r="P443" s="16">
        <f t="shared" si="160"/>
        <v>9.1333333333333322E-2</v>
      </c>
      <c r="Q443" s="16">
        <f t="shared" si="160"/>
        <v>9.2166666666666675E-2</v>
      </c>
      <c r="R443" s="16">
        <f t="shared" si="160"/>
        <v>9.2499999999999999E-2</v>
      </c>
      <c r="S443" s="16">
        <f t="shared" si="160"/>
        <v>9.2333333333333323E-2</v>
      </c>
      <c r="T443" s="16">
        <f t="shared" si="160"/>
        <v>9.049180327868854E-2</v>
      </c>
      <c r="U443" s="16">
        <f t="shared" si="160"/>
        <v>0.09</v>
      </c>
      <c r="V443" s="16">
        <f t="shared" si="160"/>
        <v>9.0499999999999997E-2</v>
      </c>
      <c r="W443" s="16">
        <f t="shared" si="151"/>
        <v>9.1483438686672219E-2</v>
      </c>
      <c r="X443" s="16">
        <f t="shared" si="140"/>
        <v>1.0596159868919639</v>
      </c>
    </row>
    <row r="444" spans="1:24" x14ac:dyDescent="0.3">
      <c r="A444" s="82"/>
      <c r="B444" s="83"/>
      <c r="C444" s="84"/>
      <c r="D444" s="85">
        <f>D441+1</f>
        <v>654</v>
      </c>
      <c r="E444" s="86">
        <v>12</v>
      </c>
      <c r="F444" s="87"/>
      <c r="G444" s="88">
        <v>240</v>
      </c>
      <c r="H444" s="89">
        <v>238</v>
      </c>
      <c r="I444" s="80">
        <f>$G444*$H444/100</f>
        <v>571.20000000000005</v>
      </c>
      <c r="J444" s="81">
        <f>I444*W444/1000</f>
        <v>324.94140000000004</v>
      </c>
      <c r="K444" s="90"/>
      <c r="L444" s="91" t="s">
        <v>19</v>
      </c>
      <c r="M444" s="92" t="s">
        <v>45</v>
      </c>
      <c r="N444" s="8" t="s">
        <v>21</v>
      </c>
      <c r="O444" s="9">
        <v>554</v>
      </c>
      <c r="P444" s="9">
        <v>568</v>
      </c>
      <c r="Q444" s="9">
        <v>576</v>
      </c>
      <c r="R444" s="9">
        <v>572</v>
      </c>
      <c r="S444" s="9">
        <v>569</v>
      </c>
      <c r="T444" s="9">
        <v>568</v>
      </c>
      <c r="U444" s="9">
        <v>569</v>
      </c>
      <c r="V444" s="9">
        <v>575</v>
      </c>
      <c r="W444" s="17">
        <f t="shared" si="151"/>
        <v>568.875</v>
      </c>
      <c r="X444" s="10">
        <f t="shared" si="140"/>
        <v>1.1132843367078358</v>
      </c>
    </row>
    <row r="445" spans="1:24" x14ac:dyDescent="0.3">
      <c r="A445" s="82"/>
      <c r="B445" s="83"/>
      <c r="C445" s="84"/>
      <c r="D445" s="85"/>
      <c r="E445" s="86"/>
      <c r="F445" s="87"/>
      <c r="G445" s="88"/>
      <c r="H445" s="89"/>
      <c r="I445" s="80"/>
      <c r="J445" s="81"/>
      <c r="K445" s="90"/>
      <c r="L445" s="91"/>
      <c r="M445" s="92"/>
      <c r="N445" s="11" t="s">
        <v>23</v>
      </c>
      <c r="O445" s="12">
        <v>6</v>
      </c>
      <c r="P445" s="12">
        <v>6.1</v>
      </c>
      <c r="Q445" s="12">
        <v>6.2</v>
      </c>
      <c r="R445" s="12">
        <v>6.1</v>
      </c>
      <c r="S445" s="12">
        <v>6.1</v>
      </c>
      <c r="T445" s="12">
        <v>6.1</v>
      </c>
      <c r="U445" s="12">
        <v>6</v>
      </c>
      <c r="V445" s="12">
        <v>6.1</v>
      </c>
      <c r="W445" s="13">
        <f t="shared" si="151"/>
        <v>6.0875000000000004</v>
      </c>
      <c r="X445" s="14">
        <f t="shared" si="140"/>
        <v>0.98477033332910036</v>
      </c>
    </row>
    <row r="446" spans="1:24" x14ac:dyDescent="0.3">
      <c r="A446" s="82"/>
      <c r="B446" s="83"/>
      <c r="C446" s="84"/>
      <c r="D446" s="85"/>
      <c r="E446" s="86"/>
      <c r="F446" s="87"/>
      <c r="G446" s="88"/>
      <c r="H446" s="89"/>
      <c r="I446" s="80"/>
      <c r="J446" s="81"/>
      <c r="K446" s="90"/>
      <c r="L446" s="91"/>
      <c r="M446" s="92"/>
      <c r="N446" s="15" t="s">
        <v>24</v>
      </c>
      <c r="O446" s="16">
        <f t="shared" ref="O446:V446" si="161">O444/O445/1000</f>
        <v>9.2333333333333323E-2</v>
      </c>
      <c r="P446" s="16">
        <f t="shared" si="161"/>
        <v>9.3114754098360661E-2</v>
      </c>
      <c r="Q446" s="16">
        <f t="shared" si="161"/>
        <v>9.290322580645162E-2</v>
      </c>
      <c r="R446" s="16">
        <f t="shared" si="161"/>
        <v>9.3770491803278691E-2</v>
      </c>
      <c r="S446" s="16">
        <f t="shared" si="161"/>
        <v>9.3278688524590161E-2</v>
      </c>
      <c r="T446" s="16">
        <f t="shared" si="161"/>
        <v>9.3114754098360661E-2</v>
      </c>
      <c r="U446" s="16">
        <f t="shared" si="161"/>
        <v>9.4833333333333325E-2</v>
      </c>
      <c r="V446" s="16">
        <f t="shared" si="161"/>
        <v>9.4262295081967221E-2</v>
      </c>
      <c r="W446" s="16">
        <f t="shared" si="151"/>
        <v>9.3451359509959461E-2</v>
      </c>
      <c r="X446" s="16">
        <f t="shared" si="140"/>
        <v>0.80042858174239739</v>
      </c>
    </row>
    <row r="447" spans="1:24" x14ac:dyDescent="0.3">
      <c r="A447" s="82"/>
      <c r="B447" s="83"/>
      <c r="C447" s="84"/>
      <c r="D447" s="85">
        <f>D444+1</f>
        <v>655</v>
      </c>
      <c r="E447" s="86">
        <v>13</v>
      </c>
      <c r="F447" s="87"/>
      <c r="G447" s="88">
        <v>240</v>
      </c>
      <c r="H447" s="89">
        <v>238</v>
      </c>
      <c r="I447" s="80">
        <f>$G447*$H447/100</f>
        <v>571.20000000000005</v>
      </c>
      <c r="J447" s="81">
        <f>I447*W447/1000</f>
        <v>319.72919999999999</v>
      </c>
      <c r="K447" s="90"/>
      <c r="L447" s="91" t="s">
        <v>19</v>
      </c>
      <c r="M447" s="92" t="s">
        <v>45</v>
      </c>
      <c r="N447" s="8" t="s">
        <v>21</v>
      </c>
      <c r="O447" s="9">
        <v>550</v>
      </c>
      <c r="P447" s="9">
        <v>560</v>
      </c>
      <c r="Q447" s="9">
        <v>572</v>
      </c>
      <c r="R447" s="9">
        <v>555</v>
      </c>
      <c r="S447" s="9">
        <v>565</v>
      </c>
      <c r="T447" s="9">
        <v>568</v>
      </c>
      <c r="U447" s="9">
        <v>552</v>
      </c>
      <c r="V447" s="9">
        <v>556</v>
      </c>
      <c r="W447" s="17">
        <f t="shared" si="151"/>
        <v>559.75</v>
      </c>
      <c r="X447" s="10">
        <f t="shared" si="140"/>
        <v>1.3211433191379223</v>
      </c>
    </row>
    <row r="448" spans="1:24" x14ac:dyDescent="0.3">
      <c r="A448" s="82"/>
      <c r="B448" s="83"/>
      <c r="C448" s="84"/>
      <c r="D448" s="85"/>
      <c r="E448" s="86"/>
      <c r="F448" s="87"/>
      <c r="G448" s="88"/>
      <c r="H448" s="89"/>
      <c r="I448" s="80"/>
      <c r="J448" s="81"/>
      <c r="K448" s="90"/>
      <c r="L448" s="91"/>
      <c r="M448" s="92"/>
      <c r="N448" s="11" t="s">
        <v>23</v>
      </c>
      <c r="O448" s="12">
        <v>6</v>
      </c>
      <c r="P448" s="12">
        <v>6.2</v>
      </c>
      <c r="Q448" s="12">
        <v>6.1</v>
      </c>
      <c r="R448" s="12">
        <v>6</v>
      </c>
      <c r="S448" s="12">
        <v>6.2</v>
      </c>
      <c r="T448" s="12">
        <v>6.1</v>
      </c>
      <c r="U448" s="12">
        <v>6</v>
      </c>
      <c r="V448" s="12">
        <v>6</v>
      </c>
      <c r="W448" s="13">
        <f t="shared" si="151"/>
        <v>6.0749999999999993</v>
      </c>
      <c r="X448" s="14">
        <f t="shared" si="140"/>
        <v>1.3648661688705357</v>
      </c>
    </row>
    <row r="449" spans="1:24" x14ac:dyDescent="0.3">
      <c r="A449" s="82"/>
      <c r="B449" s="83"/>
      <c r="C449" s="84"/>
      <c r="D449" s="85"/>
      <c r="E449" s="86"/>
      <c r="F449" s="87"/>
      <c r="G449" s="88"/>
      <c r="H449" s="89"/>
      <c r="I449" s="80"/>
      <c r="J449" s="81"/>
      <c r="K449" s="90"/>
      <c r="L449" s="91"/>
      <c r="M449" s="92"/>
      <c r="N449" s="15" t="s">
        <v>24</v>
      </c>
      <c r="O449" s="16">
        <f t="shared" ref="O449:V449" si="162">O447/O448/1000</f>
        <v>9.1666666666666674E-2</v>
      </c>
      <c r="P449" s="16">
        <f t="shared" si="162"/>
        <v>9.0322580645161285E-2</v>
      </c>
      <c r="Q449" s="16">
        <f t="shared" si="162"/>
        <v>9.3770491803278691E-2</v>
      </c>
      <c r="R449" s="16">
        <f t="shared" si="162"/>
        <v>9.2499999999999999E-2</v>
      </c>
      <c r="S449" s="16">
        <f t="shared" si="162"/>
        <v>9.1129032258064513E-2</v>
      </c>
      <c r="T449" s="16">
        <f t="shared" si="162"/>
        <v>9.3114754098360661E-2</v>
      </c>
      <c r="U449" s="16">
        <f t="shared" si="162"/>
        <v>9.1999999999999998E-2</v>
      </c>
      <c r="V449" s="16">
        <f t="shared" si="162"/>
        <v>9.2666666666666675E-2</v>
      </c>
      <c r="W449" s="16">
        <f t="shared" si="151"/>
        <v>9.2146274017274807E-2</v>
      </c>
      <c r="X449" s="16">
        <f t="shared" si="140"/>
        <v>1.1241460048980838</v>
      </c>
    </row>
    <row r="450" spans="1:24" x14ac:dyDescent="0.3">
      <c r="A450" s="82"/>
      <c r="B450" s="83"/>
      <c r="C450" s="84"/>
      <c r="D450" s="85">
        <f>D447+1</f>
        <v>656</v>
      </c>
      <c r="E450" s="86">
        <v>14</v>
      </c>
      <c r="F450" s="87"/>
      <c r="G450" s="88">
        <v>240</v>
      </c>
      <c r="H450" s="89">
        <v>238</v>
      </c>
      <c r="I450" s="80">
        <f>$G450*$H450/100</f>
        <v>571.20000000000005</v>
      </c>
      <c r="J450" s="81">
        <f>I450*W450/1000</f>
        <v>323.01360000000005</v>
      </c>
      <c r="K450" s="90"/>
      <c r="L450" s="91" t="s">
        <v>19</v>
      </c>
      <c r="M450" s="92" t="s">
        <v>45</v>
      </c>
      <c r="N450" s="8" t="s">
        <v>21</v>
      </c>
      <c r="O450" s="9">
        <v>572</v>
      </c>
      <c r="P450" s="9">
        <v>573</v>
      </c>
      <c r="Q450" s="9">
        <v>573</v>
      </c>
      <c r="R450" s="9">
        <v>559</v>
      </c>
      <c r="S450" s="9">
        <v>566</v>
      </c>
      <c r="T450" s="9">
        <v>569</v>
      </c>
      <c r="U450" s="9">
        <v>552</v>
      </c>
      <c r="V450" s="9">
        <v>560</v>
      </c>
      <c r="W450" s="17">
        <f t="shared" si="151"/>
        <v>565.5</v>
      </c>
      <c r="X450" s="10">
        <f t="shared" si="140"/>
        <v>1.2843359015326214</v>
      </c>
    </row>
    <row r="451" spans="1:24" x14ac:dyDescent="0.3">
      <c r="A451" s="82"/>
      <c r="B451" s="83"/>
      <c r="C451" s="84"/>
      <c r="D451" s="85"/>
      <c r="E451" s="86"/>
      <c r="F451" s="87"/>
      <c r="G451" s="88"/>
      <c r="H451" s="89"/>
      <c r="I451" s="80"/>
      <c r="J451" s="81"/>
      <c r="K451" s="90"/>
      <c r="L451" s="91"/>
      <c r="M451" s="92"/>
      <c r="N451" s="11" t="s">
        <v>23</v>
      </c>
      <c r="O451" s="12">
        <v>6.1</v>
      </c>
      <c r="P451" s="12">
        <v>6.1</v>
      </c>
      <c r="Q451" s="12">
        <v>6.3</v>
      </c>
      <c r="R451" s="12">
        <v>6.2</v>
      </c>
      <c r="S451" s="12">
        <v>6.2</v>
      </c>
      <c r="T451" s="12">
        <v>6.2</v>
      </c>
      <c r="U451" s="12">
        <v>6.1</v>
      </c>
      <c r="V451" s="12">
        <v>6</v>
      </c>
      <c r="W451" s="13">
        <f t="shared" si="151"/>
        <v>6.15</v>
      </c>
      <c r="X451" s="14">
        <f t="shared" ref="X451:X512" si="163">_xlfn.STDEV.P(O451:V451)/W451*100</f>
        <v>1.4081713882673812</v>
      </c>
    </row>
    <row r="452" spans="1:24" x14ac:dyDescent="0.3">
      <c r="A452" s="82"/>
      <c r="B452" s="83"/>
      <c r="C452" s="84"/>
      <c r="D452" s="85"/>
      <c r="E452" s="86"/>
      <c r="F452" s="87"/>
      <c r="G452" s="88"/>
      <c r="H452" s="89"/>
      <c r="I452" s="80"/>
      <c r="J452" s="81"/>
      <c r="K452" s="90"/>
      <c r="L452" s="91"/>
      <c r="M452" s="92"/>
      <c r="N452" s="15" t="s">
        <v>24</v>
      </c>
      <c r="O452" s="16">
        <f t="shared" ref="O452:V452" si="164">O450/O451/1000</f>
        <v>9.3770491803278691E-2</v>
      </c>
      <c r="P452" s="16">
        <f t="shared" si="164"/>
        <v>9.3934426229508206E-2</v>
      </c>
      <c r="Q452" s="16">
        <f t="shared" si="164"/>
        <v>9.0952380952380951E-2</v>
      </c>
      <c r="R452" s="16">
        <f t="shared" si="164"/>
        <v>9.0161290322580634E-2</v>
      </c>
      <c r="S452" s="16">
        <f t="shared" si="164"/>
        <v>9.129032258064515E-2</v>
      </c>
      <c r="T452" s="16">
        <f t="shared" si="164"/>
        <v>9.177419354838709E-2</v>
      </c>
      <c r="U452" s="16">
        <f t="shared" si="164"/>
        <v>9.049180327868854E-2</v>
      </c>
      <c r="V452" s="16">
        <f t="shared" si="164"/>
        <v>9.3333333333333324E-2</v>
      </c>
      <c r="W452" s="16">
        <f t="shared" si="151"/>
        <v>9.1963530256100323E-2</v>
      </c>
      <c r="X452" s="16">
        <f t="shared" si="163"/>
        <v>1.5354624092117022</v>
      </c>
    </row>
    <row r="453" spans="1:24" x14ac:dyDescent="0.3">
      <c r="A453" s="82"/>
      <c r="B453" s="83"/>
      <c r="C453" s="84"/>
      <c r="D453" s="85">
        <f>D450+1</f>
        <v>657</v>
      </c>
      <c r="E453" s="86">
        <v>15</v>
      </c>
      <c r="F453" s="87"/>
      <c r="G453" s="88">
        <v>240</v>
      </c>
      <c r="H453" s="89">
        <v>238</v>
      </c>
      <c r="I453" s="80">
        <f>$G453*$H453/100</f>
        <v>571.20000000000005</v>
      </c>
      <c r="J453" s="81">
        <f>I453*W453/1000</f>
        <v>320.58600000000001</v>
      </c>
      <c r="K453" s="90"/>
      <c r="L453" s="91" t="s">
        <v>19</v>
      </c>
      <c r="M453" s="92" t="s">
        <v>45</v>
      </c>
      <c r="N453" s="8" t="s">
        <v>21</v>
      </c>
      <c r="O453" s="9">
        <v>573</v>
      </c>
      <c r="P453" s="9">
        <v>555</v>
      </c>
      <c r="Q453" s="9">
        <v>572</v>
      </c>
      <c r="R453" s="9">
        <v>557</v>
      </c>
      <c r="S453" s="9">
        <v>562</v>
      </c>
      <c r="T453" s="9">
        <v>561</v>
      </c>
      <c r="U453" s="9">
        <v>557</v>
      </c>
      <c r="V453" s="9">
        <v>553</v>
      </c>
      <c r="W453" s="17">
        <f t="shared" si="151"/>
        <v>561.25</v>
      </c>
      <c r="X453" s="10">
        <f t="shared" si="163"/>
        <v>1.2559351607903506</v>
      </c>
    </row>
    <row r="454" spans="1:24" x14ac:dyDescent="0.3">
      <c r="A454" s="82"/>
      <c r="B454" s="83"/>
      <c r="C454" s="84"/>
      <c r="D454" s="85"/>
      <c r="E454" s="86"/>
      <c r="F454" s="87"/>
      <c r="G454" s="88"/>
      <c r="H454" s="89"/>
      <c r="I454" s="80"/>
      <c r="J454" s="81"/>
      <c r="K454" s="90"/>
      <c r="L454" s="91"/>
      <c r="M454" s="92"/>
      <c r="N454" s="11" t="s">
        <v>23</v>
      </c>
      <c r="O454" s="12">
        <v>6</v>
      </c>
      <c r="P454" s="12">
        <v>6.1</v>
      </c>
      <c r="Q454" s="12">
        <v>6.1</v>
      </c>
      <c r="R454" s="12">
        <v>6.1</v>
      </c>
      <c r="S454" s="12">
        <v>6.1</v>
      </c>
      <c r="T454" s="12">
        <v>6</v>
      </c>
      <c r="U454" s="12">
        <v>6</v>
      </c>
      <c r="V454" s="12">
        <v>6</v>
      </c>
      <c r="W454" s="13">
        <f t="shared" si="151"/>
        <v>6.05</v>
      </c>
      <c r="X454" s="14">
        <f t="shared" si="163"/>
        <v>0.82644628099173245</v>
      </c>
    </row>
    <row r="455" spans="1:24" x14ac:dyDescent="0.3">
      <c r="A455" s="82"/>
      <c r="B455" s="83"/>
      <c r="C455" s="84"/>
      <c r="D455" s="85"/>
      <c r="E455" s="86"/>
      <c r="F455" s="87"/>
      <c r="G455" s="88"/>
      <c r="H455" s="89"/>
      <c r="I455" s="80"/>
      <c r="J455" s="81"/>
      <c r="K455" s="90"/>
      <c r="L455" s="91"/>
      <c r="M455" s="92"/>
      <c r="N455" s="15" t="s">
        <v>24</v>
      </c>
      <c r="O455" s="16">
        <f t="shared" ref="O455:V455" si="165">O453/O454/1000</f>
        <v>9.5500000000000002E-2</v>
      </c>
      <c r="P455" s="16">
        <f t="shared" si="165"/>
        <v>9.0983606557377056E-2</v>
      </c>
      <c r="Q455" s="16">
        <f t="shared" si="165"/>
        <v>9.3770491803278691E-2</v>
      </c>
      <c r="R455" s="16">
        <f t="shared" si="165"/>
        <v>9.1311475409836071E-2</v>
      </c>
      <c r="S455" s="16">
        <f t="shared" si="165"/>
        <v>9.2131147540983602E-2</v>
      </c>
      <c r="T455" s="16">
        <f t="shared" si="165"/>
        <v>9.35E-2</v>
      </c>
      <c r="U455" s="16">
        <f t="shared" si="165"/>
        <v>9.2833333333333323E-2</v>
      </c>
      <c r="V455" s="16">
        <f t="shared" si="165"/>
        <v>9.2166666666666675E-2</v>
      </c>
      <c r="W455" s="16">
        <f t="shared" si="151"/>
        <v>9.2774590163934439E-2</v>
      </c>
      <c r="X455" s="16">
        <f t="shared" si="163"/>
        <v>1.4799425426528012</v>
      </c>
    </row>
    <row r="456" spans="1:24" x14ac:dyDescent="0.3">
      <c r="A456" s="82"/>
      <c r="B456" s="83"/>
      <c r="C456" s="84"/>
      <c r="D456" s="85">
        <f>D453+1</f>
        <v>658</v>
      </c>
      <c r="E456" s="86">
        <v>16</v>
      </c>
      <c r="F456" s="87"/>
      <c r="G456" s="88">
        <v>240</v>
      </c>
      <c r="H456" s="89">
        <v>238</v>
      </c>
      <c r="I456" s="80">
        <f>$G456*$H456/100</f>
        <v>571.20000000000005</v>
      </c>
      <c r="J456" s="81">
        <f>I456*W456/1000</f>
        <v>320.37180000000006</v>
      </c>
      <c r="K456" s="90"/>
      <c r="L456" s="91" t="s">
        <v>178</v>
      </c>
      <c r="M456" s="92" t="s">
        <v>54</v>
      </c>
      <c r="N456" s="8" t="s">
        <v>21</v>
      </c>
      <c r="O456" s="9">
        <v>573</v>
      </c>
      <c r="P456" s="9">
        <v>561</v>
      </c>
      <c r="Q456" s="9">
        <v>553</v>
      </c>
      <c r="R456" s="9">
        <v>571</v>
      </c>
      <c r="S456" s="9">
        <v>562</v>
      </c>
      <c r="T456" s="9">
        <v>560</v>
      </c>
      <c r="U456" s="9">
        <v>552</v>
      </c>
      <c r="V456" s="9">
        <v>555</v>
      </c>
      <c r="W456" s="17">
        <f t="shared" si="151"/>
        <v>560.875</v>
      </c>
      <c r="X456" s="10">
        <f t="shared" si="163"/>
        <v>1.3023846965622448</v>
      </c>
    </row>
    <row r="457" spans="1:24" x14ac:dyDescent="0.3">
      <c r="A457" s="82"/>
      <c r="B457" s="83"/>
      <c r="C457" s="84"/>
      <c r="D457" s="85"/>
      <c r="E457" s="86"/>
      <c r="F457" s="87"/>
      <c r="G457" s="88"/>
      <c r="H457" s="89"/>
      <c r="I457" s="80"/>
      <c r="J457" s="81"/>
      <c r="K457" s="90"/>
      <c r="L457" s="91"/>
      <c r="M457" s="92"/>
      <c r="N457" s="11" t="s">
        <v>23</v>
      </c>
      <c r="O457" s="12">
        <v>6.2</v>
      </c>
      <c r="P457" s="12">
        <v>6</v>
      </c>
      <c r="Q457" s="12">
        <v>6.1</v>
      </c>
      <c r="R457" s="12">
        <v>6</v>
      </c>
      <c r="S457" s="12">
        <v>6.2</v>
      </c>
      <c r="T457" s="12">
        <v>6.1</v>
      </c>
      <c r="U457" s="12">
        <v>6.1</v>
      </c>
      <c r="V457" s="12">
        <v>6</v>
      </c>
      <c r="W457" s="13">
        <f t="shared" si="151"/>
        <v>6.0874999999999995</v>
      </c>
      <c r="X457" s="14">
        <f t="shared" si="163"/>
        <v>1.2823404514165098</v>
      </c>
    </row>
    <row r="458" spans="1:24" x14ac:dyDescent="0.3">
      <c r="A458" s="82"/>
      <c r="B458" s="83"/>
      <c r="C458" s="84"/>
      <c r="D458" s="85"/>
      <c r="E458" s="86"/>
      <c r="F458" s="87"/>
      <c r="G458" s="88"/>
      <c r="H458" s="89"/>
      <c r="I458" s="80"/>
      <c r="J458" s="81"/>
      <c r="K458" s="90"/>
      <c r="L458" s="91"/>
      <c r="M458" s="92"/>
      <c r="N458" s="15" t="s">
        <v>24</v>
      </c>
      <c r="O458" s="16">
        <f t="shared" ref="O458:V458" si="166">O456/O457/1000</f>
        <v>9.241935483870968E-2</v>
      </c>
      <c r="P458" s="16">
        <f t="shared" si="166"/>
        <v>9.35E-2</v>
      </c>
      <c r="Q458" s="16">
        <f t="shared" si="166"/>
        <v>9.0655737704918041E-2</v>
      </c>
      <c r="R458" s="16">
        <f t="shared" si="166"/>
        <v>9.5166666666666677E-2</v>
      </c>
      <c r="S458" s="16">
        <f t="shared" si="166"/>
        <v>9.0645161290322573E-2</v>
      </c>
      <c r="T458" s="16">
        <f t="shared" si="166"/>
        <v>9.18032786885246E-2</v>
      </c>
      <c r="U458" s="16">
        <f t="shared" si="166"/>
        <v>9.049180327868854E-2</v>
      </c>
      <c r="V458" s="16">
        <f t="shared" si="166"/>
        <v>9.2499999999999999E-2</v>
      </c>
      <c r="W458" s="16">
        <f t="shared" si="151"/>
        <v>9.2147750308478771E-2</v>
      </c>
      <c r="X458" s="16">
        <f t="shared" si="163"/>
        <v>1.6496042635485382</v>
      </c>
    </row>
    <row r="459" spans="1:24" x14ac:dyDescent="0.3">
      <c r="A459" s="82"/>
      <c r="B459" s="83"/>
      <c r="C459" s="84"/>
      <c r="D459" s="85">
        <f>D456+1</f>
        <v>659</v>
      </c>
      <c r="E459" s="86">
        <v>17</v>
      </c>
      <c r="F459" s="87"/>
      <c r="G459" s="88">
        <v>240</v>
      </c>
      <c r="H459" s="89">
        <v>238</v>
      </c>
      <c r="I459" s="80">
        <f>$G459*$H459/100</f>
        <v>571.20000000000005</v>
      </c>
      <c r="J459" s="81">
        <f>I459*W459/1000</f>
        <v>320.51460000000003</v>
      </c>
      <c r="K459" s="90"/>
      <c r="L459" s="91" t="s">
        <v>50</v>
      </c>
      <c r="M459" s="92" t="s">
        <v>105</v>
      </c>
      <c r="N459" s="8" t="s">
        <v>21</v>
      </c>
      <c r="O459" s="9">
        <v>565</v>
      </c>
      <c r="P459" s="9">
        <v>553</v>
      </c>
      <c r="Q459" s="9">
        <v>573</v>
      </c>
      <c r="R459" s="9">
        <v>554</v>
      </c>
      <c r="S459" s="9">
        <v>568</v>
      </c>
      <c r="T459" s="9">
        <v>563</v>
      </c>
      <c r="U459" s="9">
        <v>553</v>
      </c>
      <c r="V459" s="9">
        <v>560</v>
      </c>
      <c r="W459" s="17">
        <f t="shared" si="151"/>
        <v>561.125</v>
      </c>
      <c r="X459" s="10">
        <f t="shared" si="163"/>
        <v>1.2457024976623583</v>
      </c>
    </row>
    <row r="460" spans="1:24" x14ac:dyDescent="0.3">
      <c r="A460" s="82"/>
      <c r="B460" s="83"/>
      <c r="C460" s="84"/>
      <c r="D460" s="85"/>
      <c r="E460" s="86"/>
      <c r="F460" s="87"/>
      <c r="G460" s="88"/>
      <c r="H460" s="89"/>
      <c r="I460" s="80"/>
      <c r="J460" s="81"/>
      <c r="K460" s="90"/>
      <c r="L460" s="91"/>
      <c r="M460" s="92"/>
      <c r="N460" s="11" t="s">
        <v>23</v>
      </c>
      <c r="O460" s="12">
        <v>6.1</v>
      </c>
      <c r="P460" s="12">
        <v>6</v>
      </c>
      <c r="Q460" s="12">
        <v>6.2</v>
      </c>
      <c r="R460" s="12">
        <v>6.3</v>
      </c>
      <c r="S460" s="12">
        <v>6.1</v>
      </c>
      <c r="T460" s="12">
        <v>6.2</v>
      </c>
      <c r="U460" s="12">
        <v>6</v>
      </c>
      <c r="V460" s="12">
        <v>6</v>
      </c>
      <c r="W460" s="13">
        <f t="shared" si="151"/>
        <v>6.1125000000000007</v>
      </c>
      <c r="X460" s="14">
        <f t="shared" si="163"/>
        <v>1.7231390129195006</v>
      </c>
    </row>
    <row r="461" spans="1:24" x14ac:dyDescent="0.3">
      <c r="A461" s="82"/>
      <c r="B461" s="83"/>
      <c r="C461" s="84"/>
      <c r="D461" s="85"/>
      <c r="E461" s="86"/>
      <c r="F461" s="87"/>
      <c r="G461" s="88"/>
      <c r="H461" s="89"/>
      <c r="I461" s="80"/>
      <c r="J461" s="81"/>
      <c r="K461" s="90"/>
      <c r="L461" s="91"/>
      <c r="M461" s="92"/>
      <c r="N461" s="15" t="s">
        <v>24</v>
      </c>
      <c r="O461" s="16">
        <f t="shared" ref="O461:V461" si="167">O459/O460/1000</f>
        <v>9.2622950819672145E-2</v>
      </c>
      <c r="P461" s="16">
        <f t="shared" si="167"/>
        <v>9.2166666666666675E-2</v>
      </c>
      <c r="Q461" s="16">
        <f t="shared" si="167"/>
        <v>9.241935483870968E-2</v>
      </c>
      <c r="R461" s="16">
        <f t="shared" si="167"/>
        <v>8.7936507936507938E-2</v>
      </c>
      <c r="S461" s="16">
        <f t="shared" si="167"/>
        <v>9.3114754098360661E-2</v>
      </c>
      <c r="T461" s="16">
        <f t="shared" si="167"/>
        <v>9.0806451612903211E-2</v>
      </c>
      <c r="U461" s="16">
        <f t="shared" si="167"/>
        <v>9.2166666666666675E-2</v>
      </c>
      <c r="V461" s="16">
        <f t="shared" si="167"/>
        <v>9.3333333333333324E-2</v>
      </c>
      <c r="W461" s="16">
        <f t="shared" si="151"/>
        <v>9.1820835746602519E-2</v>
      </c>
      <c r="X461" s="16">
        <f t="shared" si="163"/>
        <v>1.777886097640788</v>
      </c>
    </row>
    <row r="462" spans="1:24" x14ac:dyDescent="0.3">
      <c r="A462" s="82"/>
      <c r="B462" s="83"/>
      <c r="C462" s="84"/>
      <c r="D462" s="85">
        <f>D459+1</f>
        <v>660</v>
      </c>
      <c r="E462" s="86">
        <v>18</v>
      </c>
      <c r="F462" s="87"/>
      <c r="G462" s="88">
        <v>240</v>
      </c>
      <c r="H462" s="89">
        <v>238</v>
      </c>
      <c r="I462" s="80">
        <f>$G462*$H462/100</f>
        <v>571.20000000000005</v>
      </c>
      <c r="J462" s="81">
        <f>I462*W462/1000</f>
        <v>323.94180000000006</v>
      </c>
      <c r="K462" s="90"/>
      <c r="L462" s="91" t="s">
        <v>50</v>
      </c>
      <c r="M462" s="92" t="s">
        <v>105</v>
      </c>
      <c r="N462" s="8" t="s">
        <v>21</v>
      </c>
      <c r="O462" s="9">
        <v>560</v>
      </c>
      <c r="P462" s="9">
        <v>571</v>
      </c>
      <c r="Q462" s="9">
        <v>571</v>
      </c>
      <c r="R462" s="9">
        <v>569</v>
      </c>
      <c r="S462" s="9">
        <v>566</v>
      </c>
      <c r="T462" s="9">
        <v>567</v>
      </c>
      <c r="U462" s="9">
        <v>563</v>
      </c>
      <c r="V462" s="9">
        <v>570</v>
      </c>
      <c r="W462" s="17">
        <f t="shared" si="151"/>
        <v>567.125</v>
      </c>
      <c r="X462" s="10">
        <f t="shared" si="163"/>
        <v>0.65643696768064497</v>
      </c>
    </row>
    <row r="463" spans="1:24" x14ac:dyDescent="0.3">
      <c r="A463" s="82"/>
      <c r="B463" s="83"/>
      <c r="C463" s="84"/>
      <c r="D463" s="85"/>
      <c r="E463" s="86"/>
      <c r="F463" s="87"/>
      <c r="G463" s="88"/>
      <c r="H463" s="89"/>
      <c r="I463" s="80"/>
      <c r="J463" s="81"/>
      <c r="K463" s="90"/>
      <c r="L463" s="91"/>
      <c r="M463" s="92"/>
      <c r="N463" s="11" t="s">
        <v>23</v>
      </c>
      <c r="O463" s="12">
        <v>6</v>
      </c>
      <c r="P463" s="12">
        <v>6.3</v>
      </c>
      <c r="Q463" s="12">
        <v>6.1</v>
      </c>
      <c r="R463" s="12">
        <v>6.2</v>
      </c>
      <c r="S463" s="12">
        <v>6</v>
      </c>
      <c r="T463" s="12">
        <v>6</v>
      </c>
      <c r="U463" s="12">
        <v>6.2</v>
      </c>
      <c r="V463" s="12">
        <v>6.1</v>
      </c>
      <c r="W463" s="13">
        <f t="shared" si="151"/>
        <v>6.1124999999999998</v>
      </c>
      <c r="X463" s="14">
        <f t="shared" si="163"/>
        <v>1.7231390129195008</v>
      </c>
    </row>
    <row r="464" spans="1:24" x14ac:dyDescent="0.3">
      <c r="A464" s="82"/>
      <c r="B464" s="83"/>
      <c r="C464" s="84"/>
      <c r="D464" s="85"/>
      <c r="E464" s="86"/>
      <c r="F464" s="87"/>
      <c r="G464" s="88"/>
      <c r="H464" s="89"/>
      <c r="I464" s="80"/>
      <c r="J464" s="81"/>
      <c r="K464" s="90"/>
      <c r="L464" s="91"/>
      <c r="M464" s="92"/>
      <c r="N464" s="15" t="s">
        <v>24</v>
      </c>
      <c r="O464" s="16">
        <f t="shared" ref="O464:V464" si="168">O462/O463/1000</f>
        <v>9.3333333333333324E-2</v>
      </c>
      <c r="P464" s="16">
        <f t="shared" si="168"/>
        <v>9.0634920634920638E-2</v>
      </c>
      <c r="Q464" s="16">
        <f t="shared" si="168"/>
        <v>9.360655737704919E-2</v>
      </c>
      <c r="R464" s="16">
        <f t="shared" si="168"/>
        <v>9.177419354838709E-2</v>
      </c>
      <c r="S464" s="16">
        <f t="shared" si="168"/>
        <v>9.4333333333333325E-2</v>
      </c>
      <c r="T464" s="16">
        <f t="shared" si="168"/>
        <v>9.4500000000000001E-2</v>
      </c>
      <c r="U464" s="16">
        <f t="shared" si="168"/>
        <v>9.0806451612903211E-2</v>
      </c>
      <c r="V464" s="16">
        <f t="shared" si="168"/>
        <v>9.3442622950819676E-2</v>
      </c>
      <c r="W464" s="16">
        <f t="shared" si="151"/>
        <v>9.2803926598843317E-2</v>
      </c>
      <c r="X464" s="16">
        <f t="shared" si="163"/>
        <v>1.5382347032410215</v>
      </c>
    </row>
    <row r="465" spans="1:24" x14ac:dyDescent="0.3">
      <c r="A465" s="82"/>
      <c r="B465" s="83"/>
      <c r="C465" s="84"/>
      <c r="D465" s="85">
        <f>D462+1</f>
        <v>661</v>
      </c>
      <c r="E465" s="86">
        <v>19</v>
      </c>
      <c r="F465" s="87"/>
      <c r="G465" s="88">
        <v>240</v>
      </c>
      <c r="H465" s="89">
        <v>238</v>
      </c>
      <c r="I465" s="80">
        <f>$G465*$H465/100</f>
        <v>571.20000000000005</v>
      </c>
      <c r="J465" s="81">
        <f>I465*W465/1000</f>
        <v>314.58840000000004</v>
      </c>
      <c r="K465" s="90"/>
      <c r="L465" s="91" t="s">
        <v>50</v>
      </c>
      <c r="M465" s="92" t="s">
        <v>105</v>
      </c>
      <c r="N465" s="8" t="s">
        <v>21</v>
      </c>
      <c r="O465" s="9">
        <v>549</v>
      </c>
      <c r="P465" s="9">
        <v>542</v>
      </c>
      <c r="Q465" s="9">
        <v>555</v>
      </c>
      <c r="R465" s="9">
        <v>540</v>
      </c>
      <c r="S465" s="9">
        <v>562</v>
      </c>
      <c r="T465" s="9">
        <v>557</v>
      </c>
      <c r="U465" s="9">
        <v>551</v>
      </c>
      <c r="V465" s="9">
        <v>550</v>
      </c>
      <c r="W465" s="17">
        <f t="shared" si="151"/>
        <v>550.75</v>
      </c>
      <c r="X465" s="10">
        <f t="shared" si="163"/>
        <v>1.2505653485207362</v>
      </c>
    </row>
    <row r="466" spans="1:24" x14ac:dyDescent="0.3">
      <c r="A466" s="82"/>
      <c r="B466" s="83"/>
      <c r="C466" s="84"/>
      <c r="D466" s="85"/>
      <c r="E466" s="86"/>
      <c r="F466" s="87"/>
      <c r="G466" s="88"/>
      <c r="H466" s="89"/>
      <c r="I466" s="80"/>
      <c r="J466" s="81"/>
      <c r="K466" s="90"/>
      <c r="L466" s="91"/>
      <c r="M466" s="92"/>
      <c r="N466" s="11" t="s">
        <v>23</v>
      </c>
      <c r="O466" s="12">
        <v>5.9</v>
      </c>
      <c r="P466" s="12">
        <v>6</v>
      </c>
      <c r="Q466" s="12">
        <v>6.2</v>
      </c>
      <c r="R466" s="12">
        <v>6.1</v>
      </c>
      <c r="S466" s="12">
        <v>6</v>
      </c>
      <c r="T466" s="12">
        <v>6</v>
      </c>
      <c r="U466" s="12">
        <v>5.9</v>
      </c>
      <c r="V466" s="12">
        <v>6</v>
      </c>
      <c r="W466" s="13">
        <f t="shared" si="151"/>
        <v>6.0125000000000002</v>
      </c>
      <c r="X466" s="14">
        <f t="shared" si="163"/>
        <v>1.5418292072963942</v>
      </c>
    </row>
    <row r="467" spans="1:24" x14ac:dyDescent="0.3">
      <c r="A467" s="82"/>
      <c r="B467" s="83"/>
      <c r="C467" s="84"/>
      <c r="D467" s="85"/>
      <c r="E467" s="86"/>
      <c r="F467" s="87"/>
      <c r="G467" s="88"/>
      <c r="H467" s="89"/>
      <c r="I467" s="80"/>
      <c r="J467" s="81"/>
      <c r="K467" s="90"/>
      <c r="L467" s="91"/>
      <c r="M467" s="92"/>
      <c r="N467" s="15" t="s">
        <v>24</v>
      </c>
      <c r="O467" s="16">
        <f t="shared" ref="O467:V467" si="169">O465/O466/1000</f>
        <v>9.3050847457627109E-2</v>
      </c>
      <c r="P467" s="16">
        <f t="shared" si="169"/>
        <v>9.0333333333333335E-2</v>
      </c>
      <c r="Q467" s="16">
        <f t="shared" si="169"/>
        <v>8.9516129032258057E-2</v>
      </c>
      <c r="R467" s="16">
        <f t="shared" si="169"/>
        <v>8.8524590163934436E-2</v>
      </c>
      <c r="S467" s="16">
        <f t="shared" si="169"/>
        <v>9.3666666666666676E-2</v>
      </c>
      <c r="T467" s="16">
        <f t="shared" si="169"/>
        <v>9.2833333333333323E-2</v>
      </c>
      <c r="U467" s="16">
        <f t="shared" si="169"/>
        <v>9.3389830508474575E-2</v>
      </c>
      <c r="V467" s="16">
        <f t="shared" si="169"/>
        <v>9.1666666666666674E-2</v>
      </c>
      <c r="W467" s="16">
        <f t="shared" si="151"/>
        <v>9.162267464528677E-2</v>
      </c>
      <c r="X467" s="16">
        <f t="shared" si="163"/>
        <v>1.9866669515043167</v>
      </c>
    </row>
    <row r="468" spans="1:24" x14ac:dyDescent="0.3">
      <c r="A468" s="82"/>
      <c r="B468" s="83"/>
      <c r="C468" s="84"/>
      <c r="D468" s="85">
        <f>D465+1</f>
        <v>662</v>
      </c>
      <c r="E468" s="86">
        <v>20</v>
      </c>
      <c r="F468" s="87"/>
      <c r="G468" s="88">
        <v>240</v>
      </c>
      <c r="H468" s="89">
        <v>238</v>
      </c>
      <c r="I468" s="80">
        <f>$G468*$H468/100</f>
        <v>571.20000000000005</v>
      </c>
      <c r="J468" s="81">
        <f>I468*W468/1000</f>
        <v>322.94220000000001</v>
      </c>
      <c r="K468" s="90"/>
      <c r="L468" s="91" t="s">
        <v>50</v>
      </c>
      <c r="M468" s="92" t="s">
        <v>105</v>
      </c>
      <c r="N468" s="8" t="s">
        <v>21</v>
      </c>
      <c r="O468" s="9">
        <v>562</v>
      </c>
      <c r="P468" s="9">
        <v>561</v>
      </c>
      <c r="Q468" s="9">
        <v>577</v>
      </c>
      <c r="R468" s="9">
        <v>559</v>
      </c>
      <c r="S468" s="9">
        <v>582</v>
      </c>
      <c r="T468" s="9">
        <v>558</v>
      </c>
      <c r="U468" s="9">
        <v>555</v>
      </c>
      <c r="V468" s="9">
        <v>569</v>
      </c>
      <c r="W468" s="17">
        <f t="shared" si="151"/>
        <v>565.375</v>
      </c>
      <c r="X468" s="10">
        <f t="shared" si="163"/>
        <v>1.6039473090529353</v>
      </c>
    </row>
    <row r="469" spans="1:24" x14ac:dyDescent="0.3">
      <c r="A469" s="82"/>
      <c r="B469" s="83"/>
      <c r="C469" s="84"/>
      <c r="D469" s="85"/>
      <c r="E469" s="86"/>
      <c r="F469" s="87"/>
      <c r="G469" s="88"/>
      <c r="H469" s="89"/>
      <c r="I469" s="80"/>
      <c r="J469" s="81"/>
      <c r="K469" s="90"/>
      <c r="L469" s="91"/>
      <c r="M469" s="92"/>
      <c r="N469" s="11" t="s">
        <v>23</v>
      </c>
      <c r="O469" s="12">
        <v>6</v>
      </c>
      <c r="P469" s="12">
        <v>6.2</v>
      </c>
      <c r="Q469" s="12">
        <v>5.9</v>
      </c>
      <c r="R469" s="12">
        <v>6</v>
      </c>
      <c r="S469" s="12">
        <v>6</v>
      </c>
      <c r="T469" s="12">
        <v>6.1</v>
      </c>
      <c r="U469" s="12">
        <v>6.1</v>
      </c>
      <c r="V469" s="12">
        <v>6</v>
      </c>
      <c r="W469" s="13">
        <f t="shared" si="151"/>
        <v>6.0375000000000005</v>
      </c>
      <c r="X469" s="14">
        <f t="shared" si="163"/>
        <v>1.419390186418434</v>
      </c>
    </row>
    <row r="470" spans="1:24" x14ac:dyDescent="0.3">
      <c r="A470" s="82"/>
      <c r="B470" s="83"/>
      <c r="C470" s="84"/>
      <c r="D470" s="85"/>
      <c r="E470" s="86"/>
      <c r="F470" s="87"/>
      <c r="G470" s="88"/>
      <c r="H470" s="89"/>
      <c r="I470" s="80"/>
      <c r="J470" s="81"/>
      <c r="K470" s="90"/>
      <c r="L470" s="91"/>
      <c r="M470" s="92"/>
      <c r="N470" s="15" t="s">
        <v>24</v>
      </c>
      <c r="O470" s="16">
        <f t="shared" ref="O470:V470" si="170">O468/O469/1000</f>
        <v>9.3666666666666676E-2</v>
      </c>
      <c r="P470" s="16">
        <f t="shared" si="170"/>
        <v>9.0483870967741936E-2</v>
      </c>
      <c r="Q470" s="16">
        <f t="shared" si="170"/>
        <v>9.779661016949151E-2</v>
      </c>
      <c r="R470" s="16">
        <f t="shared" si="170"/>
        <v>9.3166666666666675E-2</v>
      </c>
      <c r="S470" s="16">
        <f t="shared" si="170"/>
        <v>9.7000000000000003E-2</v>
      </c>
      <c r="T470" s="16">
        <f t="shared" si="170"/>
        <v>9.1475409836065585E-2</v>
      </c>
      <c r="U470" s="16">
        <f t="shared" si="170"/>
        <v>9.0983606557377056E-2</v>
      </c>
      <c r="V470" s="16">
        <f t="shared" si="170"/>
        <v>9.4833333333333325E-2</v>
      </c>
      <c r="W470" s="16">
        <f t="shared" si="151"/>
        <v>9.3675770524667842E-2</v>
      </c>
      <c r="X470" s="16">
        <f t="shared" si="163"/>
        <v>2.7192390372995168</v>
      </c>
    </row>
    <row r="471" spans="1:24" x14ac:dyDescent="0.3">
      <c r="A471" s="82"/>
      <c r="B471" s="83"/>
      <c r="C471" s="84"/>
      <c r="D471" s="85">
        <f>D468+1</f>
        <v>663</v>
      </c>
      <c r="E471" s="86">
        <v>21</v>
      </c>
      <c r="F471" s="87"/>
      <c r="G471" s="88">
        <v>240</v>
      </c>
      <c r="H471" s="89">
        <v>238</v>
      </c>
      <c r="I471" s="80">
        <f>$G471*$H471/100</f>
        <v>571.20000000000005</v>
      </c>
      <c r="J471" s="81">
        <f>I471*W471/1000</f>
        <v>319.37220000000002</v>
      </c>
      <c r="K471" s="90"/>
      <c r="L471" s="91" t="s">
        <v>213</v>
      </c>
      <c r="M471" s="92" t="s">
        <v>184</v>
      </c>
      <c r="N471" s="8" t="s">
        <v>21</v>
      </c>
      <c r="O471" s="9">
        <v>568</v>
      </c>
      <c r="P471" s="9">
        <v>556</v>
      </c>
      <c r="Q471" s="9">
        <v>540</v>
      </c>
      <c r="R471" s="9">
        <v>554</v>
      </c>
      <c r="S471" s="9">
        <v>556</v>
      </c>
      <c r="T471" s="9">
        <v>577</v>
      </c>
      <c r="U471" s="9">
        <v>558</v>
      </c>
      <c r="V471" s="9">
        <v>564</v>
      </c>
      <c r="W471" s="17">
        <f t="shared" si="151"/>
        <v>559.125</v>
      </c>
      <c r="X471" s="10">
        <f t="shared" si="163"/>
        <v>1.8270768863858189</v>
      </c>
    </row>
    <row r="472" spans="1:24" x14ac:dyDescent="0.3">
      <c r="A472" s="82"/>
      <c r="B472" s="83"/>
      <c r="C472" s="84"/>
      <c r="D472" s="85"/>
      <c r="E472" s="86"/>
      <c r="F472" s="87"/>
      <c r="G472" s="88"/>
      <c r="H472" s="89"/>
      <c r="I472" s="80"/>
      <c r="J472" s="81"/>
      <c r="K472" s="90"/>
      <c r="L472" s="91"/>
      <c r="M472" s="92"/>
      <c r="N472" s="11" t="s">
        <v>23</v>
      </c>
      <c r="O472" s="12">
        <v>6.2</v>
      </c>
      <c r="P472" s="12">
        <v>6</v>
      </c>
      <c r="Q472" s="12">
        <v>6.1</v>
      </c>
      <c r="R472" s="12">
        <v>6.2</v>
      </c>
      <c r="S472" s="12">
        <v>6</v>
      </c>
      <c r="T472" s="12">
        <v>6</v>
      </c>
      <c r="U472" s="12">
        <v>6</v>
      </c>
      <c r="V472" s="12">
        <v>6</v>
      </c>
      <c r="W472" s="13">
        <f t="shared" si="151"/>
        <v>6.0625</v>
      </c>
      <c r="X472" s="14">
        <f t="shared" si="163"/>
        <v>1.4135370310105253</v>
      </c>
    </row>
    <row r="473" spans="1:24" x14ac:dyDescent="0.3">
      <c r="A473" s="82"/>
      <c r="B473" s="83"/>
      <c r="C473" s="84"/>
      <c r="D473" s="85"/>
      <c r="E473" s="86"/>
      <c r="F473" s="87"/>
      <c r="G473" s="88"/>
      <c r="H473" s="89"/>
      <c r="I473" s="80"/>
      <c r="J473" s="81"/>
      <c r="K473" s="90"/>
      <c r="L473" s="91"/>
      <c r="M473" s="92"/>
      <c r="N473" s="15" t="s">
        <v>24</v>
      </c>
      <c r="O473" s="16">
        <f t="shared" ref="O473:V473" si="171">O471/O472/1000</f>
        <v>9.1612903225806452E-2</v>
      </c>
      <c r="P473" s="16">
        <f t="shared" si="171"/>
        <v>9.2666666666666675E-2</v>
      </c>
      <c r="Q473" s="16">
        <f t="shared" si="171"/>
        <v>8.8524590163934436E-2</v>
      </c>
      <c r="R473" s="16">
        <f t="shared" si="171"/>
        <v>8.935483870967742E-2</v>
      </c>
      <c r="S473" s="16">
        <f t="shared" si="171"/>
        <v>9.2666666666666675E-2</v>
      </c>
      <c r="T473" s="16">
        <f t="shared" si="171"/>
        <v>9.6166666666666678E-2</v>
      </c>
      <c r="U473" s="16">
        <f t="shared" si="171"/>
        <v>9.2999999999999999E-2</v>
      </c>
      <c r="V473" s="16">
        <f t="shared" si="171"/>
        <v>9.4E-2</v>
      </c>
      <c r="W473" s="16">
        <f t="shared" si="151"/>
        <v>9.2249041512427285E-2</v>
      </c>
      <c r="X473" s="16">
        <f t="shared" si="163"/>
        <v>2.4831863015621023</v>
      </c>
    </row>
    <row r="474" spans="1:24" x14ac:dyDescent="0.3">
      <c r="A474" s="82"/>
      <c r="B474" s="83"/>
      <c r="C474" s="84"/>
      <c r="D474" s="85">
        <f>D471+1</f>
        <v>664</v>
      </c>
      <c r="E474" s="86">
        <v>22</v>
      </c>
      <c r="F474" s="87"/>
      <c r="G474" s="88">
        <v>240</v>
      </c>
      <c r="H474" s="89">
        <v>238</v>
      </c>
      <c r="I474" s="80">
        <f>$G474*$H474/100</f>
        <v>571.20000000000005</v>
      </c>
      <c r="J474" s="81">
        <f>I474*W474/1000</f>
        <v>322.08540000000005</v>
      </c>
      <c r="K474" s="90"/>
      <c r="L474" s="91" t="s">
        <v>123</v>
      </c>
      <c r="M474" s="92" t="s">
        <v>85</v>
      </c>
      <c r="N474" s="8" t="s">
        <v>21</v>
      </c>
      <c r="O474" s="9">
        <v>568</v>
      </c>
      <c r="P474" s="9">
        <v>562</v>
      </c>
      <c r="Q474" s="9">
        <v>558</v>
      </c>
      <c r="R474" s="9">
        <v>569</v>
      </c>
      <c r="S474" s="9">
        <v>587</v>
      </c>
      <c r="T474" s="9">
        <v>557</v>
      </c>
      <c r="U474" s="9">
        <v>555</v>
      </c>
      <c r="V474" s="9">
        <v>555</v>
      </c>
      <c r="W474" s="17">
        <f t="shared" si="151"/>
        <v>563.875</v>
      </c>
      <c r="X474" s="10">
        <f t="shared" si="163"/>
        <v>1.7964315799903059</v>
      </c>
    </row>
    <row r="475" spans="1:24" x14ac:dyDescent="0.3">
      <c r="A475" s="82"/>
      <c r="B475" s="83"/>
      <c r="C475" s="84"/>
      <c r="D475" s="85"/>
      <c r="E475" s="86"/>
      <c r="F475" s="87"/>
      <c r="G475" s="88"/>
      <c r="H475" s="89"/>
      <c r="I475" s="80"/>
      <c r="J475" s="81"/>
      <c r="K475" s="90"/>
      <c r="L475" s="91"/>
      <c r="M475" s="92"/>
      <c r="N475" s="11" t="s">
        <v>23</v>
      </c>
      <c r="O475" s="12">
        <v>6</v>
      </c>
      <c r="P475" s="12">
        <v>6.1</v>
      </c>
      <c r="Q475" s="12">
        <v>6.1</v>
      </c>
      <c r="R475" s="12">
        <v>6.2</v>
      </c>
      <c r="S475" s="12">
        <v>6.1</v>
      </c>
      <c r="T475" s="12">
        <v>6</v>
      </c>
      <c r="U475" s="12">
        <v>6</v>
      </c>
      <c r="V475" s="12">
        <v>6</v>
      </c>
      <c r="W475" s="13">
        <f t="shared" si="151"/>
        <v>6.0625</v>
      </c>
      <c r="X475" s="14">
        <f t="shared" si="163"/>
        <v>1.1479926521299011</v>
      </c>
    </row>
    <row r="476" spans="1:24" x14ac:dyDescent="0.3">
      <c r="A476" s="82"/>
      <c r="B476" s="83"/>
      <c r="C476" s="84"/>
      <c r="D476" s="85"/>
      <c r="E476" s="86"/>
      <c r="F476" s="87"/>
      <c r="G476" s="88"/>
      <c r="H476" s="89"/>
      <c r="I476" s="80"/>
      <c r="J476" s="81"/>
      <c r="K476" s="90"/>
      <c r="L476" s="91"/>
      <c r="M476" s="92"/>
      <c r="N476" s="15" t="s">
        <v>24</v>
      </c>
      <c r="O476" s="16">
        <f t="shared" ref="O476:V476" si="172">O474/O475/1000</f>
        <v>9.4666666666666677E-2</v>
      </c>
      <c r="P476" s="16">
        <f t="shared" si="172"/>
        <v>9.2131147540983602E-2</v>
      </c>
      <c r="Q476" s="16">
        <f t="shared" si="172"/>
        <v>9.1475409836065585E-2</v>
      </c>
      <c r="R476" s="16">
        <f t="shared" si="172"/>
        <v>9.177419354838709E-2</v>
      </c>
      <c r="S476" s="16">
        <f t="shared" si="172"/>
        <v>9.6229508196721311E-2</v>
      </c>
      <c r="T476" s="16">
        <f t="shared" si="172"/>
        <v>9.2833333333333323E-2</v>
      </c>
      <c r="U476" s="16">
        <f t="shared" si="172"/>
        <v>9.2499999999999999E-2</v>
      </c>
      <c r="V476" s="16">
        <f t="shared" si="172"/>
        <v>9.2499999999999999E-2</v>
      </c>
      <c r="W476" s="16">
        <f t="shared" si="151"/>
        <v>9.3013782390269722E-2</v>
      </c>
      <c r="X476" s="16">
        <f t="shared" si="163"/>
        <v>1.626742280750183</v>
      </c>
    </row>
    <row r="477" spans="1:24" x14ac:dyDescent="0.3">
      <c r="A477" s="82"/>
      <c r="B477" s="83"/>
      <c r="C477" s="84"/>
      <c r="D477" s="85">
        <f>D474+1</f>
        <v>665</v>
      </c>
      <c r="E477" s="86">
        <v>23</v>
      </c>
      <c r="F477" s="87"/>
      <c r="G477" s="88">
        <v>240</v>
      </c>
      <c r="H477" s="89">
        <v>238</v>
      </c>
      <c r="I477" s="80">
        <f>$G477*$H477/100</f>
        <v>571.20000000000005</v>
      </c>
      <c r="J477" s="81">
        <f>I477*W477/1000</f>
        <v>323.58480000000003</v>
      </c>
      <c r="K477" s="90"/>
      <c r="L477" s="91" t="s">
        <v>123</v>
      </c>
      <c r="M477" s="92" t="s">
        <v>85</v>
      </c>
      <c r="N477" s="8" t="s">
        <v>21</v>
      </c>
      <c r="O477" s="9">
        <v>567</v>
      </c>
      <c r="P477" s="9">
        <v>557</v>
      </c>
      <c r="Q477" s="9">
        <v>541</v>
      </c>
      <c r="R477" s="9">
        <v>557</v>
      </c>
      <c r="S477" s="9">
        <v>575</v>
      </c>
      <c r="T477" s="9">
        <v>583</v>
      </c>
      <c r="U477" s="9">
        <v>577</v>
      </c>
      <c r="V477" s="9">
        <v>575</v>
      </c>
      <c r="W477" s="17">
        <f t="shared" si="151"/>
        <v>566.5</v>
      </c>
      <c r="X477" s="10">
        <f t="shared" si="163"/>
        <v>2.2998789445358137</v>
      </c>
    </row>
    <row r="478" spans="1:24" x14ac:dyDescent="0.3">
      <c r="A478" s="82"/>
      <c r="B478" s="83"/>
      <c r="C478" s="84"/>
      <c r="D478" s="85"/>
      <c r="E478" s="86"/>
      <c r="F478" s="87"/>
      <c r="G478" s="88"/>
      <c r="H478" s="89"/>
      <c r="I478" s="80"/>
      <c r="J478" s="81"/>
      <c r="K478" s="90"/>
      <c r="L478" s="91"/>
      <c r="M478" s="92"/>
      <c r="N478" s="11" t="s">
        <v>23</v>
      </c>
      <c r="O478" s="12">
        <v>6.2</v>
      </c>
      <c r="P478" s="12">
        <v>6</v>
      </c>
      <c r="Q478" s="12">
        <v>6.1</v>
      </c>
      <c r="R478" s="12">
        <v>6.2</v>
      </c>
      <c r="S478" s="12">
        <v>6</v>
      </c>
      <c r="T478" s="12">
        <v>6</v>
      </c>
      <c r="U478" s="12">
        <v>6</v>
      </c>
      <c r="V478" s="12">
        <v>6.1</v>
      </c>
      <c r="W478" s="13">
        <f t="shared" si="151"/>
        <v>6.0750000000000002</v>
      </c>
      <c r="X478" s="14">
        <f t="shared" si="163"/>
        <v>1.3648661688705355</v>
      </c>
    </row>
    <row r="479" spans="1:24" x14ac:dyDescent="0.3">
      <c r="A479" s="82"/>
      <c r="B479" s="83"/>
      <c r="C479" s="84"/>
      <c r="D479" s="85"/>
      <c r="E479" s="86"/>
      <c r="F479" s="87"/>
      <c r="G479" s="88"/>
      <c r="H479" s="89"/>
      <c r="I479" s="80"/>
      <c r="J479" s="81"/>
      <c r="K479" s="90"/>
      <c r="L479" s="91"/>
      <c r="M479" s="92"/>
      <c r="N479" s="15" t="s">
        <v>24</v>
      </c>
      <c r="O479" s="16">
        <f t="shared" ref="O479:V479" si="173">O477/O478/1000</f>
        <v>9.1451612903225801E-2</v>
      </c>
      <c r="P479" s="16">
        <f t="shared" si="173"/>
        <v>9.2833333333333323E-2</v>
      </c>
      <c r="Q479" s="16">
        <f t="shared" si="173"/>
        <v>8.8688524590163936E-2</v>
      </c>
      <c r="R479" s="16">
        <f t="shared" si="173"/>
        <v>8.9838709677419346E-2</v>
      </c>
      <c r="S479" s="16">
        <f t="shared" si="173"/>
        <v>9.5833333333333326E-2</v>
      </c>
      <c r="T479" s="16">
        <f t="shared" si="173"/>
        <v>9.7166666666666665E-2</v>
      </c>
      <c r="U479" s="16">
        <f t="shared" si="173"/>
        <v>9.6166666666666678E-2</v>
      </c>
      <c r="V479" s="16">
        <f t="shared" si="173"/>
        <v>9.4262295081967221E-2</v>
      </c>
      <c r="W479" s="16">
        <f t="shared" si="151"/>
        <v>9.3280142781597034E-2</v>
      </c>
      <c r="X479" s="16">
        <f t="shared" si="163"/>
        <v>3.1114567396341402</v>
      </c>
    </row>
    <row r="480" spans="1:24" x14ac:dyDescent="0.3">
      <c r="A480" s="82"/>
      <c r="B480" s="83"/>
      <c r="C480" s="84"/>
      <c r="D480" s="85">
        <f>D477+1</f>
        <v>666</v>
      </c>
      <c r="E480" s="86">
        <v>24</v>
      </c>
      <c r="F480" s="87"/>
      <c r="G480" s="88">
        <v>240</v>
      </c>
      <c r="H480" s="89">
        <v>238</v>
      </c>
      <c r="I480" s="80">
        <f>$G480*$H480/100</f>
        <v>571.20000000000005</v>
      </c>
      <c r="J480" s="81">
        <f>I480*W480/1000</f>
        <v>316.51620000000003</v>
      </c>
      <c r="K480" s="90"/>
      <c r="L480" s="91" t="s">
        <v>123</v>
      </c>
      <c r="M480" s="92" t="s">
        <v>85</v>
      </c>
      <c r="N480" s="8" t="s">
        <v>21</v>
      </c>
      <c r="O480" s="9">
        <v>553</v>
      </c>
      <c r="P480" s="9">
        <v>570</v>
      </c>
      <c r="Q480" s="9">
        <v>542</v>
      </c>
      <c r="R480" s="9">
        <v>551</v>
      </c>
      <c r="S480" s="9">
        <v>557</v>
      </c>
      <c r="T480" s="9">
        <v>553</v>
      </c>
      <c r="U480" s="9">
        <v>539</v>
      </c>
      <c r="V480" s="9">
        <v>568</v>
      </c>
      <c r="W480" s="17">
        <f t="shared" si="151"/>
        <v>554.125</v>
      </c>
      <c r="X480" s="10">
        <f t="shared" si="163"/>
        <v>1.8501757420032101</v>
      </c>
    </row>
    <row r="481" spans="1:24" x14ac:dyDescent="0.3">
      <c r="A481" s="82"/>
      <c r="B481" s="83"/>
      <c r="C481" s="84"/>
      <c r="D481" s="85"/>
      <c r="E481" s="86"/>
      <c r="F481" s="87"/>
      <c r="G481" s="88"/>
      <c r="H481" s="89"/>
      <c r="I481" s="80"/>
      <c r="J481" s="81"/>
      <c r="K481" s="90"/>
      <c r="L481" s="91"/>
      <c r="M481" s="92"/>
      <c r="N481" s="11" t="s">
        <v>23</v>
      </c>
      <c r="O481" s="12">
        <v>6.1</v>
      </c>
      <c r="P481" s="12">
        <v>6.1</v>
      </c>
      <c r="Q481" s="12">
        <v>6.2</v>
      </c>
      <c r="R481" s="12">
        <v>6.2</v>
      </c>
      <c r="S481" s="12">
        <v>6.1</v>
      </c>
      <c r="T481" s="12">
        <v>6</v>
      </c>
      <c r="U481" s="12">
        <v>6</v>
      </c>
      <c r="V481" s="12">
        <v>6</v>
      </c>
      <c r="W481" s="13">
        <f t="shared" si="151"/>
        <v>6.0874999999999995</v>
      </c>
      <c r="X481" s="14">
        <f t="shared" si="163"/>
        <v>1.2823404514165098</v>
      </c>
    </row>
    <row r="482" spans="1:24" x14ac:dyDescent="0.3">
      <c r="A482" s="82"/>
      <c r="B482" s="83"/>
      <c r="C482" s="84"/>
      <c r="D482" s="85"/>
      <c r="E482" s="86"/>
      <c r="F482" s="87"/>
      <c r="G482" s="88"/>
      <c r="H482" s="89"/>
      <c r="I482" s="80"/>
      <c r="J482" s="81"/>
      <c r="K482" s="90"/>
      <c r="L482" s="91"/>
      <c r="M482" s="92"/>
      <c r="N482" s="15" t="s">
        <v>24</v>
      </c>
      <c r="O482" s="16">
        <f t="shared" ref="O482:V482" si="174">O480/O481/1000</f>
        <v>9.0655737704918041E-2</v>
      </c>
      <c r="P482" s="16">
        <f t="shared" si="174"/>
        <v>9.3442622950819676E-2</v>
      </c>
      <c r="Q482" s="16">
        <f t="shared" si="174"/>
        <v>8.7419354838709676E-2</v>
      </c>
      <c r="R482" s="16">
        <f t="shared" si="174"/>
        <v>8.8870967741935494E-2</v>
      </c>
      <c r="S482" s="16">
        <f t="shared" si="174"/>
        <v>9.1311475409836071E-2</v>
      </c>
      <c r="T482" s="16">
        <f t="shared" si="174"/>
        <v>9.2166666666666675E-2</v>
      </c>
      <c r="U482" s="16">
        <f t="shared" si="174"/>
        <v>8.9833333333333334E-2</v>
      </c>
      <c r="V482" s="16">
        <f t="shared" si="174"/>
        <v>9.4666666666666677E-2</v>
      </c>
      <c r="W482" s="16">
        <f t="shared" ref="W482:W512" si="175">AVERAGE(O482:V482)</f>
        <v>9.1045853164110693E-2</v>
      </c>
      <c r="X482" s="16">
        <f t="shared" si="163"/>
        <v>2.4463085322083775</v>
      </c>
    </row>
    <row r="483" spans="1:24" x14ac:dyDescent="0.3">
      <c r="A483" s="82"/>
      <c r="B483" s="83"/>
      <c r="C483" s="84"/>
      <c r="D483" s="85">
        <f>D480+1</f>
        <v>667</v>
      </c>
      <c r="E483" s="86">
        <v>25</v>
      </c>
      <c r="F483" s="87"/>
      <c r="G483" s="88">
        <v>240</v>
      </c>
      <c r="H483" s="89">
        <v>238</v>
      </c>
      <c r="I483" s="80">
        <f>$G483*$H483/100</f>
        <v>571.20000000000005</v>
      </c>
      <c r="J483" s="81">
        <f>I483*W483/1000</f>
        <v>312.01799999999997</v>
      </c>
      <c r="K483" s="90"/>
      <c r="L483" s="91" t="s">
        <v>123</v>
      </c>
      <c r="M483" s="92" t="s">
        <v>85</v>
      </c>
      <c r="N483" s="8" t="s">
        <v>21</v>
      </c>
      <c r="O483" s="9">
        <v>558</v>
      </c>
      <c r="P483" s="9">
        <v>557</v>
      </c>
      <c r="Q483" s="9">
        <v>543</v>
      </c>
      <c r="R483" s="9">
        <v>543</v>
      </c>
      <c r="S483" s="9">
        <v>565</v>
      </c>
      <c r="T483" s="9">
        <v>549</v>
      </c>
      <c r="U483" s="9">
        <v>521</v>
      </c>
      <c r="V483" s="9">
        <v>534</v>
      </c>
      <c r="W483" s="17">
        <f t="shared" si="175"/>
        <v>546.25</v>
      </c>
      <c r="X483" s="10">
        <f t="shared" si="163"/>
        <v>2.4402649861360701</v>
      </c>
    </row>
    <row r="484" spans="1:24" x14ac:dyDescent="0.3">
      <c r="A484" s="82"/>
      <c r="B484" s="83"/>
      <c r="C484" s="84"/>
      <c r="D484" s="85"/>
      <c r="E484" s="86"/>
      <c r="F484" s="87"/>
      <c r="G484" s="88"/>
      <c r="H484" s="89"/>
      <c r="I484" s="80"/>
      <c r="J484" s="81"/>
      <c r="K484" s="90"/>
      <c r="L484" s="91"/>
      <c r="M484" s="92"/>
      <c r="N484" s="11" t="s">
        <v>23</v>
      </c>
      <c r="O484" s="12">
        <v>6</v>
      </c>
      <c r="P484" s="12">
        <v>6.2</v>
      </c>
      <c r="Q484" s="12">
        <v>6.1</v>
      </c>
      <c r="R484" s="12">
        <v>6.1</v>
      </c>
      <c r="S484" s="12">
        <v>6</v>
      </c>
      <c r="T484" s="12">
        <v>6.2</v>
      </c>
      <c r="U484" s="12">
        <v>6</v>
      </c>
      <c r="V484" s="12">
        <v>6</v>
      </c>
      <c r="W484" s="13">
        <f t="shared" si="175"/>
        <v>6.0750000000000002</v>
      </c>
      <c r="X484" s="14">
        <f t="shared" si="163"/>
        <v>1.3648661688705355</v>
      </c>
    </row>
    <row r="485" spans="1:24" x14ac:dyDescent="0.3">
      <c r="A485" s="82"/>
      <c r="B485" s="83"/>
      <c r="C485" s="84"/>
      <c r="D485" s="85"/>
      <c r="E485" s="86"/>
      <c r="F485" s="87"/>
      <c r="G485" s="88"/>
      <c r="H485" s="89"/>
      <c r="I485" s="80"/>
      <c r="J485" s="81"/>
      <c r="K485" s="90"/>
      <c r="L485" s="91"/>
      <c r="M485" s="92"/>
      <c r="N485" s="15" t="s">
        <v>24</v>
      </c>
      <c r="O485" s="16">
        <f t="shared" ref="O485:V485" si="176">O483/O484/1000</f>
        <v>9.2999999999999999E-2</v>
      </c>
      <c r="P485" s="16">
        <f t="shared" si="176"/>
        <v>8.9838709677419346E-2</v>
      </c>
      <c r="Q485" s="16">
        <f t="shared" si="176"/>
        <v>8.9016393442622951E-2</v>
      </c>
      <c r="R485" s="16">
        <f t="shared" si="176"/>
        <v>8.9016393442622951E-2</v>
      </c>
      <c r="S485" s="16">
        <f t="shared" si="176"/>
        <v>9.4166666666666676E-2</v>
      </c>
      <c r="T485" s="16">
        <f t="shared" si="176"/>
        <v>8.8548387096774192E-2</v>
      </c>
      <c r="U485" s="16">
        <f t="shared" si="176"/>
        <v>8.6833333333333332E-2</v>
      </c>
      <c r="V485" s="16">
        <f t="shared" si="176"/>
        <v>8.8999999999999996E-2</v>
      </c>
      <c r="W485" s="16">
        <f t="shared" si="175"/>
        <v>8.9927485457429929E-2</v>
      </c>
      <c r="X485" s="16">
        <f t="shared" si="163"/>
        <v>2.5301209710158457</v>
      </c>
    </row>
    <row r="486" spans="1:24" x14ac:dyDescent="0.3">
      <c r="A486" s="82"/>
      <c r="B486" s="83"/>
      <c r="C486" s="84"/>
      <c r="D486" s="85">
        <f>D483+1</f>
        <v>668</v>
      </c>
      <c r="E486" s="86">
        <v>26</v>
      </c>
      <c r="F486" s="87"/>
      <c r="G486" s="88">
        <v>240</v>
      </c>
      <c r="H486" s="89">
        <v>238</v>
      </c>
      <c r="I486" s="80">
        <f>$G486*$H486/100</f>
        <v>571.20000000000005</v>
      </c>
      <c r="J486" s="81">
        <f>I486*W486/1000</f>
        <v>311.16120000000001</v>
      </c>
      <c r="K486" s="90"/>
      <c r="L486" s="91" t="s">
        <v>124</v>
      </c>
      <c r="M486" s="92" t="s">
        <v>182</v>
      </c>
      <c r="N486" s="8" t="s">
        <v>21</v>
      </c>
      <c r="O486" s="9">
        <v>530</v>
      </c>
      <c r="P486" s="9">
        <v>533</v>
      </c>
      <c r="Q486" s="9">
        <v>549</v>
      </c>
      <c r="R486" s="9">
        <v>548</v>
      </c>
      <c r="S486" s="9">
        <v>554</v>
      </c>
      <c r="T486" s="9">
        <v>560</v>
      </c>
      <c r="U486" s="9">
        <v>545</v>
      </c>
      <c r="V486" s="9">
        <v>539</v>
      </c>
      <c r="W486" s="17">
        <f t="shared" si="175"/>
        <v>544.75</v>
      </c>
      <c r="X486" s="10">
        <f t="shared" si="163"/>
        <v>1.7601476742326854</v>
      </c>
    </row>
    <row r="487" spans="1:24" x14ac:dyDescent="0.3">
      <c r="A487" s="82"/>
      <c r="B487" s="83"/>
      <c r="C487" s="84"/>
      <c r="D487" s="85"/>
      <c r="E487" s="86"/>
      <c r="F487" s="87"/>
      <c r="G487" s="88"/>
      <c r="H487" s="89"/>
      <c r="I487" s="80"/>
      <c r="J487" s="81"/>
      <c r="K487" s="90"/>
      <c r="L487" s="91"/>
      <c r="M487" s="92"/>
      <c r="N487" s="11" t="s">
        <v>23</v>
      </c>
      <c r="O487" s="12">
        <v>5.9</v>
      </c>
      <c r="P487" s="12">
        <v>6.1</v>
      </c>
      <c r="Q487" s="12">
        <v>6</v>
      </c>
      <c r="R487" s="12">
        <v>6</v>
      </c>
      <c r="S487" s="12">
        <v>6.1</v>
      </c>
      <c r="T487" s="12">
        <v>6.1</v>
      </c>
      <c r="U487" s="12">
        <v>6.1</v>
      </c>
      <c r="V487" s="12">
        <v>6</v>
      </c>
      <c r="W487" s="13">
        <f t="shared" si="175"/>
        <v>6.0375000000000005</v>
      </c>
      <c r="X487" s="14">
        <f t="shared" si="163"/>
        <v>1.1527462448923398</v>
      </c>
    </row>
    <row r="488" spans="1:24" x14ac:dyDescent="0.3">
      <c r="A488" s="82"/>
      <c r="B488" s="83"/>
      <c r="C488" s="84"/>
      <c r="D488" s="85"/>
      <c r="E488" s="86"/>
      <c r="F488" s="87"/>
      <c r="G488" s="88"/>
      <c r="H488" s="89"/>
      <c r="I488" s="80"/>
      <c r="J488" s="81"/>
      <c r="K488" s="90"/>
      <c r="L488" s="91"/>
      <c r="M488" s="92"/>
      <c r="N488" s="15" t="s">
        <v>24</v>
      </c>
      <c r="O488" s="16">
        <f t="shared" ref="O488:V488" si="177">O486/O487/1000</f>
        <v>8.9830508474576257E-2</v>
      </c>
      <c r="P488" s="16">
        <f t="shared" si="177"/>
        <v>8.7377049180327876E-2</v>
      </c>
      <c r="Q488" s="16">
        <f t="shared" si="177"/>
        <v>9.1499999999999998E-2</v>
      </c>
      <c r="R488" s="16">
        <f t="shared" si="177"/>
        <v>9.1333333333333322E-2</v>
      </c>
      <c r="S488" s="16">
        <f t="shared" si="177"/>
        <v>9.0819672131147541E-2</v>
      </c>
      <c r="T488" s="16">
        <f t="shared" si="177"/>
        <v>9.18032786885246E-2</v>
      </c>
      <c r="U488" s="16">
        <f t="shared" si="177"/>
        <v>8.934426229508198E-2</v>
      </c>
      <c r="V488" s="16">
        <f t="shared" si="177"/>
        <v>8.9833333333333334E-2</v>
      </c>
      <c r="W488" s="16">
        <f t="shared" si="175"/>
        <v>9.0230179679540612E-2</v>
      </c>
      <c r="X488" s="16">
        <f t="shared" si="163"/>
        <v>1.5121967066791853</v>
      </c>
    </row>
    <row r="489" spans="1:24" x14ac:dyDescent="0.3">
      <c r="A489" s="82">
        <v>44404</v>
      </c>
      <c r="B489" s="83"/>
      <c r="C489" s="84"/>
      <c r="D489" s="85">
        <f>D486+1</f>
        <v>669</v>
      </c>
      <c r="E489" s="86">
        <v>27</v>
      </c>
      <c r="F489" s="87"/>
      <c r="G489" s="88">
        <v>240</v>
      </c>
      <c r="H489" s="89">
        <v>238</v>
      </c>
      <c r="I489" s="80">
        <f>$G489*$H489/100</f>
        <v>571.20000000000005</v>
      </c>
      <c r="J489" s="81">
        <f>I489*W489/1000</f>
        <v>316.23060000000004</v>
      </c>
      <c r="K489" s="90"/>
      <c r="L489" s="91" t="s">
        <v>19</v>
      </c>
      <c r="M489" s="92" t="s">
        <v>45</v>
      </c>
      <c r="N489" s="8" t="s">
        <v>21</v>
      </c>
      <c r="O489" s="9">
        <v>542</v>
      </c>
      <c r="P489" s="9">
        <v>552</v>
      </c>
      <c r="Q489" s="9">
        <v>557</v>
      </c>
      <c r="R489" s="9">
        <v>551</v>
      </c>
      <c r="S489" s="9">
        <v>559</v>
      </c>
      <c r="T489" s="9">
        <v>551</v>
      </c>
      <c r="U489" s="9">
        <v>556</v>
      </c>
      <c r="V489" s="9">
        <v>561</v>
      </c>
      <c r="W489" s="17">
        <f t="shared" si="175"/>
        <v>553.625</v>
      </c>
      <c r="X489" s="10">
        <f t="shared" si="163"/>
        <v>1.0135188840579563</v>
      </c>
    </row>
    <row r="490" spans="1:24" x14ac:dyDescent="0.3">
      <c r="A490" s="82"/>
      <c r="B490" s="83"/>
      <c r="C490" s="84"/>
      <c r="D490" s="85"/>
      <c r="E490" s="86"/>
      <c r="F490" s="87"/>
      <c r="G490" s="88"/>
      <c r="H490" s="89"/>
      <c r="I490" s="80"/>
      <c r="J490" s="81"/>
      <c r="K490" s="90"/>
      <c r="L490" s="91"/>
      <c r="M490" s="92"/>
      <c r="N490" s="11" t="s">
        <v>23</v>
      </c>
      <c r="O490" s="12">
        <v>5.9</v>
      </c>
      <c r="P490" s="12">
        <v>6</v>
      </c>
      <c r="Q490" s="12">
        <v>6.1</v>
      </c>
      <c r="R490" s="12">
        <v>6</v>
      </c>
      <c r="S490" s="12">
        <v>6</v>
      </c>
      <c r="T490" s="12">
        <v>6</v>
      </c>
      <c r="U490" s="12">
        <v>6.1</v>
      </c>
      <c r="V490" s="12">
        <v>6</v>
      </c>
      <c r="W490" s="13">
        <f t="shared" si="175"/>
        <v>6.0125000000000002</v>
      </c>
      <c r="X490" s="14">
        <f t="shared" si="163"/>
        <v>0.99705437075108139</v>
      </c>
    </row>
    <row r="491" spans="1:24" x14ac:dyDescent="0.3">
      <c r="A491" s="82"/>
      <c r="B491" s="83"/>
      <c r="C491" s="84"/>
      <c r="D491" s="85"/>
      <c r="E491" s="86"/>
      <c r="F491" s="87"/>
      <c r="G491" s="88"/>
      <c r="H491" s="89"/>
      <c r="I491" s="80"/>
      <c r="J491" s="81"/>
      <c r="K491" s="90"/>
      <c r="L491" s="91"/>
      <c r="M491" s="92"/>
      <c r="N491" s="15" t="s">
        <v>24</v>
      </c>
      <c r="O491" s="16">
        <f t="shared" ref="O491:V491" si="178">O489/O490/1000</f>
        <v>9.1864406779661012E-2</v>
      </c>
      <c r="P491" s="16">
        <f t="shared" si="178"/>
        <v>9.1999999999999998E-2</v>
      </c>
      <c r="Q491" s="16">
        <f t="shared" si="178"/>
        <v>9.1311475409836071E-2</v>
      </c>
      <c r="R491" s="16">
        <f t="shared" si="178"/>
        <v>9.1833333333333322E-2</v>
      </c>
      <c r="S491" s="16">
        <f t="shared" si="178"/>
        <v>9.3166666666666675E-2</v>
      </c>
      <c r="T491" s="16">
        <f t="shared" si="178"/>
        <v>9.1833333333333322E-2</v>
      </c>
      <c r="U491" s="16">
        <f t="shared" si="178"/>
        <v>9.1147540983606556E-2</v>
      </c>
      <c r="V491" s="16">
        <f t="shared" si="178"/>
        <v>9.35E-2</v>
      </c>
      <c r="W491" s="16">
        <f t="shared" si="175"/>
        <v>9.2082094563304628E-2</v>
      </c>
      <c r="X491" s="16">
        <f t="shared" si="163"/>
        <v>0.84399188442570006</v>
      </c>
    </row>
    <row r="492" spans="1:24" x14ac:dyDescent="0.3">
      <c r="A492" s="82"/>
      <c r="B492" s="83"/>
      <c r="C492" s="84"/>
      <c r="D492" s="85">
        <f>D489+1</f>
        <v>670</v>
      </c>
      <c r="E492" s="86">
        <v>28</v>
      </c>
      <c r="F492" s="87"/>
      <c r="G492" s="88">
        <v>240</v>
      </c>
      <c r="H492" s="89">
        <v>238</v>
      </c>
      <c r="I492" s="80">
        <f>$G492*$H492/100</f>
        <v>571.20000000000005</v>
      </c>
      <c r="J492" s="81">
        <f>I492*W492/1000</f>
        <v>322.58519999999999</v>
      </c>
      <c r="K492" s="90"/>
      <c r="L492" s="91" t="s">
        <v>19</v>
      </c>
      <c r="M492" s="92" t="s">
        <v>45</v>
      </c>
      <c r="N492" s="8" t="s">
        <v>21</v>
      </c>
      <c r="O492" s="9">
        <v>564</v>
      </c>
      <c r="P492" s="9">
        <v>565</v>
      </c>
      <c r="Q492" s="9">
        <v>568</v>
      </c>
      <c r="R492" s="9">
        <v>566</v>
      </c>
      <c r="S492" s="9">
        <v>562</v>
      </c>
      <c r="T492" s="9">
        <v>563</v>
      </c>
      <c r="U492" s="9">
        <v>569</v>
      </c>
      <c r="V492" s="9">
        <v>561</v>
      </c>
      <c r="W492" s="17">
        <f t="shared" si="175"/>
        <v>564.75</v>
      </c>
      <c r="X492" s="10">
        <f t="shared" si="163"/>
        <v>0.46638573496470731</v>
      </c>
    </row>
    <row r="493" spans="1:24" x14ac:dyDescent="0.3">
      <c r="A493" s="82"/>
      <c r="B493" s="83"/>
      <c r="C493" s="84"/>
      <c r="D493" s="85"/>
      <c r="E493" s="86"/>
      <c r="F493" s="87"/>
      <c r="G493" s="88"/>
      <c r="H493" s="89"/>
      <c r="I493" s="80"/>
      <c r="J493" s="81"/>
      <c r="K493" s="90"/>
      <c r="L493" s="91"/>
      <c r="M493" s="92"/>
      <c r="N493" s="11" t="s">
        <v>23</v>
      </c>
      <c r="O493" s="12">
        <v>6</v>
      </c>
      <c r="P493" s="12">
        <v>6.1</v>
      </c>
      <c r="Q493" s="12">
        <v>6.1</v>
      </c>
      <c r="R493" s="12">
        <v>6</v>
      </c>
      <c r="S493" s="12">
        <v>6.2</v>
      </c>
      <c r="T493" s="12">
        <v>6.2</v>
      </c>
      <c r="U493" s="12">
        <v>6</v>
      </c>
      <c r="V493" s="12">
        <v>6</v>
      </c>
      <c r="W493" s="13">
        <f t="shared" si="175"/>
        <v>6.0750000000000002</v>
      </c>
      <c r="X493" s="14">
        <f t="shared" si="163"/>
        <v>1.3648661688705355</v>
      </c>
    </row>
    <row r="494" spans="1:24" x14ac:dyDescent="0.3">
      <c r="A494" s="82"/>
      <c r="B494" s="83"/>
      <c r="C494" s="84"/>
      <c r="D494" s="85"/>
      <c r="E494" s="86"/>
      <c r="F494" s="87"/>
      <c r="G494" s="88"/>
      <c r="H494" s="89"/>
      <c r="I494" s="80"/>
      <c r="J494" s="81"/>
      <c r="K494" s="90"/>
      <c r="L494" s="91"/>
      <c r="M494" s="92"/>
      <c r="N494" s="15" t="s">
        <v>24</v>
      </c>
      <c r="O494" s="16">
        <f t="shared" ref="O494:V494" si="179">O492/O493/1000</f>
        <v>9.4E-2</v>
      </c>
      <c r="P494" s="16">
        <f t="shared" si="179"/>
        <v>9.2622950819672145E-2</v>
      </c>
      <c r="Q494" s="16">
        <f t="shared" si="179"/>
        <v>9.3114754098360661E-2</v>
      </c>
      <c r="R494" s="16">
        <f t="shared" si="179"/>
        <v>9.4333333333333325E-2</v>
      </c>
      <c r="S494" s="16">
        <f t="shared" si="179"/>
        <v>9.0645161290322573E-2</v>
      </c>
      <c r="T494" s="16">
        <f t="shared" si="179"/>
        <v>9.0806451612903211E-2</v>
      </c>
      <c r="U494" s="16">
        <f t="shared" si="179"/>
        <v>9.4833333333333325E-2</v>
      </c>
      <c r="V494" s="16">
        <f t="shared" si="179"/>
        <v>9.35E-2</v>
      </c>
      <c r="W494" s="16">
        <f t="shared" si="175"/>
        <v>9.2981998060990653E-2</v>
      </c>
      <c r="X494" s="16">
        <f t="shared" si="163"/>
        <v>1.563078764226316</v>
      </c>
    </row>
    <row r="495" spans="1:24" x14ac:dyDescent="0.3">
      <c r="A495" s="82"/>
      <c r="B495" s="83"/>
      <c r="C495" s="84"/>
      <c r="D495" s="85">
        <f>D492+1</f>
        <v>671</v>
      </c>
      <c r="E495" s="86">
        <v>29</v>
      </c>
      <c r="F495" s="87"/>
      <c r="G495" s="88">
        <v>240</v>
      </c>
      <c r="H495" s="89">
        <v>238</v>
      </c>
      <c r="I495" s="80">
        <f>$G495*$H495/100</f>
        <v>571.20000000000005</v>
      </c>
      <c r="J495" s="81">
        <f>I495*W495/1000</f>
        <v>317.51580000000007</v>
      </c>
      <c r="K495" s="90"/>
      <c r="L495" s="91" t="s">
        <v>19</v>
      </c>
      <c r="M495" s="92" t="s">
        <v>45</v>
      </c>
      <c r="N495" s="8" t="s">
        <v>21</v>
      </c>
      <c r="O495" s="9">
        <v>560</v>
      </c>
      <c r="P495" s="9">
        <v>562</v>
      </c>
      <c r="Q495" s="9">
        <v>552</v>
      </c>
      <c r="R495" s="9">
        <v>557</v>
      </c>
      <c r="S495" s="9">
        <v>555</v>
      </c>
      <c r="T495" s="9">
        <v>550</v>
      </c>
      <c r="U495" s="9">
        <v>562</v>
      </c>
      <c r="V495" s="9">
        <v>549</v>
      </c>
      <c r="W495" s="17">
        <f t="shared" si="175"/>
        <v>555.875</v>
      </c>
      <c r="X495" s="10">
        <f t="shared" si="163"/>
        <v>0.87872379953136592</v>
      </c>
    </row>
    <row r="496" spans="1:24" x14ac:dyDescent="0.3">
      <c r="A496" s="82"/>
      <c r="B496" s="83"/>
      <c r="C496" s="84"/>
      <c r="D496" s="85"/>
      <c r="E496" s="86"/>
      <c r="F496" s="87"/>
      <c r="G496" s="88"/>
      <c r="H496" s="89"/>
      <c r="I496" s="80"/>
      <c r="J496" s="81"/>
      <c r="K496" s="90"/>
      <c r="L496" s="91"/>
      <c r="M496" s="92"/>
      <c r="N496" s="11" t="s">
        <v>23</v>
      </c>
      <c r="O496" s="12">
        <v>5.9</v>
      </c>
      <c r="P496" s="12">
        <v>6</v>
      </c>
      <c r="Q496" s="12">
        <v>6</v>
      </c>
      <c r="R496" s="12">
        <v>6.1</v>
      </c>
      <c r="S496" s="12">
        <v>6</v>
      </c>
      <c r="T496" s="12">
        <v>6.1</v>
      </c>
      <c r="U496" s="12">
        <v>6.1</v>
      </c>
      <c r="V496" s="12">
        <v>5.9</v>
      </c>
      <c r="W496" s="13">
        <f t="shared" si="175"/>
        <v>6.0125000000000002</v>
      </c>
      <c r="X496" s="14">
        <f t="shared" si="163"/>
        <v>1.2983363822034046</v>
      </c>
    </row>
    <row r="497" spans="1:24" x14ac:dyDescent="0.3">
      <c r="A497" s="82"/>
      <c r="B497" s="83"/>
      <c r="C497" s="84"/>
      <c r="D497" s="85"/>
      <c r="E497" s="86"/>
      <c r="F497" s="87"/>
      <c r="G497" s="88"/>
      <c r="H497" s="89"/>
      <c r="I497" s="80"/>
      <c r="J497" s="81"/>
      <c r="K497" s="90"/>
      <c r="L497" s="91"/>
      <c r="M497" s="92"/>
      <c r="N497" s="15" t="s">
        <v>24</v>
      </c>
      <c r="O497" s="16">
        <f t="shared" ref="O497:V497" si="180">O495/O496/1000</f>
        <v>9.4915254237288124E-2</v>
      </c>
      <c r="P497" s="16">
        <f t="shared" si="180"/>
        <v>9.3666666666666676E-2</v>
      </c>
      <c r="Q497" s="16">
        <f t="shared" si="180"/>
        <v>9.1999999999999998E-2</v>
      </c>
      <c r="R497" s="16">
        <f t="shared" si="180"/>
        <v>9.1311475409836071E-2</v>
      </c>
      <c r="S497" s="16">
        <f t="shared" si="180"/>
        <v>9.2499999999999999E-2</v>
      </c>
      <c r="T497" s="16">
        <f t="shared" si="180"/>
        <v>9.0163934426229511E-2</v>
      </c>
      <c r="U497" s="16">
        <f t="shared" si="180"/>
        <v>9.2131147540983602E-2</v>
      </c>
      <c r="V497" s="16">
        <f t="shared" si="180"/>
        <v>9.3050847457627109E-2</v>
      </c>
      <c r="W497" s="16">
        <f t="shared" si="175"/>
        <v>9.2467415717328902E-2</v>
      </c>
      <c r="X497" s="16">
        <f t="shared" si="163"/>
        <v>1.4682290252572809</v>
      </c>
    </row>
    <row r="498" spans="1:24" x14ac:dyDescent="0.3">
      <c r="A498" s="82"/>
      <c r="B498" s="83"/>
      <c r="C498" s="84"/>
      <c r="D498" s="85">
        <f>D495+1</f>
        <v>672</v>
      </c>
      <c r="E498" s="86">
        <v>30</v>
      </c>
      <c r="F498" s="87"/>
      <c r="G498" s="88">
        <v>240</v>
      </c>
      <c r="H498" s="89">
        <v>238</v>
      </c>
      <c r="I498" s="80">
        <f>$G498*$H498/100</f>
        <v>571.20000000000005</v>
      </c>
      <c r="J498" s="81">
        <f>I498*W498/1000</f>
        <v>319.37220000000002</v>
      </c>
      <c r="K498" s="90"/>
      <c r="L498" s="91" t="s">
        <v>19</v>
      </c>
      <c r="M498" s="92" t="s">
        <v>45</v>
      </c>
      <c r="N498" s="8" t="s">
        <v>21</v>
      </c>
      <c r="O498" s="9">
        <v>556</v>
      </c>
      <c r="P498" s="9">
        <v>557</v>
      </c>
      <c r="Q498" s="9">
        <v>567</v>
      </c>
      <c r="R498" s="9">
        <v>565</v>
      </c>
      <c r="S498" s="9">
        <v>566</v>
      </c>
      <c r="T498" s="9">
        <v>555</v>
      </c>
      <c r="U498" s="9">
        <v>553</v>
      </c>
      <c r="V498" s="9">
        <v>554</v>
      </c>
      <c r="W498" s="17">
        <f t="shared" si="175"/>
        <v>559.125</v>
      </c>
      <c r="X498" s="10">
        <f t="shared" si="163"/>
        <v>0.97730798097001548</v>
      </c>
    </row>
    <row r="499" spans="1:24" x14ac:dyDescent="0.3">
      <c r="A499" s="82"/>
      <c r="B499" s="83"/>
      <c r="C499" s="84"/>
      <c r="D499" s="85"/>
      <c r="E499" s="86"/>
      <c r="F499" s="87"/>
      <c r="G499" s="88"/>
      <c r="H499" s="89"/>
      <c r="I499" s="80"/>
      <c r="J499" s="81"/>
      <c r="K499" s="90"/>
      <c r="L499" s="91"/>
      <c r="M499" s="92"/>
      <c r="N499" s="11" t="s">
        <v>23</v>
      </c>
      <c r="O499" s="12">
        <v>6</v>
      </c>
      <c r="P499" s="12">
        <v>6.1</v>
      </c>
      <c r="Q499" s="12">
        <v>6.1</v>
      </c>
      <c r="R499" s="12">
        <v>6.1</v>
      </c>
      <c r="S499" s="12">
        <v>6.2</v>
      </c>
      <c r="T499" s="12">
        <v>6.2</v>
      </c>
      <c r="U499" s="12">
        <v>6</v>
      </c>
      <c r="V499" s="12">
        <v>6.1</v>
      </c>
      <c r="W499" s="13">
        <f t="shared" si="175"/>
        <v>6.1</v>
      </c>
      <c r="X499" s="14">
        <f t="shared" si="163"/>
        <v>1.159191444568112</v>
      </c>
    </row>
    <row r="500" spans="1:24" x14ac:dyDescent="0.3">
      <c r="A500" s="82"/>
      <c r="B500" s="83"/>
      <c r="C500" s="84"/>
      <c r="D500" s="85"/>
      <c r="E500" s="86"/>
      <c r="F500" s="87"/>
      <c r="G500" s="88"/>
      <c r="H500" s="89"/>
      <c r="I500" s="80"/>
      <c r="J500" s="81"/>
      <c r="K500" s="90"/>
      <c r="L500" s="91"/>
      <c r="M500" s="92"/>
      <c r="N500" s="15" t="s">
        <v>24</v>
      </c>
      <c r="O500" s="16">
        <f t="shared" ref="O500:V500" si="181">O498/O499/1000</f>
        <v>9.2666666666666675E-2</v>
      </c>
      <c r="P500" s="16">
        <f t="shared" si="181"/>
        <v>9.1311475409836071E-2</v>
      </c>
      <c r="Q500" s="16">
        <f t="shared" si="181"/>
        <v>9.2950819672131146E-2</v>
      </c>
      <c r="R500" s="16">
        <f t="shared" si="181"/>
        <v>9.2622950819672145E-2</v>
      </c>
      <c r="S500" s="16">
        <f t="shared" si="181"/>
        <v>9.129032258064515E-2</v>
      </c>
      <c r="T500" s="16">
        <f t="shared" si="181"/>
        <v>8.9516129032258057E-2</v>
      </c>
      <c r="U500" s="16">
        <f t="shared" si="181"/>
        <v>9.2166666666666675E-2</v>
      </c>
      <c r="V500" s="16">
        <f t="shared" si="181"/>
        <v>9.0819672131147541E-2</v>
      </c>
      <c r="W500" s="16">
        <f t="shared" si="175"/>
        <v>9.1668087872377915E-2</v>
      </c>
      <c r="X500" s="16">
        <f t="shared" si="163"/>
        <v>1.1839773823030615</v>
      </c>
    </row>
    <row r="501" spans="1:24" x14ac:dyDescent="0.3">
      <c r="A501" s="82"/>
      <c r="B501" s="83"/>
      <c r="C501" s="84"/>
      <c r="D501" s="85">
        <f>D498+1</f>
        <v>673</v>
      </c>
      <c r="E501" s="86">
        <v>31</v>
      </c>
      <c r="F501" s="87"/>
      <c r="G501" s="88">
        <v>240</v>
      </c>
      <c r="H501" s="89">
        <v>238</v>
      </c>
      <c r="I501" s="80">
        <f>$G501*$H501/100</f>
        <v>571.20000000000005</v>
      </c>
      <c r="J501" s="81">
        <f>I501*W501/1000</f>
        <v>318.08699999999999</v>
      </c>
      <c r="K501" s="90"/>
      <c r="L501" s="91" t="s">
        <v>19</v>
      </c>
      <c r="M501" s="92" t="s">
        <v>45</v>
      </c>
      <c r="N501" s="8" t="s">
        <v>21</v>
      </c>
      <c r="O501" s="9">
        <v>579</v>
      </c>
      <c r="P501" s="9">
        <v>564</v>
      </c>
      <c r="Q501" s="9">
        <v>574</v>
      </c>
      <c r="R501" s="9">
        <v>549</v>
      </c>
      <c r="S501" s="9">
        <v>556</v>
      </c>
      <c r="T501" s="9">
        <v>551</v>
      </c>
      <c r="U501" s="9">
        <v>542</v>
      </c>
      <c r="V501" s="9">
        <v>540</v>
      </c>
      <c r="W501" s="17">
        <f t="shared" si="175"/>
        <v>556.875</v>
      </c>
      <c r="X501" s="10">
        <f t="shared" si="163"/>
        <v>2.4066158876071513</v>
      </c>
    </row>
    <row r="502" spans="1:24" x14ac:dyDescent="0.3">
      <c r="A502" s="82"/>
      <c r="B502" s="83"/>
      <c r="C502" s="84"/>
      <c r="D502" s="85"/>
      <c r="E502" s="86"/>
      <c r="F502" s="87"/>
      <c r="G502" s="88"/>
      <c r="H502" s="89"/>
      <c r="I502" s="80"/>
      <c r="J502" s="81"/>
      <c r="K502" s="90"/>
      <c r="L502" s="91"/>
      <c r="M502" s="92"/>
      <c r="N502" s="11" t="s">
        <v>23</v>
      </c>
      <c r="O502" s="12">
        <v>6</v>
      </c>
      <c r="P502" s="12">
        <v>6</v>
      </c>
      <c r="Q502" s="12">
        <v>6</v>
      </c>
      <c r="R502" s="12">
        <v>5.9</v>
      </c>
      <c r="S502" s="12">
        <v>5.9</v>
      </c>
      <c r="T502" s="12">
        <v>6</v>
      </c>
      <c r="U502" s="12">
        <v>6</v>
      </c>
      <c r="V502" s="12">
        <v>5.9</v>
      </c>
      <c r="W502" s="13">
        <f t="shared" si="175"/>
        <v>5.9624999999999995</v>
      </c>
      <c r="X502" s="14">
        <f t="shared" si="163"/>
        <v>0.81194619417345981</v>
      </c>
    </row>
    <row r="503" spans="1:24" x14ac:dyDescent="0.3">
      <c r="A503" s="82"/>
      <c r="B503" s="83"/>
      <c r="C503" s="84"/>
      <c r="D503" s="85"/>
      <c r="E503" s="86"/>
      <c r="F503" s="87"/>
      <c r="G503" s="88"/>
      <c r="H503" s="89"/>
      <c r="I503" s="80"/>
      <c r="J503" s="81"/>
      <c r="K503" s="90"/>
      <c r="L503" s="91"/>
      <c r="M503" s="92"/>
      <c r="N503" s="15" t="s">
        <v>24</v>
      </c>
      <c r="O503" s="16">
        <f t="shared" ref="O503:V503" si="182">O501/O502/1000</f>
        <v>9.6500000000000002E-2</v>
      </c>
      <c r="P503" s="16">
        <f t="shared" si="182"/>
        <v>9.4E-2</v>
      </c>
      <c r="Q503" s="16">
        <f t="shared" si="182"/>
        <v>9.5666666666666678E-2</v>
      </c>
      <c r="R503" s="16">
        <f t="shared" si="182"/>
        <v>9.3050847457627109E-2</v>
      </c>
      <c r="S503" s="16">
        <f t="shared" si="182"/>
        <v>9.423728813559322E-2</v>
      </c>
      <c r="T503" s="16">
        <f t="shared" si="182"/>
        <v>9.1833333333333322E-2</v>
      </c>
      <c r="U503" s="16">
        <f t="shared" si="182"/>
        <v>9.0333333333333335E-2</v>
      </c>
      <c r="V503" s="16">
        <f t="shared" si="182"/>
        <v>9.1525423728813546E-2</v>
      </c>
      <c r="W503" s="16">
        <f t="shared" si="175"/>
        <v>9.3393361581920908E-2</v>
      </c>
      <c r="X503" s="16">
        <f t="shared" si="163"/>
        <v>2.1180398389929267</v>
      </c>
    </row>
    <row r="504" spans="1:24" x14ac:dyDescent="0.3">
      <c r="A504" s="82"/>
      <c r="B504" s="83"/>
      <c r="C504" s="84"/>
      <c r="D504" s="85">
        <f>D501+1</f>
        <v>674</v>
      </c>
      <c r="E504" s="86">
        <v>32</v>
      </c>
      <c r="F504" s="87"/>
      <c r="G504" s="88">
        <v>240</v>
      </c>
      <c r="H504" s="89">
        <v>238</v>
      </c>
      <c r="I504" s="80">
        <f>$G504*$H504/100</f>
        <v>571.20000000000005</v>
      </c>
      <c r="J504" s="81">
        <f>I504*W504/1000</f>
        <v>316.80180000000007</v>
      </c>
      <c r="K504" s="90"/>
      <c r="L504" s="91" t="s">
        <v>19</v>
      </c>
      <c r="M504" s="92" t="s">
        <v>45</v>
      </c>
      <c r="N504" s="8" t="s">
        <v>21</v>
      </c>
      <c r="O504" s="9">
        <v>552</v>
      </c>
      <c r="P504" s="9">
        <v>551</v>
      </c>
      <c r="Q504" s="9">
        <v>562</v>
      </c>
      <c r="R504" s="9">
        <v>550</v>
      </c>
      <c r="S504" s="9">
        <v>565</v>
      </c>
      <c r="T504" s="9">
        <v>552</v>
      </c>
      <c r="U504" s="9">
        <v>557</v>
      </c>
      <c r="V504" s="9">
        <v>548</v>
      </c>
      <c r="W504" s="17">
        <f t="shared" si="175"/>
        <v>554.625</v>
      </c>
      <c r="X504" s="10">
        <f t="shared" si="163"/>
        <v>1.0276324647444668</v>
      </c>
    </row>
    <row r="505" spans="1:24" x14ac:dyDescent="0.3">
      <c r="A505" s="82"/>
      <c r="B505" s="83"/>
      <c r="C505" s="84"/>
      <c r="D505" s="85"/>
      <c r="E505" s="86"/>
      <c r="F505" s="87"/>
      <c r="G505" s="88"/>
      <c r="H505" s="89"/>
      <c r="I505" s="80"/>
      <c r="J505" s="81"/>
      <c r="K505" s="90"/>
      <c r="L505" s="91"/>
      <c r="M505" s="92"/>
      <c r="N505" s="11" t="s">
        <v>23</v>
      </c>
      <c r="O505" s="12">
        <v>6</v>
      </c>
      <c r="P505" s="12">
        <v>6.1</v>
      </c>
      <c r="Q505" s="12">
        <v>6</v>
      </c>
      <c r="R505" s="12">
        <v>6</v>
      </c>
      <c r="S505" s="12">
        <v>6.1</v>
      </c>
      <c r="T505" s="12">
        <v>6.1</v>
      </c>
      <c r="U505" s="12">
        <v>6.1</v>
      </c>
      <c r="V505" s="12">
        <v>6</v>
      </c>
      <c r="W505" s="13">
        <f t="shared" si="175"/>
        <v>6.0500000000000007</v>
      </c>
      <c r="X505" s="14">
        <f t="shared" si="163"/>
        <v>0.82644628099173245</v>
      </c>
    </row>
    <row r="506" spans="1:24" x14ac:dyDescent="0.3">
      <c r="A506" s="82"/>
      <c r="B506" s="83"/>
      <c r="C506" s="84"/>
      <c r="D506" s="85"/>
      <c r="E506" s="86"/>
      <c r="F506" s="87"/>
      <c r="G506" s="88"/>
      <c r="H506" s="89"/>
      <c r="I506" s="80"/>
      <c r="J506" s="81"/>
      <c r="K506" s="90"/>
      <c r="L506" s="91"/>
      <c r="M506" s="92"/>
      <c r="N506" s="15" t="s">
        <v>24</v>
      </c>
      <c r="O506" s="16">
        <f t="shared" ref="O506:V506" si="183">O504/O505/1000</f>
        <v>9.1999999999999998E-2</v>
      </c>
      <c r="P506" s="16">
        <f t="shared" si="183"/>
        <v>9.0327868852459026E-2</v>
      </c>
      <c r="Q506" s="16">
        <f t="shared" si="183"/>
        <v>9.3666666666666676E-2</v>
      </c>
      <c r="R506" s="16">
        <f t="shared" si="183"/>
        <v>9.1666666666666674E-2</v>
      </c>
      <c r="S506" s="16">
        <f t="shared" si="183"/>
        <v>9.2622950819672145E-2</v>
      </c>
      <c r="T506" s="16">
        <f t="shared" si="183"/>
        <v>9.049180327868854E-2</v>
      </c>
      <c r="U506" s="16">
        <f t="shared" si="183"/>
        <v>9.1311475409836071E-2</v>
      </c>
      <c r="V506" s="16">
        <f t="shared" si="183"/>
        <v>9.1333333333333322E-2</v>
      </c>
      <c r="W506" s="16">
        <f t="shared" si="175"/>
        <v>9.1677595628415293E-2</v>
      </c>
      <c r="X506" s="16">
        <f t="shared" si="163"/>
        <v>1.1200148784502844</v>
      </c>
    </row>
    <row r="507" spans="1:24" x14ac:dyDescent="0.3">
      <c r="A507" s="82"/>
      <c r="B507" s="83"/>
      <c r="C507" s="84"/>
      <c r="D507" s="85">
        <f>D504+1</f>
        <v>675</v>
      </c>
      <c r="E507" s="86">
        <v>33</v>
      </c>
      <c r="F507" s="87"/>
      <c r="G507" s="88">
        <v>240</v>
      </c>
      <c r="H507" s="89">
        <v>238</v>
      </c>
      <c r="I507" s="80">
        <f>$G507*$H507/100</f>
        <v>571.20000000000005</v>
      </c>
      <c r="J507" s="81">
        <f>I507*W507/1000</f>
        <v>319.9434</v>
      </c>
      <c r="K507" s="90"/>
      <c r="L507" s="91" t="s">
        <v>178</v>
      </c>
      <c r="M507" s="92" t="s">
        <v>54</v>
      </c>
      <c r="N507" s="8" t="s">
        <v>21</v>
      </c>
      <c r="O507" s="9">
        <v>557</v>
      </c>
      <c r="P507" s="9">
        <v>560</v>
      </c>
      <c r="Q507" s="9">
        <v>549</v>
      </c>
      <c r="R507" s="9">
        <v>569</v>
      </c>
      <c r="S507" s="9">
        <v>570</v>
      </c>
      <c r="T507" s="9">
        <v>559</v>
      </c>
      <c r="U507" s="9">
        <v>555</v>
      </c>
      <c r="V507" s="9">
        <v>562</v>
      </c>
      <c r="W507" s="17">
        <f t="shared" si="175"/>
        <v>560.125</v>
      </c>
      <c r="X507" s="10">
        <f t="shared" si="163"/>
        <v>1.1653801730994786</v>
      </c>
    </row>
    <row r="508" spans="1:24" x14ac:dyDescent="0.3">
      <c r="A508" s="82"/>
      <c r="B508" s="83"/>
      <c r="C508" s="84"/>
      <c r="D508" s="85"/>
      <c r="E508" s="86"/>
      <c r="F508" s="87"/>
      <c r="G508" s="88"/>
      <c r="H508" s="89"/>
      <c r="I508" s="80"/>
      <c r="J508" s="81"/>
      <c r="K508" s="90"/>
      <c r="L508" s="91"/>
      <c r="M508" s="92"/>
      <c r="N508" s="11" t="s">
        <v>23</v>
      </c>
      <c r="O508" s="12">
        <v>6</v>
      </c>
      <c r="P508" s="12">
        <v>6.2</v>
      </c>
      <c r="Q508" s="12">
        <v>6.1</v>
      </c>
      <c r="R508" s="12">
        <v>5.9</v>
      </c>
      <c r="S508" s="12">
        <v>6</v>
      </c>
      <c r="T508" s="12">
        <v>6</v>
      </c>
      <c r="U508" s="12">
        <v>6.1</v>
      </c>
      <c r="V508" s="12">
        <v>6.2</v>
      </c>
      <c r="W508" s="13">
        <f t="shared" si="175"/>
        <v>6.0625</v>
      </c>
      <c r="X508" s="14">
        <f t="shared" si="163"/>
        <v>1.6365472027203647</v>
      </c>
    </row>
    <row r="509" spans="1:24" x14ac:dyDescent="0.3">
      <c r="A509" s="82"/>
      <c r="B509" s="83"/>
      <c r="C509" s="84"/>
      <c r="D509" s="85"/>
      <c r="E509" s="86"/>
      <c r="F509" s="87"/>
      <c r="G509" s="88"/>
      <c r="H509" s="89"/>
      <c r="I509" s="80"/>
      <c r="J509" s="81"/>
      <c r="K509" s="90"/>
      <c r="L509" s="91"/>
      <c r="M509" s="92"/>
      <c r="N509" s="15" t="s">
        <v>24</v>
      </c>
      <c r="O509" s="16">
        <f t="shared" ref="O509:V509" si="184">O507/O508/1000</f>
        <v>9.2833333333333323E-2</v>
      </c>
      <c r="P509" s="16">
        <f t="shared" si="184"/>
        <v>9.0322580645161285E-2</v>
      </c>
      <c r="Q509" s="16">
        <f t="shared" si="184"/>
        <v>0.09</v>
      </c>
      <c r="R509" s="16">
        <f t="shared" si="184"/>
        <v>9.6440677966101687E-2</v>
      </c>
      <c r="S509" s="16">
        <f t="shared" si="184"/>
        <v>9.5000000000000001E-2</v>
      </c>
      <c r="T509" s="16">
        <f t="shared" si="184"/>
        <v>9.3166666666666675E-2</v>
      </c>
      <c r="U509" s="16">
        <f t="shared" si="184"/>
        <v>9.0983606557377056E-2</v>
      </c>
      <c r="V509" s="16">
        <f t="shared" si="184"/>
        <v>9.0645161290322573E-2</v>
      </c>
      <c r="W509" s="16">
        <f t="shared" si="175"/>
        <v>9.24240033073703E-2</v>
      </c>
      <c r="X509" s="16">
        <f t="shared" si="163"/>
        <v>2.3895169067655355</v>
      </c>
    </row>
    <row r="510" spans="1:24" x14ac:dyDescent="0.3">
      <c r="A510" s="82"/>
      <c r="B510" s="83"/>
      <c r="C510" s="84"/>
      <c r="D510" s="85">
        <f>D507+1</f>
        <v>676</v>
      </c>
      <c r="E510" s="86">
        <v>34</v>
      </c>
      <c r="F510" s="87"/>
      <c r="G510" s="88">
        <v>165</v>
      </c>
      <c r="H510" s="89">
        <v>238</v>
      </c>
      <c r="I510" s="80">
        <f>$G510*$H510/100</f>
        <v>392.7</v>
      </c>
      <c r="J510" s="81">
        <f>I510*W510/1000</f>
        <v>218.63572500000001</v>
      </c>
      <c r="K510" s="90"/>
      <c r="L510" s="91" t="s">
        <v>50</v>
      </c>
      <c r="M510" s="92" t="s">
        <v>105</v>
      </c>
      <c r="N510" s="8" t="s">
        <v>21</v>
      </c>
      <c r="O510" s="9">
        <v>571</v>
      </c>
      <c r="P510" s="9">
        <v>546</v>
      </c>
      <c r="Q510" s="9">
        <v>567</v>
      </c>
      <c r="R510" s="9">
        <v>554</v>
      </c>
      <c r="S510" s="9">
        <v>550</v>
      </c>
      <c r="T510" s="9">
        <v>564</v>
      </c>
      <c r="U510" s="9">
        <v>557</v>
      </c>
      <c r="V510" s="9">
        <v>545</v>
      </c>
      <c r="W510" s="17">
        <f t="shared" si="175"/>
        <v>556.75</v>
      </c>
      <c r="X510" s="10">
        <f t="shared" si="163"/>
        <v>1.6406668977498977</v>
      </c>
    </row>
    <row r="511" spans="1:24" x14ac:dyDescent="0.3">
      <c r="A511" s="82"/>
      <c r="B511" s="83"/>
      <c r="C511" s="84"/>
      <c r="D511" s="85"/>
      <c r="E511" s="86"/>
      <c r="F511" s="87"/>
      <c r="G511" s="88"/>
      <c r="H511" s="89"/>
      <c r="I511" s="80"/>
      <c r="J511" s="81"/>
      <c r="K511" s="90"/>
      <c r="L511" s="91"/>
      <c r="M511" s="92"/>
      <c r="N511" s="11" t="s">
        <v>23</v>
      </c>
      <c r="O511" s="12">
        <v>6</v>
      </c>
      <c r="P511" s="12">
        <v>6</v>
      </c>
      <c r="Q511" s="12">
        <v>6.1</v>
      </c>
      <c r="R511" s="12">
        <v>6.2</v>
      </c>
      <c r="S511" s="12">
        <v>6.3</v>
      </c>
      <c r="T511" s="12">
        <v>6.1</v>
      </c>
      <c r="U511" s="12">
        <v>6.2</v>
      </c>
      <c r="V511" s="12">
        <v>6</v>
      </c>
      <c r="W511" s="13">
        <f t="shared" si="175"/>
        <v>6.1125000000000007</v>
      </c>
      <c r="X511" s="14">
        <f t="shared" si="163"/>
        <v>1.7231390129195008</v>
      </c>
    </row>
    <row r="512" spans="1:24" x14ac:dyDescent="0.3">
      <c r="A512" s="82"/>
      <c r="B512" s="83"/>
      <c r="C512" s="84"/>
      <c r="D512" s="85"/>
      <c r="E512" s="86"/>
      <c r="F512" s="87"/>
      <c r="G512" s="88"/>
      <c r="H512" s="89"/>
      <c r="I512" s="80"/>
      <c r="J512" s="81"/>
      <c r="K512" s="90"/>
      <c r="L512" s="91"/>
      <c r="M512" s="92"/>
      <c r="N512" s="15" t="s">
        <v>24</v>
      </c>
      <c r="O512" s="16">
        <f t="shared" ref="O512:V512" si="185">O510/O511/1000</f>
        <v>9.5166666666666677E-2</v>
      </c>
      <c r="P512" s="16">
        <f t="shared" si="185"/>
        <v>9.0999999999999998E-2</v>
      </c>
      <c r="Q512" s="16">
        <f t="shared" si="185"/>
        <v>9.2950819672131146E-2</v>
      </c>
      <c r="R512" s="16">
        <f t="shared" si="185"/>
        <v>8.935483870967742E-2</v>
      </c>
      <c r="S512" s="16">
        <f t="shared" si="185"/>
        <v>8.7301587301587311E-2</v>
      </c>
      <c r="T512" s="16">
        <f t="shared" si="185"/>
        <v>9.2459016393442631E-2</v>
      </c>
      <c r="U512" s="16">
        <f t="shared" si="185"/>
        <v>8.9838709677419346E-2</v>
      </c>
      <c r="V512" s="16">
        <f t="shared" si="185"/>
        <v>9.0833333333333335E-2</v>
      </c>
      <c r="W512" s="16">
        <f t="shared" si="175"/>
        <v>9.1113121469282243E-2</v>
      </c>
      <c r="X512" s="16">
        <f t="shared" si="163"/>
        <v>2.4832709253510563</v>
      </c>
    </row>
  </sheetData>
  <mergeCells count="2328">
    <mergeCell ref="Y3:Y5"/>
    <mergeCell ref="A6:A8"/>
    <mergeCell ref="B6:B8"/>
    <mergeCell ref="C6:C8"/>
    <mergeCell ref="D6:D8"/>
    <mergeCell ref="E6:E8"/>
    <mergeCell ref="F6:F8"/>
    <mergeCell ref="G6:G8"/>
    <mergeCell ref="H6:H8"/>
    <mergeCell ref="I6:I8"/>
    <mergeCell ref="J6:J8"/>
    <mergeCell ref="K6:K8"/>
    <mergeCell ref="L6:L8"/>
    <mergeCell ref="M6:M8"/>
    <mergeCell ref="Y6:Y8"/>
    <mergeCell ref="D1:D2"/>
    <mergeCell ref="E1:E2"/>
    <mergeCell ref="F1:F2"/>
    <mergeCell ref="G1:G2"/>
    <mergeCell ref="H1:H2"/>
    <mergeCell ref="I1:I2"/>
    <mergeCell ref="J1:J2"/>
    <mergeCell ref="K1:K2"/>
    <mergeCell ref="L1:L2"/>
    <mergeCell ref="M1:M2"/>
    <mergeCell ref="N1:N2"/>
    <mergeCell ref="O1:V1"/>
    <mergeCell ref="W1:W2"/>
    <mergeCell ref="X1:X2"/>
    <mergeCell ref="A3:A5"/>
    <mergeCell ref="B3:B5"/>
    <mergeCell ref="C3:C5"/>
    <mergeCell ref="D3:D5"/>
    <mergeCell ref="E3:E5"/>
    <mergeCell ref="F3:F5"/>
    <mergeCell ref="G3:G5"/>
    <mergeCell ref="H3:H5"/>
    <mergeCell ref="I3:I5"/>
    <mergeCell ref="J3:J5"/>
    <mergeCell ref="K3:K5"/>
    <mergeCell ref="L3:L5"/>
    <mergeCell ref="M3:M5"/>
    <mergeCell ref="Y1:Y2"/>
    <mergeCell ref="A9:A11"/>
    <mergeCell ref="B9:B11"/>
    <mergeCell ref="C9:C11"/>
    <mergeCell ref="D9:D11"/>
    <mergeCell ref="E9:E11"/>
    <mergeCell ref="F9:F11"/>
    <mergeCell ref="G9:G11"/>
    <mergeCell ref="H9:H11"/>
    <mergeCell ref="I9:I11"/>
    <mergeCell ref="J9:J11"/>
    <mergeCell ref="K9:K11"/>
    <mergeCell ref="L9:L11"/>
    <mergeCell ref="M9:M11"/>
    <mergeCell ref="Y9:Y11"/>
    <mergeCell ref="A12:A14"/>
    <mergeCell ref="B12:B14"/>
    <mergeCell ref="C12:C14"/>
    <mergeCell ref="D12:D14"/>
    <mergeCell ref="E12:E14"/>
    <mergeCell ref="F12:F14"/>
    <mergeCell ref="G12:G14"/>
    <mergeCell ref="H12:H14"/>
    <mergeCell ref="I12:I14"/>
    <mergeCell ref="J12:J14"/>
    <mergeCell ref="K12:K14"/>
    <mergeCell ref="L12:L14"/>
    <mergeCell ref="M12:M14"/>
    <mergeCell ref="Y12:Y14"/>
    <mergeCell ref="A1:A2"/>
    <mergeCell ref="B1:B2"/>
    <mergeCell ref="C1:C2"/>
    <mergeCell ref="A15:A17"/>
    <mergeCell ref="B15:B17"/>
    <mergeCell ref="C15:C17"/>
    <mergeCell ref="D15:D17"/>
    <mergeCell ref="E15:E17"/>
    <mergeCell ref="F15:F17"/>
    <mergeCell ref="G15:G17"/>
    <mergeCell ref="H15:H17"/>
    <mergeCell ref="I15:I17"/>
    <mergeCell ref="J15:J17"/>
    <mergeCell ref="K15:K17"/>
    <mergeCell ref="L15:L17"/>
    <mergeCell ref="M15:M17"/>
    <mergeCell ref="Y15:Y17"/>
    <mergeCell ref="A18:A20"/>
    <mergeCell ref="B18:B20"/>
    <mergeCell ref="C18:C20"/>
    <mergeCell ref="D18:D20"/>
    <mergeCell ref="E18:E20"/>
    <mergeCell ref="F18:F20"/>
    <mergeCell ref="G18:G20"/>
    <mergeCell ref="H18:H20"/>
    <mergeCell ref="I18:I20"/>
    <mergeCell ref="J18:J20"/>
    <mergeCell ref="K18:K20"/>
    <mergeCell ref="L18:L20"/>
    <mergeCell ref="M18:M20"/>
    <mergeCell ref="Y18:Y20"/>
    <mergeCell ref="A21:A23"/>
    <mergeCell ref="B21:B23"/>
    <mergeCell ref="C21:C23"/>
    <mergeCell ref="D21:D23"/>
    <mergeCell ref="E21:E23"/>
    <mergeCell ref="F21:F23"/>
    <mergeCell ref="G21:G23"/>
    <mergeCell ref="H21:H23"/>
    <mergeCell ref="I21:I23"/>
    <mergeCell ref="J21:J23"/>
    <mergeCell ref="K21:K23"/>
    <mergeCell ref="L21:L23"/>
    <mergeCell ref="M21:M23"/>
    <mergeCell ref="Y21:Y23"/>
    <mergeCell ref="A24:A26"/>
    <mergeCell ref="B24:B26"/>
    <mergeCell ref="C24:C26"/>
    <mergeCell ref="D24:D26"/>
    <mergeCell ref="E24:E26"/>
    <mergeCell ref="F24:F26"/>
    <mergeCell ref="G24:G26"/>
    <mergeCell ref="H24:H26"/>
    <mergeCell ref="I24:I26"/>
    <mergeCell ref="J24:J26"/>
    <mergeCell ref="K24:K26"/>
    <mergeCell ref="L24:L26"/>
    <mergeCell ref="M24:M26"/>
    <mergeCell ref="Y24:Y26"/>
    <mergeCell ref="A27:A29"/>
    <mergeCell ref="B27:B29"/>
    <mergeCell ref="C27:C29"/>
    <mergeCell ref="D27:D29"/>
    <mergeCell ref="E27:E29"/>
    <mergeCell ref="F27:F29"/>
    <mergeCell ref="G27:G29"/>
    <mergeCell ref="H27:H29"/>
    <mergeCell ref="I27:I29"/>
    <mergeCell ref="J27:J29"/>
    <mergeCell ref="K27:K29"/>
    <mergeCell ref="L27:L29"/>
    <mergeCell ref="M27:M29"/>
    <mergeCell ref="Y27:Y29"/>
    <mergeCell ref="A30:A32"/>
    <mergeCell ref="B30:B32"/>
    <mergeCell ref="C30:C32"/>
    <mergeCell ref="D30:D32"/>
    <mergeCell ref="E30:E32"/>
    <mergeCell ref="F30:F32"/>
    <mergeCell ref="G30:G32"/>
    <mergeCell ref="H30:H32"/>
    <mergeCell ref="I30:I32"/>
    <mergeCell ref="J30:J32"/>
    <mergeCell ref="K30:K32"/>
    <mergeCell ref="L30:L32"/>
    <mergeCell ref="M30:M32"/>
    <mergeCell ref="Y30:Y32"/>
    <mergeCell ref="A33:A35"/>
    <mergeCell ref="B33:B35"/>
    <mergeCell ref="C33:C35"/>
    <mergeCell ref="D33:D35"/>
    <mergeCell ref="E33:E35"/>
    <mergeCell ref="F33:F35"/>
    <mergeCell ref="G33:G35"/>
    <mergeCell ref="H33:H35"/>
    <mergeCell ref="I33:I35"/>
    <mergeCell ref="J33:J35"/>
    <mergeCell ref="K33:K35"/>
    <mergeCell ref="L33:L35"/>
    <mergeCell ref="M33:M35"/>
    <mergeCell ref="Y33:Y35"/>
    <mergeCell ref="A36:A38"/>
    <mergeCell ref="B36:B38"/>
    <mergeCell ref="C36:C38"/>
    <mergeCell ref="D36:D38"/>
    <mergeCell ref="E36:E38"/>
    <mergeCell ref="F36:F38"/>
    <mergeCell ref="G36:G38"/>
    <mergeCell ref="H36:H38"/>
    <mergeCell ref="I36:I38"/>
    <mergeCell ref="J36:J38"/>
    <mergeCell ref="K36:K38"/>
    <mergeCell ref="L36:L38"/>
    <mergeCell ref="M36:M38"/>
    <mergeCell ref="Y36:Y38"/>
    <mergeCell ref="A39:A41"/>
    <mergeCell ref="B39:B41"/>
    <mergeCell ref="C39:C41"/>
    <mergeCell ref="D39:D41"/>
    <mergeCell ref="E39:E41"/>
    <mergeCell ref="F39:F41"/>
    <mergeCell ref="G39:G41"/>
    <mergeCell ref="H39:H41"/>
    <mergeCell ref="I39:I41"/>
    <mergeCell ref="J39:J41"/>
    <mergeCell ref="K39:K41"/>
    <mergeCell ref="L39:L41"/>
    <mergeCell ref="M39:M41"/>
    <mergeCell ref="Y39:Y41"/>
    <mergeCell ref="A42:A44"/>
    <mergeCell ref="B42:B44"/>
    <mergeCell ref="C42:C44"/>
    <mergeCell ref="D42:D44"/>
    <mergeCell ref="E42:E44"/>
    <mergeCell ref="F42:F44"/>
    <mergeCell ref="G42:G44"/>
    <mergeCell ref="H42:H44"/>
    <mergeCell ref="I42:I44"/>
    <mergeCell ref="J42:J44"/>
    <mergeCell ref="K42:K44"/>
    <mergeCell ref="L42:L44"/>
    <mergeCell ref="M42:M44"/>
    <mergeCell ref="Y42:Y44"/>
    <mergeCell ref="A45:A47"/>
    <mergeCell ref="B45:B47"/>
    <mergeCell ref="C45:C47"/>
    <mergeCell ref="D45:D47"/>
    <mergeCell ref="E45:E47"/>
    <mergeCell ref="F45:F47"/>
    <mergeCell ref="G45:G47"/>
    <mergeCell ref="H45:H47"/>
    <mergeCell ref="I45:I47"/>
    <mergeCell ref="J45:J47"/>
    <mergeCell ref="K45:K47"/>
    <mergeCell ref="L45:L47"/>
    <mergeCell ref="M45:M47"/>
    <mergeCell ref="Y45:Y47"/>
    <mergeCell ref="A48:A50"/>
    <mergeCell ref="B48:B50"/>
    <mergeCell ref="C48:C50"/>
    <mergeCell ref="D48:D50"/>
    <mergeCell ref="E48:E50"/>
    <mergeCell ref="F48:F50"/>
    <mergeCell ref="G48:G50"/>
    <mergeCell ref="H48:H50"/>
    <mergeCell ref="I48:I50"/>
    <mergeCell ref="J48:J50"/>
    <mergeCell ref="K48:K50"/>
    <mergeCell ref="L48:L50"/>
    <mergeCell ref="M48:M50"/>
    <mergeCell ref="Y48:Y50"/>
    <mergeCell ref="A51:A53"/>
    <mergeCell ref="B51:B53"/>
    <mergeCell ref="C51:C53"/>
    <mergeCell ref="D51:D53"/>
    <mergeCell ref="E51:E53"/>
    <mergeCell ref="F51:F53"/>
    <mergeCell ref="G51:G53"/>
    <mergeCell ref="H51:H53"/>
    <mergeCell ref="I51:I53"/>
    <mergeCell ref="J51:J53"/>
    <mergeCell ref="K51:K53"/>
    <mergeCell ref="L51:L53"/>
    <mergeCell ref="M51:M53"/>
    <mergeCell ref="Y51:Y53"/>
    <mergeCell ref="A54:A56"/>
    <mergeCell ref="B54:B56"/>
    <mergeCell ref="C54:C56"/>
    <mergeCell ref="D54:D56"/>
    <mergeCell ref="E54:E56"/>
    <mergeCell ref="F54:F56"/>
    <mergeCell ref="G54:G56"/>
    <mergeCell ref="H54:H56"/>
    <mergeCell ref="I54:I56"/>
    <mergeCell ref="J54:J56"/>
    <mergeCell ref="K54:K56"/>
    <mergeCell ref="L54:L56"/>
    <mergeCell ref="M54:M56"/>
    <mergeCell ref="Y54:Y56"/>
    <mergeCell ref="A57:A59"/>
    <mergeCell ref="B57:B59"/>
    <mergeCell ref="C57:C59"/>
    <mergeCell ref="D57:D59"/>
    <mergeCell ref="E57:E59"/>
    <mergeCell ref="F57:F59"/>
    <mergeCell ref="G57:G59"/>
    <mergeCell ref="H57:H59"/>
    <mergeCell ref="I57:I59"/>
    <mergeCell ref="J57:J59"/>
    <mergeCell ref="K57:K59"/>
    <mergeCell ref="L57:L59"/>
    <mergeCell ref="M57:M59"/>
    <mergeCell ref="Y57:Y59"/>
    <mergeCell ref="A60:A62"/>
    <mergeCell ref="B60:B62"/>
    <mergeCell ref="C60:C62"/>
    <mergeCell ref="D60:D62"/>
    <mergeCell ref="E60:E62"/>
    <mergeCell ref="F60:F62"/>
    <mergeCell ref="G60:G62"/>
    <mergeCell ref="H60:H62"/>
    <mergeCell ref="I60:I62"/>
    <mergeCell ref="J60:J62"/>
    <mergeCell ref="K60:K62"/>
    <mergeCell ref="L60:L62"/>
    <mergeCell ref="M60:M62"/>
    <mergeCell ref="Y60:Y62"/>
    <mergeCell ref="A63:A65"/>
    <mergeCell ref="B63:B65"/>
    <mergeCell ref="C63:C65"/>
    <mergeCell ref="D63:D65"/>
    <mergeCell ref="E63:E65"/>
    <mergeCell ref="F63:F65"/>
    <mergeCell ref="G63:G65"/>
    <mergeCell ref="H63:H65"/>
    <mergeCell ref="I63:I65"/>
    <mergeCell ref="J63:J65"/>
    <mergeCell ref="K63:K65"/>
    <mergeCell ref="L63:L65"/>
    <mergeCell ref="M63:M65"/>
    <mergeCell ref="Y63:Y65"/>
    <mergeCell ref="A66:A68"/>
    <mergeCell ref="B66:B68"/>
    <mergeCell ref="C66:C68"/>
    <mergeCell ref="D66:D68"/>
    <mergeCell ref="E66:E68"/>
    <mergeCell ref="F66:F68"/>
    <mergeCell ref="G66:G68"/>
    <mergeCell ref="H66:H68"/>
    <mergeCell ref="I66:I68"/>
    <mergeCell ref="J66:J68"/>
    <mergeCell ref="K66:K68"/>
    <mergeCell ref="L66:L68"/>
    <mergeCell ref="M66:M68"/>
    <mergeCell ref="Y66:Y68"/>
    <mergeCell ref="A69:A71"/>
    <mergeCell ref="B69:B71"/>
    <mergeCell ref="C69:C71"/>
    <mergeCell ref="D69:D71"/>
    <mergeCell ref="E69:E71"/>
    <mergeCell ref="F69:F71"/>
    <mergeCell ref="G69:G71"/>
    <mergeCell ref="H69:H71"/>
    <mergeCell ref="I69:I71"/>
    <mergeCell ref="J69:J71"/>
    <mergeCell ref="K69:K71"/>
    <mergeCell ref="L69:L71"/>
    <mergeCell ref="M69:M71"/>
    <mergeCell ref="Y69:Y71"/>
    <mergeCell ref="A72:A74"/>
    <mergeCell ref="B72:B74"/>
    <mergeCell ref="C72:C74"/>
    <mergeCell ref="D72:D74"/>
    <mergeCell ref="E72:E74"/>
    <mergeCell ref="F72:F74"/>
    <mergeCell ref="G72:G74"/>
    <mergeCell ref="H72:H74"/>
    <mergeCell ref="I72:I74"/>
    <mergeCell ref="J72:J74"/>
    <mergeCell ref="K72:K74"/>
    <mergeCell ref="L72:L74"/>
    <mergeCell ref="M72:M74"/>
    <mergeCell ref="Y72:Y74"/>
    <mergeCell ref="A75:A77"/>
    <mergeCell ref="B75:B77"/>
    <mergeCell ref="C75:C77"/>
    <mergeCell ref="D75:D77"/>
    <mergeCell ref="E75:E77"/>
    <mergeCell ref="F75:F77"/>
    <mergeCell ref="G75:G77"/>
    <mergeCell ref="H75:H77"/>
    <mergeCell ref="I75:I77"/>
    <mergeCell ref="J75:J77"/>
    <mergeCell ref="K75:K77"/>
    <mergeCell ref="L75:L77"/>
    <mergeCell ref="M75:M77"/>
    <mergeCell ref="Y75:Y77"/>
    <mergeCell ref="A78:A80"/>
    <mergeCell ref="B78:B80"/>
    <mergeCell ref="C78:C80"/>
    <mergeCell ref="D78:D80"/>
    <mergeCell ref="E78:E80"/>
    <mergeCell ref="F78:F80"/>
    <mergeCell ref="G78:G80"/>
    <mergeCell ref="H78:H80"/>
    <mergeCell ref="I78:I80"/>
    <mergeCell ref="J78:J80"/>
    <mergeCell ref="K78:K80"/>
    <mergeCell ref="L78:L80"/>
    <mergeCell ref="M78:M80"/>
    <mergeCell ref="Y78:Y80"/>
    <mergeCell ref="A81:A83"/>
    <mergeCell ref="B81:B83"/>
    <mergeCell ref="C81:C83"/>
    <mergeCell ref="D81:D83"/>
    <mergeCell ref="E81:E83"/>
    <mergeCell ref="F81:F83"/>
    <mergeCell ref="G81:G83"/>
    <mergeCell ref="H81:H83"/>
    <mergeCell ref="I81:I83"/>
    <mergeCell ref="J81:J83"/>
    <mergeCell ref="K81:K83"/>
    <mergeCell ref="L81:L83"/>
    <mergeCell ref="M81:M83"/>
    <mergeCell ref="Y81:Y83"/>
    <mergeCell ref="A84:A86"/>
    <mergeCell ref="B84:B86"/>
    <mergeCell ref="C84:C86"/>
    <mergeCell ref="D84:D86"/>
    <mergeCell ref="E84:E86"/>
    <mergeCell ref="F84:F86"/>
    <mergeCell ref="G84:G86"/>
    <mergeCell ref="H84:H86"/>
    <mergeCell ref="I84:I86"/>
    <mergeCell ref="J84:J86"/>
    <mergeCell ref="K84:K86"/>
    <mergeCell ref="L84:L86"/>
    <mergeCell ref="M84:M86"/>
    <mergeCell ref="Y84:Y86"/>
    <mergeCell ref="A87:A89"/>
    <mergeCell ref="B87:B89"/>
    <mergeCell ref="C87:C89"/>
    <mergeCell ref="D87:D89"/>
    <mergeCell ref="E87:E89"/>
    <mergeCell ref="F87:F89"/>
    <mergeCell ref="G87:G89"/>
    <mergeCell ref="H87:H89"/>
    <mergeCell ref="I87:I89"/>
    <mergeCell ref="J87:J89"/>
    <mergeCell ref="K87:K89"/>
    <mergeCell ref="L87:L89"/>
    <mergeCell ref="M87:M89"/>
    <mergeCell ref="Y87:Y89"/>
    <mergeCell ref="A90:A92"/>
    <mergeCell ref="B90:B92"/>
    <mergeCell ref="C90:C92"/>
    <mergeCell ref="D90:D92"/>
    <mergeCell ref="E90:E92"/>
    <mergeCell ref="F90:F92"/>
    <mergeCell ref="G90:G92"/>
    <mergeCell ref="H90:H92"/>
    <mergeCell ref="I90:I92"/>
    <mergeCell ref="J90:J92"/>
    <mergeCell ref="K90:K92"/>
    <mergeCell ref="L90:L92"/>
    <mergeCell ref="M90:M92"/>
    <mergeCell ref="Y90:Y92"/>
    <mergeCell ref="A93:A95"/>
    <mergeCell ref="B93:B95"/>
    <mergeCell ref="C93:C95"/>
    <mergeCell ref="D93:D95"/>
    <mergeCell ref="E93:E95"/>
    <mergeCell ref="F93:F95"/>
    <mergeCell ref="G93:G95"/>
    <mergeCell ref="H93:H95"/>
    <mergeCell ref="I93:I95"/>
    <mergeCell ref="J93:J95"/>
    <mergeCell ref="K93:K95"/>
    <mergeCell ref="L93:L95"/>
    <mergeCell ref="M93:M95"/>
    <mergeCell ref="Y93:Y95"/>
    <mergeCell ref="A96:A98"/>
    <mergeCell ref="B96:B98"/>
    <mergeCell ref="C96:C98"/>
    <mergeCell ref="D96:D98"/>
    <mergeCell ref="E96:E98"/>
    <mergeCell ref="F96:F98"/>
    <mergeCell ref="G96:G98"/>
    <mergeCell ref="H96:H98"/>
    <mergeCell ref="I96:I98"/>
    <mergeCell ref="J96:J98"/>
    <mergeCell ref="K96:K98"/>
    <mergeCell ref="L96:L98"/>
    <mergeCell ref="M96:M98"/>
    <mergeCell ref="Y96:Y98"/>
    <mergeCell ref="A99:A101"/>
    <mergeCell ref="B99:B101"/>
    <mergeCell ref="C99:C101"/>
    <mergeCell ref="D99:D101"/>
    <mergeCell ref="E99:E101"/>
    <mergeCell ref="F99:F101"/>
    <mergeCell ref="G99:G101"/>
    <mergeCell ref="H99:H101"/>
    <mergeCell ref="I99:I101"/>
    <mergeCell ref="J99:J101"/>
    <mergeCell ref="K99:K101"/>
    <mergeCell ref="L99:L101"/>
    <mergeCell ref="M99:M101"/>
    <mergeCell ref="Y99:Y101"/>
    <mergeCell ref="A102:A104"/>
    <mergeCell ref="B102:B104"/>
    <mergeCell ref="C102:C104"/>
    <mergeCell ref="D102:D104"/>
    <mergeCell ref="E102:E104"/>
    <mergeCell ref="F102:F104"/>
    <mergeCell ref="G102:G104"/>
    <mergeCell ref="H102:H104"/>
    <mergeCell ref="I102:I104"/>
    <mergeCell ref="J102:J104"/>
    <mergeCell ref="K102:K104"/>
    <mergeCell ref="L102:L104"/>
    <mergeCell ref="M102:M104"/>
    <mergeCell ref="Y102:Y104"/>
    <mergeCell ref="A105:A107"/>
    <mergeCell ref="B105:B107"/>
    <mergeCell ref="C105:C107"/>
    <mergeCell ref="D105:D107"/>
    <mergeCell ref="E105:E107"/>
    <mergeCell ref="F105:F107"/>
    <mergeCell ref="G105:G107"/>
    <mergeCell ref="H105:H107"/>
    <mergeCell ref="I105:I107"/>
    <mergeCell ref="J105:J107"/>
    <mergeCell ref="K105:K107"/>
    <mergeCell ref="L105:L107"/>
    <mergeCell ref="M105:M107"/>
    <mergeCell ref="Y105:Y107"/>
    <mergeCell ref="A108:A110"/>
    <mergeCell ref="B108:B110"/>
    <mergeCell ref="C108:C110"/>
    <mergeCell ref="D108:D110"/>
    <mergeCell ref="E108:E110"/>
    <mergeCell ref="F108:F110"/>
    <mergeCell ref="G108:G110"/>
    <mergeCell ref="H108:H110"/>
    <mergeCell ref="I108:I110"/>
    <mergeCell ref="J108:J110"/>
    <mergeCell ref="K108:K110"/>
    <mergeCell ref="L108:L110"/>
    <mergeCell ref="M108:M110"/>
    <mergeCell ref="Y108:Y110"/>
    <mergeCell ref="A111:A113"/>
    <mergeCell ref="B111:B113"/>
    <mergeCell ref="C111:C113"/>
    <mergeCell ref="D111:D113"/>
    <mergeCell ref="E111:E113"/>
    <mergeCell ref="F111:F113"/>
    <mergeCell ref="G111:G113"/>
    <mergeCell ref="H111:H113"/>
    <mergeCell ref="I111:I113"/>
    <mergeCell ref="J111:J113"/>
    <mergeCell ref="K111:K113"/>
    <mergeCell ref="L111:L113"/>
    <mergeCell ref="M111:M113"/>
    <mergeCell ref="Y111:Y113"/>
    <mergeCell ref="A114:A116"/>
    <mergeCell ref="B114:B116"/>
    <mergeCell ref="C114:C116"/>
    <mergeCell ref="D114:D116"/>
    <mergeCell ref="E114:E116"/>
    <mergeCell ref="F114:F116"/>
    <mergeCell ref="G114:G116"/>
    <mergeCell ref="H114:H116"/>
    <mergeCell ref="I114:I116"/>
    <mergeCell ref="J114:J116"/>
    <mergeCell ref="K114:K116"/>
    <mergeCell ref="L114:L116"/>
    <mergeCell ref="M114:M116"/>
    <mergeCell ref="Y114:Y116"/>
    <mergeCell ref="A117:A119"/>
    <mergeCell ref="B117:B119"/>
    <mergeCell ref="C117:C119"/>
    <mergeCell ref="D117:D119"/>
    <mergeCell ref="E117:E119"/>
    <mergeCell ref="F117:F119"/>
    <mergeCell ref="G117:G119"/>
    <mergeCell ref="H117:H119"/>
    <mergeCell ref="I117:I119"/>
    <mergeCell ref="J117:J119"/>
    <mergeCell ref="K117:K119"/>
    <mergeCell ref="L117:L119"/>
    <mergeCell ref="M117:M119"/>
    <mergeCell ref="Y117:Y119"/>
    <mergeCell ref="A120:A122"/>
    <mergeCell ref="B120:B122"/>
    <mergeCell ref="C120:C122"/>
    <mergeCell ref="D120:D122"/>
    <mergeCell ref="E120:E122"/>
    <mergeCell ref="F120:F122"/>
    <mergeCell ref="G120:G122"/>
    <mergeCell ref="H120:H122"/>
    <mergeCell ref="I120:I122"/>
    <mergeCell ref="J120:J122"/>
    <mergeCell ref="K120:K122"/>
    <mergeCell ref="L120:L122"/>
    <mergeCell ref="M120:M122"/>
    <mergeCell ref="Y120:Y122"/>
    <mergeCell ref="A123:A125"/>
    <mergeCell ref="B123:B125"/>
    <mergeCell ref="C123:C125"/>
    <mergeCell ref="D123:D125"/>
    <mergeCell ref="E123:E125"/>
    <mergeCell ref="F123:F125"/>
    <mergeCell ref="G123:G125"/>
    <mergeCell ref="H123:H125"/>
    <mergeCell ref="I123:I125"/>
    <mergeCell ref="J123:J125"/>
    <mergeCell ref="K123:K125"/>
    <mergeCell ref="L123:L125"/>
    <mergeCell ref="M123:M125"/>
    <mergeCell ref="Y123:Y125"/>
    <mergeCell ref="A126:A128"/>
    <mergeCell ref="B126:B128"/>
    <mergeCell ref="C126:C128"/>
    <mergeCell ref="D126:D128"/>
    <mergeCell ref="E126:E128"/>
    <mergeCell ref="F126:F128"/>
    <mergeCell ref="G126:G128"/>
    <mergeCell ref="H126:H128"/>
    <mergeCell ref="I126:I128"/>
    <mergeCell ref="J126:J128"/>
    <mergeCell ref="K126:K128"/>
    <mergeCell ref="L126:L128"/>
    <mergeCell ref="M126:M128"/>
    <mergeCell ref="Y126:Y128"/>
    <mergeCell ref="A129:A131"/>
    <mergeCell ref="B129:B131"/>
    <mergeCell ref="C129:C131"/>
    <mergeCell ref="D129:D131"/>
    <mergeCell ref="E129:E131"/>
    <mergeCell ref="F129:F131"/>
    <mergeCell ref="G129:G131"/>
    <mergeCell ref="H129:H131"/>
    <mergeCell ref="I129:I131"/>
    <mergeCell ref="J129:J131"/>
    <mergeCell ref="K129:K131"/>
    <mergeCell ref="L129:L131"/>
    <mergeCell ref="M129:M131"/>
    <mergeCell ref="Y129:Y131"/>
    <mergeCell ref="A132:A134"/>
    <mergeCell ref="B132:B134"/>
    <mergeCell ref="C132:C134"/>
    <mergeCell ref="D132:D134"/>
    <mergeCell ref="E132:E134"/>
    <mergeCell ref="F132:F134"/>
    <mergeCell ref="G132:G134"/>
    <mergeCell ref="H132:H134"/>
    <mergeCell ref="I132:I134"/>
    <mergeCell ref="J132:J134"/>
    <mergeCell ref="K132:K134"/>
    <mergeCell ref="L132:L134"/>
    <mergeCell ref="M132:M134"/>
    <mergeCell ref="Y132:Y134"/>
    <mergeCell ref="A135:A137"/>
    <mergeCell ref="B135:B137"/>
    <mergeCell ref="C135:C137"/>
    <mergeCell ref="D135:D137"/>
    <mergeCell ref="E135:E137"/>
    <mergeCell ref="F135:F137"/>
    <mergeCell ref="G135:G137"/>
    <mergeCell ref="H135:H137"/>
    <mergeCell ref="I135:I137"/>
    <mergeCell ref="J135:J137"/>
    <mergeCell ref="K135:K137"/>
    <mergeCell ref="L135:L137"/>
    <mergeCell ref="M135:M137"/>
    <mergeCell ref="Y135:Y137"/>
    <mergeCell ref="A138:A140"/>
    <mergeCell ref="B138:B140"/>
    <mergeCell ref="C138:C140"/>
    <mergeCell ref="D138:D140"/>
    <mergeCell ref="E138:E140"/>
    <mergeCell ref="F138:F140"/>
    <mergeCell ref="G138:G140"/>
    <mergeCell ref="H138:H140"/>
    <mergeCell ref="I138:I140"/>
    <mergeCell ref="J138:J140"/>
    <mergeCell ref="K138:K140"/>
    <mergeCell ref="L138:L140"/>
    <mergeCell ref="M138:M140"/>
    <mergeCell ref="Y138:Y140"/>
    <mergeCell ref="A141:A143"/>
    <mergeCell ref="B141:B143"/>
    <mergeCell ref="C141:C143"/>
    <mergeCell ref="D141:D143"/>
    <mergeCell ref="E141:E143"/>
    <mergeCell ref="F141:F143"/>
    <mergeCell ref="G141:G143"/>
    <mergeCell ref="H141:H143"/>
    <mergeCell ref="I141:I143"/>
    <mergeCell ref="J141:J143"/>
    <mergeCell ref="K141:K143"/>
    <mergeCell ref="L141:L143"/>
    <mergeCell ref="M141:M143"/>
    <mergeCell ref="Y141:Y143"/>
    <mergeCell ref="A144:A146"/>
    <mergeCell ref="B144:B146"/>
    <mergeCell ref="C144:C146"/>
    <mergeCell ref="D144:D146"/>
    <mergeCell ref="E144:E146"/>
    <mergeCell ref="F144:F146"/>
    <mergeCell ref="G144:G146"/>
    <mergeCell ref="H144:H146"/>
    <mergeCell ref="I144:I146"/>
    <mergeCell ref="J144:J146"/>
    <mergeCell ref="K144:K146"/>
    <mergeCell ref="L144:L146"/>
    <mergeCell ref="M144:M146"/>
    <mergeCell ref="Y144:Y146"/>
    <mergeCell ref="A147:A149"/>
    <mergeCell ref="B147:B149"/>
    <mergeCell ref="C147:C149"/>
    <mergeCell ref="D147:D149"/>
    <mergeCell ref="E147:E149"/>
    <mergeCell ref="F147:F149"/>
    <mergeCell ref="G147:G149"/>
    <mergeCell ref="H147:H149"/>
    <mergeCell ref="I147:I149"/>
    <mergeCell ref="J147:J149"/>
    <mergeCell ref="K147:K149"/>
    <mergeCell ref="L147:L149"/>
    <mergeCell ref="M147:M149"/>
    <mergeCell ref="Y147:Y149"/>
    <mergeCell ref="A150:A152"/>
    <mergeCell ref="B150:B152"/>
    <mergeCell ref="C150:C152"/>
    <mergeCell ref="D150:D152"/>
    <mergeCell ref="E150:E152"/>
    <mergeCell ref="F150:F152"/>
    <mergeCell ref="G150:G152"/>
    <mergeCell ref="H150:H152"/>
    <mergeCell ref="I150:I152"/>
    <mergeCell ref="J150:J152"/>
    <mergeCell ref="K150:K152"/>
    <mergeCell ref="L150:L152"/>
    <mergeCell ref="M150:M152"/>
    <mergeCell ref="Y150:Y152"/>
    <mergeCell ref="A153:A155"/>
    <mergeCell ref="B153:B155"/>
    <mergeCell ref="C153:C155"/>
    <mergeCell ref="D153:D155"/>
    <mergeCell ref="E153:E155"/>
    <mergeCell ref="F153:F155"/>
    <mergeCell ref="G153:G155"/>
    <mergeCell ref="H153:H155"/>
    <mergeCell ref="I153:I155"/>
    <mergeCell ref="J153:J155"/>
    <mergeCell ref="K153:K155"/>
    <mergeCell ref="L153:L155"/>
    <mergeCell ref="M153:M155"/>
    <mergeCell ref="Y153:Y155"/>
    <mergeCell ref="A156:A158"/>
    <mergeCell ref="B156:B158"/>
    <mergeCell ref="C156:C158"/>
    <mergeCell ref="D156:D158"/>
    <mergeCell ref="E156:E158"/>
    <mergeCell ref="F156:F158"/>
    <mergeCell ref="G156:G158"/>
    <mergeCell ref="H156:H158"/>
    <mergeCell ref="I156:I158"/>
    <mergeCell ref="J156:J158"/>
    <mergeCell ref="K156:K158"/>
    <mergeCell ref="L156:L158"/>
    <mergeCell ref="M156:M158"/>
    <mergeCell ref="Y156:Y158"/>
    <mergeCell ref="A159:A161"/>
    <mergeCell ref="B159:B161"/>
    <mergeCell ref="C159:C161"/>
    <mergeCell ref="D159:D161"/>
    <mergeCell ref="E159:E161"/>
    <mergeCell ref="F159:F161"/>
    <mergeCell ref="G159:G161"/>
    <mergeCell ref="H159:H161"/>
    <mergeCell ref="I159:I161"/>
    <mergeCell ref="J159:J161"/>
    <mergeCell ref="K159:K161"/>
    <mergeCell ref="L159:L161"/>
    <mergeCell ref="M159:M161"/>
    <mergeCell ref="Y159:Y161"/>
    <mergeCell ref="A162:A164"/>
    <mergeCell ref="B162:B164"/>
    <mergeCell ref="C162:C164"/>
    <mergeCell ref="D162:D164"/>
    <mergeCell ref="E162:E164"/>
    <mergeCell ref="F162:F164"/>
    <mergeCell ref="G162:G164"/>
    <mergeCell ref="H162:H164"/>
    <mergeCell ref="I162:I164"/>
    <mergeCell ref="J162:J164"/>
    <mergeCell ref="K162:K164"/>
    <mergeCell ref="L162:L164"/>
    <mergeCell ref="M162:M164"/>
    <mergeCell ref="Y162:Y164"/>
    <mergeCell ref="A165:A167"/>
    <mergeCell ref="B165:B167"/>
    <mergeCell ref="C165:C167"/>
    <mergeCell ref="D165:D167"/>
    <mergeCell ref="E165:E167"/>
    <mergeCell ref="F165:F167"/>
    <mergeCell ref="G165:G167"/>
    <mergeCell ref="H165:H167"/>
    <mergeCell ref="I165:I167"/>
    <mergeCell ref="J165:J167"/>
    <mergeCell ref="K165:K167"/>
    <mergeCell ref="L165:L167"/>
    <mergeCell ref="M165:M167"/>
    <mergeCell ref="Y165:Y167"/>
    <mergeCell ref="A168:A170"/>
    <mergeCell ref="B168:B170"/>
    <mergeCell ref="C168:C170"/>
    <mergeCell ref="D168:D170"/>
    <mergeCell ref="E168:E170"/>
    <mergeCell ref="F168:F170"/>
    <mergeCell ref="G168:G170"/>
    <mergeCell ref="H168:H170"/>
    <mergeCell ref="I168:I170"/>
    <mergeCell ref="J168:J170"/>
    <mergeCell ref="K168:K170"/>
    <mergeCell ref="L168:L170"/>
    <mergeCell ref="M168:M170"/>
    <mergeCell ref="Y168:Y170"/>
    <mergeCell ref="A171:A173"/>
    <mergeCell ref="B171:B173"/>
    <mergeCell ref="C171:C173"/>
    <mergeCell ref="D171:D173"/>
    <mergeCell ref="E171:E173"/>
    <mergeCell ref="F171:F173"/>
    <mergeCell ref="G171:G173"/>
    <mergeCell ref="H171:H173"/>
    <mergeCell ref="I171:I173"/>
    <mergeCell ref="J171:J173"/>
    <mergeCell ref="K171:K173"/>
    <mergeCell ref="L171:L173"/>
    <mergeCell ref="M171:M173"/>
    <mergeCell ref="Y171:Y173"/>
    <mergeCell ref="A174:A176"/>
    <mergeCell ref="B174:B176"/>
    <mergeCell ref="C174:C176"/>
    <mergeCell ref="D174:D176"/>
    <mergeCell ref="E174:E176"/>
    <mergeCell ref="F174:F176"/>
    <mergeCell ref="G174:G176"/>
    <mergeCell ref="H174:H176"/>
    <mergeCell ref="I174:I176"/>
    <mergeCell ref="J174:J176"/>
    <mergeCell ref="K174:K176"/>
    <mergeCell ref="L174:L176"/>
    <mergeCell ref="M174:M176"/>
    <mergeCell ref="Y174:Y176"/>
    <mergeCell ref="A177:A179"/>
    <mergeCell ref="B177:B179"/>
    <mergeCell ref="C177:C179"/>
    <mergeCell ref="D177:D179"/>
    <mergeCell ref="E177:E179"/>
    <mergeCell ref="F177:F179"/>
    <mergeCell ref="G177:G179"/>
    <mergeCell ref="H177:H179"/>
    <mergeCell ref="I177:I179"/>
    <mergeCell ref="J177:J179"/>
    <mergeCell ref="K177:K179"/>
    <mergeCell ref="L177:L179"/>
    <mergeCell ref="M177:M179"/>
    <mergeCell ref="Y177:Y179"/>
    <mergeCell ref="A180:A182"/>
    <mergeCell ref="B180:B182"/>
    <mergeCell ref="C180:C182"/>
    <mergeCell ref="D180:D182"/>
    <mergeCell ref="E180:E182"/>
    <mergeCell ref="F180:F182"/>
    <mergeCell ref="G180:G182"/>
    <mergeCell ref="H180:H182"/>
    <mergeCell ref="I180:I182"/>
    <mergeCell ref="J180:J182"/>
    <mergeCell ref="K180:K182"/>
    <mergeCell ref="L180:L182"/>
    <mergeCell ref="M180:M182"/>
    <mergeCell ref="Y180:Y182"/>
    <mergeCell ref="A183:A185"/>
    <mergeCell ref="B183:B185"/>
    <mergeCell ref="C183:C185"/>
    <mergeCell ref="D183:D185"/>
    <mergeCell ref="E183:E185"/>
    <mergeCell ref="F183:F185"/>
    <mergeCell ref="G183:G185"/>
    <mergeCell ref="H183:H185"/>
    <mergeCell ref="I183:I185"/>
    <mergeCell ref="J183:J185"/>
    <mergeCell ref="K183:K185"/>
    <mergeCell ref="L183:L185"/>
    <mergeCell ref="M183:M185"/>
    <mergeCell ref="Y183:Y185"/>
    <mergeCell ref="A186:A188"/>
    <mergeCell ref="B186:B188"/>
    <mergeCell ref="C186:C188"/>
    <mergeCell ref="D186:D188"/>
    <mergeCell ref="E186:E188"/>
    <mergeCell ref="F186:F188"/>
    <mergeCell ref="G186:G188"/>
    <mergeCell ref="H186:H188"/>
    <mergeCell ref="I186:I188"/>
    <mergeCell ref="J186:J188"/>
    <mergeCell ref="K186:K188"/>
    <mergeCell ref="L186:L188"/>
    <mergeCell ref="M186:M188"/>
    <mergeCell ref="Y186:Y188"/>
    <mergeCell ref="A189:A191"/>
    <mergeCell ref="B189:B191"/>
    <mergeCell ref="C189:C191"/>
    <mergeCell ref="D189:D191"/>
    <mergeCell ref="E189:E191"/>
    <mergeCell ref="F189:F191"/>
    <mergeCell ref="G189:G191"/>
    <mergeCell ref="H189:H191"/>
    <mergeCell ref="I189:I191"/>
    <mergeCell ref="J189:J191"/>
    <mergeCell ref="K189:K191"/>
    <mergeCell ref="L189:L191"/>
    <mergeCell ref="M189:M191"/>
    <mergeCell ref="Y189:Y191"/>
    <mergeCell ref="A192:A194"/>
    <mergeCell ref="B192:B194"/>
    <mergeCell ref="C192:C194"/>
    <mergeCell ref="D192:D194"/>
    <mergeCell ref="E192:E194"/>
    <mergeCell ref="F192:F194"/>
    <mergeCell ref="G192:G194"/>
    <mergeCell ref="H192:H194"/>
    <mergeCell ref="I192:I194"/>
    <mergeCell ref="J192:J194"/>
    <mergeCell ref="K192:K194"/>
    <mergeCell ref="L192:L194"/>
    <mergeCell ref="M192:M194"/>
    <mergeCell ref="Y192:Y194"/>
    <mergeCell ref="A195:A197"/>
    <mergeCell ref="B195:B197"/>
    <mergeCell ref="C195:C197"/>
    <mergeCell ref="D195:D197"/>
    <mergeCell ref="E195:E197"/>
    <mergeCell ref="F195:F197"/>
    <mergeCell ref="G195:G197"/>
    <mergeCell ref="H195:H197"/>
    <mergeCell ref="I195:I197"/>
    <mergeCell ref="J195:J197"/>
    <mergeCell ref="K195:K197"/>
    <mergeCell ref="L195:L197"/>
    <mergeCell ref="M195:M197"/>
    <mergeCell ref="Y195:Y197"/>
    <mergeCell ref="A198:A200"/>
    <mergeCell ref="B198:B200"/>
    <mergeCell ref="C198:C200"/>
    <mergeCell ref="D198:D200"/>
    <mergeCell ref="E198:E200"/>
    <mergeCell ref="F198:F200"/>
    <mergeCell ref="G198:G200"/>
    <mergeCell ref="H198:H200"/>
    <mergeCell ref="I198:I200"/>
    <mergeCell ref="J198:J200"/>
    <mergeCell ref="K198:K200"/>
    <mergeCell ref="L198:L200"/>
    <mergeCell ref="M198:M200"/>
    <mergeCell ref="Y198:Y200"/>
    <mergeCell ref="A201:A203"/>
    <mergeCell ref="B201:B203"/>
    <mergeCell ref="C201:C203"/>
    <mergeCell ref="D201:D203"/>
    <mergeCell ref="E201:E203"/>
    <mergeCell ref="F201:F203"/>
    <mergeCell ref="G201:G203"/>
    <mergeCell ref="H201:H203"/>
    <mergeCell ref="I201:I203"/>
    <mergeCell ref="J201:J203"/>
    <mergeCell ref="K201:K203"/>
    <mergeCell ref="L201:L203"/>
    <mergeCell ref="M201:M203"/>
    <mergeCell ref="Y201:Y203"/>
    <mergeCell ref="A204:A206"/>
    <mergeCell ref="B204:B206"/>
    <mergeCell ref="C204:C206"/>
    <mergeCell ref="D204:D206"/>
    <mergeCell ref="E204:E206"/>
    <mergeCell ref="F204:F206"/>
    <mergeCell ref="G204:G206"/>
    <mergeCell ref="H204:H206"/>
    <mergeCell ref="I204:I206"/>
    <mergeCell ref="J204:J206"/>
    <mergeCell ref="K204:K206"/>
    <mergeCell ref="L204:L206"/>
    <mergeCell ref="M204:M206"/>
    <mergeCell ref="Y204:Y206"/>
    <mergeCell ref="A207:A209"/>
    <mergeCell ref="B207:B209"/>
    <mergeCell ref="C207:C209"/>
    <mergeCell ref="D207:D209"/>
    <mergeCell ref="E207:E209"/>
    <mergeCell ref="F207:F209"/>
    <mergeCell ref="G207:G209"/>
    <mergeCell ref="H207:H209"/>
    <mergeCell ref="I207:I209"/>
    <mergeCell ref="J207:J209"/>
    <mergeCell ref="K207:K209"/>
    <mergeCell ref="L207:L209"/>
    <mergeCell ref="M207:M209"/>
    <mergeCell ref="Y207:Y209"/>
    <mergeCell ref="A210:A212"/>
    <mergeCell ref="B210:B212"/>
    <mergeCell ref="C210:C212"/>
    <mergeCell ref="D210:D212"/>
    <mergeCell ref="E210:E212"/>
    <mergeCell ref="F210:F212"/>
    <mergeCell ref="G210:G212"/>
    <mergeCell ref="H210:H212"/>
    <mergeCell ref="I210:I212"/>
    <mergeCell ref="J210:J212"/>
    <mergeCell ref="K210:K212"/>
    <mergeCell ref="L210:L212"/>
    <mergeCell ref="M210:M212"/>
    <mergeCell ref="Y210:Y212"/>
    <mergeCell ref="A213:A215"/>
    <mergeCell ref="B213:B215"/>
    <mergeCell ref="C213:C215"/>
    <mergeCell ref="D213:D215"/>
    <mergeCell ref="E213:E215"/>
    <mergeCell ref="F213:F215"/>
    <mergeCell ref="G213:G215"/>
    <mergeCell ref="H213:H215"/>
    <mergeCell ref="I213:I215"/>
    <mergeCell ref="J213:J215"/>
    <mergeCell ref="K213:K215"/>
    <mergeCell ref="L213:L215"/>
    <mergeCell ref="M213:M215"/>
    <mergeCell ref="Y213:Y215"/>
    <mergeCell ref="A216:A218"/>
    <mergeCell ref="B216:B218"/>
    <mergeCell ref="C216:C218"/>
    <mergeCell ref="D216:D218"/>
    <mergeCell ref="E216:E218"/>
    <mergeCell ref="F216:F218"/>
    <mergeCell ref="G216:G218"/>
    <mergeCell ref="H216:H218"/>
    <mergeCell ref="I216:I218"/>
    <mergeCell ref="J216:J218"/>
    <mergeCell ref="K216:K218"/>
    <mergeCell ref="L216:L218"/>
    <mergeCell ref="M216:M218"/>
    <mergeCell ref="Y216:Y218"/>
    <mergeCell ref="A219:A221"/>
    <mergeCell ref="B219:B221"/>
    <mergeCell ref="C219:C221"/>
    <mergeCell ref="D219:D221"/>
    <mergeCell ref="E219:E221"/>
    <mergeCell ref="F219:F221"/>
    <mergeCell ref="G219:G221"/>
    <mergeCell ref="H219:H221"/>
    <mergeCell ref="I219:I221"/>
    <mergeCell ref="J219:J221"/>
    <mergeCell ref="K219:K221"/>
    <mergeCell ref="L219:L221"/>
    <mergeCell ref="M219:M221"/>
    <mergeCell ref="Y219:Y221"/>
    <mergeCell ref="A222:A224"/>
    <mergeCell ref="B222:B224"/>
    <mergeCell ref="C222:C224"/>
    <mergeCell ref="D222:D224"/>
    <mergeCell ref="E222:E224"/>
    <mergeCell ref="F222:F224"/>
    <mergeCell ref="G222:G224"/>
    <mergeCell ref="H222:H224"/>
    <mergeCell ref="I222:I224"/>
    <mergeCell ref="J222:J224"/>
    <mergeCell ref="K222:K224"/>
    <mergeCell ref="L222:L224"/>
    <mergeCell ref="M222:M224"/>
    <mergeCell ref="Y222:Y224"/>
    <mergeCell ref="A225:A227"/>
    <mergeCell ref="B225:B227"/>
    <mergeCell ref="C225:C227"/>
    <mergeCell ref="D225:D227"/>
    <mergeCell ref="E225:E227"/>
    <mergeCell ref="F225:F227"/>
    <mergeCell ref="G225:G227"/>
    <mergeCell ref="H225:H227"/>
    <mergeCell ref="I225:I227"/>
    <mergeCell ref="J225:J227"/>
    <mergeCell ref="K225:K227"/>
    <mergeCell ref="L225:L227"/>
    <mergeCell ref="M225:M227"/>
    <mergeCell ref="Y225:Y227"/>
    <mergeCell ref="A228:A230"/>
    <mergeCell ref="B228:B230"/>
    <mergeCell ref="C228:C230"/>
    <mergeCell ref="D228:D230"/>
    <mergeCell ref="E228:E230"/>
    <mergeCell ref="F228:F230"/>
    <mergeCell ref="G228:G230"/>
    <mergeCell ref="H228:H230"/>
    <mergeCell ref="I228:I230"/>
    <mergeCell ref="J228:J230"/>
    <mergeCell ref="K228:K230"/>
    <mergeCell ref="L228:L230"/>
    <mergeCell ref="M228:M230"/>
    <mergeCell ref="Y228:Y230"/>
    <mergeCell ref="A231:A233"/>
    <mergeCell ref="B231:B233"/>
    <mergeCell ref="C231:C233"/>
    <mergeCell ref="D231:D233"/>
    <mergeCell ref="E231:E233"/>
    <mergeCell ref="F231:F233"/>
    <mergeCell ref="G231:G233"/>
    <mergeCell ref="H231:H233"/>
    <mergeCell ref="I231:I233"/>
    <mergeCell ref="J231:J233"/>
    <mergeCell ref="K231:K233"/>
    <mergeCell ref="L231:L233"/>
    <mergeCell ref="M231:M233"/>
    <mergeCell ref="Y231:Y233"/>
    <mergeCell ref="A234:A236"/>
    <mergeCell ref="B234:B236"/>
    <mergeCell ref="C234:C236"/>
    <mergeCell ref="D234:D236"/>
    <mergeCell ref="E234:E236"/>
    <mergeCell ref="F234:F236"/>
    <mergeCell ref="G234:G236"/>
    <mergeCell ref="H234:H236"/>
    <mergeCell ref="I234:I236"/>
    <mergeCell ref="J234:J236"/>
    <mergeCell ref="K234:K236"/>
    <mergeCell ref="L234:L236"/>
    <mergeCell ref="M234:M236"/>
    <mergeCell ref="Y234:Y236"/>
    <mergeCell ref="A237:A239"/>
    <mergeCell ref="B237:B239"/>
    <mergeCell ref="C237:C239"/>
    <mergeCell ref="D237:D239"/>
    <mergeCell ref="E237:E239"/>
    <mergeCell ref="F237:F239"/>
    <mergeCell ref="G237:G239"/>
    <mergeCell ref="H237:H239"/>
    <mergeCell ref="I237:I239"/>
    <mergeCell ref="J237:J239"/>
    <mergeCell ref="K237:K239"/>
    <mergeCell ref="L237:L239"/>
    <mergeCell ref="M237:M239"/>
    <mergeCell ref="Y237:Y239"/>
    <mergeCell ref="A240:A242"/>
    <mergeCell ref="B240:B242"/>
    <mergeCell ref="C240:C242"/>
    <mergeCell ref="D240:D242"/>
    <mergeCell ref="E240:E242"/>
    <mergeCell ref="F240:F242"/>
    <mergeCell ref="G240:G242"/>
    <mergeCell ref="H240:H242"/>
    <mergeCell ref="I240:I242"/>
    <mergeCell ref="J240:J242"/>
    <mergeCell ref="K240:K242"/>
    <mergeCell ref="L240:L242"/>
    <mergeCell ref="M240:M242"/>
    <mergeCell ref="Y240:Y242"/>
    <mergeCell ref="A243:A245"/>
    <mergeCell ref="B243:B245"/>
    <mergeCell ref="C243:C245"/>
    <mergeCell ref="D243:D245"/>
    <mergeCell ref="E243:E245"/>
    <mergeCell ref="F243:F245"/>
    <mergeCell ref="G243:G245"/>
    <mergeCell ref="H243:H245"/>
    <mergeCell ref="I243:I245"/>
    <mergeCell ref="J243:J245"/>
    <mergeCell ref="K243:K245"/>
    <mergeCell ref="L243:L245"/>
    <mergeCell ref="M243:M245"/>
    <mergeCell ref="Y243:Y245"/>
    <mergeCell ref="A246:A248"/>
    <mergeCell ref="B246:B248"/>
    <mergeCell ref="C246:C248"/>
    <mergeCell ref="D246:D248"/>
    <mergeCell ref="E246:E248"/>
    <mergeCell ref="F246:F248"/>
    <mergeCell ref="G246:G248"/>
    <mergeCell ref="H246:H248"/>
    <mergeCell ref="I246:I248"/>
    <mergeCell ref="J246:J248"/>
    <mergeCell ref="K246:K248"/>
    <mergeCell ref="L246:L248"/>
    <mergeCell ref="M246:M248"/>
    <mergeCell ref="Y246:Y248"/>
    <mergeCell ref="A249:A251"/>
    <mergeCell ref="B249:B251"/>
    <mergeCell ref="C249:C251"/>
    <mergeCell ref="D249:D251"/>
    <mergeCell ref="E249:E251"/>
    <mergeCell ref="F249:F251"/>
    <mergeCell ref="G249:G251"/>
    <mergeCell ref="H249:H251"/>
    <mergeCell ref="I249:I251"/>
    <mergeCell ref="J249:J251"/>
    <mergeCell ref="K249:K251"/>
    <mergeCell ref="L249:L251"/>
    <mergeCell ref="M249:M251"/>
    <mergeCell ref="Y249:Y251"/>
    <mergeCell ref="A252:A254"/>
    <mergeCell ref="B252:B254"/>
    <mergeCell ref="C252:C254"/>
    <mergeCell ref="D252:D254"/>
    <mergeCell ref="E252:E254"/>
    <mergeCell ref="F252:F254"/>
    <mergeCell ref="G252:G254"/>
    <mergeCell ref="H252:H254"/>
    <mergeCell ref="I252:I254"/>
    <mergeCell ref="J252:J254"/>
    <mergeCell ref="K252:K254"/>
    <mergeCell ref="L252:L254"/>
    <mergeCell ref="M252:M254"/>
    <mergeCell ref="Y252:Y254"/>
    <mergeCell ref="A255:A257"/>
    <mergeCell ref="B255:B257"/>
    <mergeCell ref="C255:C257"/>
    <mergeCell ref="D255:D257"/>
    <mergeCell ref="E255:E257"/>
    <mergeCell ref="F255:F257"/>
    <mergeCell ref="G255:G257"/>
    <mergeCell ref="H255:H257"/>
    <mergeCell ref="I255:I257"/>
    <mergeCell ref="J255:J257"/>
    <mergeCell ref="K255:K257"/>
    <mergeCell ref="L255:L257"/>
    <mergeCell ref="M255:M257"/>
    <mergeCell ref="Y255:Y257"/>
    <mergeCell ref="A258:A260"/>
    <mergeCell ref="B258:B260"/>
    <mergeCell ref="C258:C260"/>
    <mergeCell ref="D258:D260"/>
    <mergeCell ref="E258:E260"/>
    <mergeCell ref="F258:F260"/>
    <mergeCell ref="G258:G260"/>
    <mergeCell ref="H258:H260"/>
    <mergeCell ref="I258:I260"/>
    <mergeCell ref="J258:J260"/>
    <mergeCell ref="K258:K260"/>
    <mergeCell ref="L258:L260"/>
    <mergeCell ref="M258:M260"/>
    <mergeCell ref="Y258:Y260"/>
    <mergeCell ref="A261:A263"/>
    <mergeCell ref="B261:B263"/>
    <mergeCell ref="C261:C263"/>
    <mergeCell ref="D261:D263"/>
    <mergeCell ref="E261:E263"/>
    <mergeCell ref="F261:F263"/>
    <mergeCell ref="G261:G263"/>
    <mergeCell ref="H261:H263"/>
    <mergeCell ref="I261:I263"/>
    <mergeCell ref="J261:J263"/>
    <mergeCell ref="K261:K263"/>
    <mergeCell ref="L261:L263"/>
    <mergeCell ref="M261:M263"/>
    <mergeCell ref="Y261:Y263"/>
    <mergeCell ref="A264:A266"/>
    <mergeCell ref="B264:B266"/>
    <mergeCell ref="C264:C266"/>
    <mergeCell ref="D264:D266"/>
    <mergeCell ref="E264:E266"/>
    <mergeCell ref="F264:F266"/>
    <mergeCell ref="G264:G266"/>
    <mergeCell ref="H264:H266"/>
    <mergeCell ref="I264:I266"/>
    <mergeCell ref="J264:J266"/>
    <mergeCell ref="K264:K266"/>
    <mergeCell ref="L264:L266"/>
    <mergeCell ref="M264:M266"/>
    <mergeCell ref="Y264:Y266"/>
    <mergeCell ref="A267:A269"/>
    <mergeCell ref="B267:B269"/>
    <mergeCell ref="C267:C269"/>
    <mergeCell ref="D267:D269"/>
    <mergeCell ref="E267:E269"/>
    <mergeCell ref="F267:F269"/>
    <mergeCell ref="G267:G269"/>
    <mergeCell ref="H267:H269"/>
    <mergeCell ref="I267:I269"/>
    <mergeCell ref="J267:J269"/>
    <mergeCell ref="K267:K269"/>
    <mergeCell ref="L267:L269"/>
    <mergeCell ref="M267:M269"/>
    <mergeCell ref="Y267:Y269"/>
    <mergeCell ref="A270:A272"/>
    <mergeCell ref="B270:B272"/>
    <mergeCell ref="C270:C272"/>
    <mergeCell ref="D270:D272"/>
    <mergeCell ref="E270:E272"/>
    <mergeCell ref="F270:F272"/>
    <mergeCell ref="G270:G272"/>
    <mergeCell ref="H270:H272"/>
    <mergeCell ref="I270:I272"/>
    <mergeCell ref="J270:J272"/>
    <mergeCell ref="K270:K272"/>
    <mergeCell ref="L270:L272"/>
    <mergeCell ref="M270:M272"/>
    <mergeCell ref="Y270:Y272"/>
    <mergeCell ref="A273:A275"/>
    <mergeCell ref="B273:B275"/>
    <mergeCell ref="C273:C275"/>
    <mergeCell ref="D273:D275"/>
    <mergeCell ref="E273:E275"/>
    <mergeCell ref="F273:F275"/>
    <mergeCell ref="G273:G275"/>
    <mergeCell ref="H273:H275"/>
    <mergeCell ref="I273:I275"/>
    <mergeCell ref="J273:J275"/>
    <mergeCell ref="K273:K275"/>
    <mergeCell ref="L273:L275"/>
    <mergeCell ref="M273:M275"/>
    <mergeCell ref="Y273:Y275"/>
    <mergeCell ref="A276:A278"/>
    <mergeCell ref="B276:B278"/>
    <mergeCell ref="C276:C278"/>
    <mergeCell ref="D276:D278"/>
    <mergeCell ref="E276:E278"/>
    <mergeCell ref="F276:F278"/>
    <mergeCell ref="G276:G278"/>
    <mergeCell ref="H276:H278"/>
    <mergeCell ref="I276:I278"/>
    <mergeCell ref="J276:J278"/>
    <mergeCell ref="K276:K278"/>
    <mergeCell ref="L276:L278"/>
    <mergeCell ref="M276:M278"/>
    <mergeCell ref="Y276:Y278"/>
    <mergeCell ref="A279:A281"/>
    <mergeCell ref="B279:B281"/>
    <mergeCell ref="C279:C281"/>
    <mergeCell ref="D279:D281"/>
    <mergeCell ref="E279:E281"/>
    <mergeCell ref="F279:F281"/>
    <mergeCell ref="G279:G281"/>
    <mergeCell ref="H279:H281"/>
    <mergeCell ref="I279:I281"/>
    <mergeCell ref="J279:J281"/>
    <mergeCell ref="K279:K281"/>
    <mergeCell ref="L279:L281"/>
    <mergeCell ref="M279:M281"/>
    <mergeCell ref="Y279:Y281"/>
    <mergeCell ref="A282:A284"/>
    <mergeCell ref="B282:B284"/>
    <mergeCell ref="C282:C284"/>
    <mergeCell ref="D282:D284"/>
    <mergeCell ref="E282:E284"/>
    <mergeCell ref="F282:F284"/>
    <mergeCell ref="G282:G284"/>
    <mergeCell ref="H282:H284"/>
    <mergeCell ref="I282:I284"/>
    <mergeCell ref="J282:J284"/>
    <mergeCell ref="K282:K284"/>
    <mergeCell ref="L282:L284"/>
    <mergeCell ref="M282:M284"/>
    <mergeCell ref="Y282:Y284"/>
    <mergeCell ref="A285:A287"/>
    <mergeCell ref="B285:B287"/>
    <mergeCell ref="C285:C287"/>
    <mergeCell ref="D285:D287"/>
    <mergeCell ref="E285:E287"/>
    <mergeCell ref="F285:F287"/>
    <mergeCell ref="G285:G287"/>
    <mergeCell ref="H285:H287"/>
    <mergeCell ref="I285:I287"/>
    <mergeCell ref="J285:J287"/>
    <mergeCell ref="K285:K287"/>
    <mergeCell ref="L285:L287"/>
    <mergeCell ref="M285:M287"/>
    <mergeCell ref="Y285:Y287"/>
    <mergeCell ref="A288:A290"/>
    <mergeCell ref="B288:B290"/>
    <mergeCell ref="C288:C290"/>
    <mergeCell ref="D288:D290"/>
    <mergeCell ref="E288:E290"/>
    <mergeCell ref="F288:F290"/>
    <mergeCell ref="G288:G290"/>
    <mergeCell ref="H288:H290"/>
    <mergeCell ref="I288:I290"/>
    <mergeCell ref="J288:J290"/>
    <mergeCell ref="K288:K290"/>
    <mergeCell ref="L288:L290"/>
    <mergeCell ref="M288:M290"/>
    <mergeCell ref="Y288:Y290"/>
    <mergeCell ref="A291:A293"/>
    <mergeCell ref="B291:B293"/>
    <mergeCell ref="C291:C293"/>
    <mergeCell ref="D291:D293"/>
    <mergeCell ref="E291:E293"/>
    <mergeCell ref="F291:F293"/>
    <mergeCell ref="G291:G293"/>
    <mergeCell ref="H291:H293"/>
    <mergeCell ref="I291:I293"/>
    <mergeCell ref="J291:J293"/>
    <mergeCell ref="K291:K293"/>
    <mergeCell ref="L291:L293"/>
    <mergeCell ref="M291:M293"/>
    <mergeCell ref="Y291:Y293"/>
    <mergeCell ref="A294:A296"/>
    <mergeCell ref="B294:B296"/>
    <mergeCell ref="C294:C296"/>
    <mergeCell ref="D294:D296"/>
    <mergeCell ref="E294:E296"/>
    <mergeCell ref="F294:F296"/>
    <mergeCell ref="G294:G296"/>
    <mergeCell ref="H294:H296"/>
    <mergeCell ref="I294:I296"/>
    <mergeCell ref="J294:J296"/>
    <mergeCell ref="K294:K296"/>
    <mergeCell ref="L294:L296"/>
    <mergeCell ref="M294:M296"/>
    <mergeCell ref="Y294:Y296"/>
    <mergeCell ref="A297:A299"/>
    <mergeCell ref="B297:B299"/>
    <mergeCell ref="C297:C299"/>
    <mergeCell ref="D297:D299"/>
    <mergeCell ref="E297:E299"/>
    <mergeCell ref="F297:F299"/>
    <mergeCell ref="G297:G299"/>
    <mergeCell ref="H297:H299"/>
    <mergeCell ref="I297:I299"/>
    <mergeCell ref="J297:J299"/>
    <mergeCell ref="K297:K299"/>
    <mergeCell ref="L297:L299"/>
    <mergeCell ref="M297:M299"/>
    <mergeCell ref="Y297:Y299"/>
    <mergeCell ref="A300:A302"/>
    <mergeCell ref="B300:B302"/>
    <mergeCell ref="C300:C302"/>
    <mergeCell ref="D300:D302"/>
    <mergeCell ref="E300:E302"/>
    <mergeCell ref="F300:F302"/>
    <mergeCell ref="G300:G302"/>
    <mergeCell ref="H300:H302"/>
    <mergeCell ref="I300:I302"/>
    <mergeCell ref="J300:J302"/>
    <mergeCell ref="K300:K302"/>
    <mergeCell ref="L300:L302"/>
    <mergeCell ref="M300:M302"/>
    <mergeCell ref="Y300:Y302"/>
    <mergeCell ref="A303:A305"/>
    <mergeCell ref="B303:B305"/>
    <mergeCell ref="C303:C305"/>
    <mergeCell ref="D303:D305"/>
    <mergeCell ref="E303:E305"/>
    <mergeCell ref="F303:F305"/>
    <mergeCell ref="G303:G305"/>
    <mergeCell ref="H303:H305"/>
    <mergeCell ref="I303:I305"/>
    <mergeCell ref="J303:J305"/>
    <mergeCell ref="K303:K305"/>
    <mergeCell ref="L303:L305"/>
    <mergeCell ref="M303:M305"/>
    <mergeCell ref="A306:A308"/>
    <mergeCell ref="B306:B308"/>
    <mergeCell ref="C306:C308"/>
    <mergeCell ref="D306:D308"/>
    <mergeCell ref="E306:E308"/>
    <mergeCell ref="F306:F308"/>
    <mergeCell ref="G306:G308"/>
    <mergeCell ref="H306:H308"/>
    <mergeCell ref="I306:I308"/>
    <mergeCell ref="J306:J308"/>
    <mergeCell ref="K306:K308"/>
    <mergeCell ref="L306:L308"/>
    <mergeCell ref="M306:M308"/>
    <mergeCell ref="A309:A311"/>
    <mergeCell ref="B309:B311"/>
    <mergeCell ref="C309:C311"/>
    <mergeCell ref="D309:D311"/>
    <mergeCell ref="E309:E311"/>
    <mergeCell ref="F309:F311"/>
    <mergeCell ref="G309:G311"/>
    <mergeCell ref="H309:H311"/>
    <mergeCell ref="I309:I311"/>
    <mergeCell ref="J309:J311"/>
    <mergeCell ref="K309:K311"/>
    <mergeCell ref="L309:L311"/>
    <mergeCell ref="M309:M311"/>
    <mergeCell ref="A312:A314"/>
    <mergeCell ref="B312:B314"/>
    <mergeCell ref="C312:C314"/>
    <mergeCell ref="D312:D314"/>
    <mergeCell ref="E312:E314"/>
    <mergeCell ref="F312:F314"/>
    <mergeCell ref="G312:G314"/>
    <mergeCell ref="H312:H314"/>
    <mergeCell ref="I312:I314"/>
    <mergeCell ref="J312:J314"/>
    <mergeCell ref="K312:K314"/>
    <mergeCell ref="L312:L314"/>
    <mergeCell ref="M312:M314"/>
    <mergeCell ref="A315:A317"/>
    <mergeCell ref="B315:B317"/>
    <mergeCell ref="C315:C317"/>
    <mergeCell ref="D315:D317"/>
    <mergeCell ref="E315:E317"/>
    <mergeCell ref="F315:F317"/>
    <mergeCell ref="G315:G317"/>
    <mergeCell ref="H315:H317"/>
    <mergeCell ref="I315:I317"/>
    <mergeCell ref="J315:J317"/>
    <mergeCell ref="K315:K317"/>
    <mergeCell ref="L315:L317"/>
    <mergeCell ref="M315:M317"/>
    <mergeCell ref="A318:A320"/>
    <mergeCell ref="B318:B320"/>
    <mergeCell ref="C318:C320"/>
    <mergeCell ref="D318:D320"/>
    <mergeCell ref="E318:E320"/>
    <mergeCell ref="F318:F320"/>
    <mergeCell ref="G318:G320"/>
    <mergeCell ref="H318:H320"/>
    <mergeCell ref="I318:I320"/>
    <mergeCell ref="J318:J320"/>
    <mergeCell ref="K318:K320"/>
    <mergeCell ref="L318:L320"/>
    <mergeCell ref="M318:M320"/>
    <mergeCell ref="A321:A323"/>
    <mergeCell ref="B321:B323"/>
    <mergeCell ref="C321:C323"/>
    <mergeCell ref="D321:D323"/>
    <mergeCell ref="E321:E323"/>
    <mergeCell ref="F321:F323"/>
    <mergeCell ref="G321:G323"/>
    <mergeCell ref="H321:H323"/>
    <mergeCell ref="I321:I323"/>
    <mergeCell ref="J321:J323"/>
    <mergeCell ref="K321:K323"/>
    <mergeCell ref="L321:L323"/>
    <mergeCell ref="M321:M323"/>
    <mergeCell ref="A324:A326"/>
    <mergeCell ref="B324:B326"/>
    <mergeCell ref="C324:C326"/>
    <mergeCell ref="D324:D326"/>
    <mergeCell ref="E324:E326"/>
    <mergeCell ref="F324:F326"/>
    <mergeCell ref="G324:G326"/>
    <mergeCell ref="H324:H326"/>
    <mergeCell ref="I324:I326"/>
    <mergeCell ref="J324:J326"/>
    <mergeCell ref="K324:K326"/>
    <mergeCell ref="L324:L326"/>
    <mergeCell ref="M324:M326"/>
    <mergeCell ref="A327:A329"/>
    <mergeCell ref="B327:B329"/>
    <mergeCell ref="C327:C329"/>
    <mergeCell ref="D327:D329"/>
    <mergeCell ref="E327:E329"/>
    <mergeCell ref="F327:F329"/>
    <mergeCell ref="G327:G329"/>
    <mergeCell ref="H327:H329"/>
    <mergeCell ref="I327:I329"/>
    <mergeCell ref="J327:J329"/>
    <mergeCell ref="K327:K329"/>
    <mergeCell ref="L327:L329"/>
    <mergeCell ref="M327:M329"/>
    <mergeCell ref="A330:A332"/>
    <mergeCell ref="B330:B332"/>
    <mergeCell ref="C330:C332"/>
    <mergeCell ref="D330:D332"/>
    <mergeCell ref="E330:E332"/>
    <mergeCell ref="F330:F332"/>
    <mergeCell ref="G330:G332"/>
    <mergeCell ref="H330:H332"/>
    <mergeCell ref="I330:I332"/>
    <mergeCell ref="J330:J332"/>
    <mergeCell ref="K330:K332"/>
    <mergeCell ref="L330:L332"/>
    <mergeCell ref="M330:M332"/>
    <mergeCell ref="A333:A335"/>
    <mergeCell ref="B333:B335"/>
    <mergeCell ref="C333:C335"/>
    <mergeCell ref="D333:D335"/>
    <mergeCell ref="E333:E335"/>
    <mergeCell ref="F333:F335"/>
    <mergeCell ref="G333:G335"/>
    <mergeCell ref="H333:H335"/>
    <mergeCell ref="I333:I335"/>
    <mergeCell ref="J333:J335"/>
    <mergeCell ref="K333:K335"/>
    <mergeCell ref="L333:L335"/>
    <mergeCell ref="M333:M335"/>
    <mergeCell ref="A336:A338"/>
    <mergeCell ref="B336:B338"/>
    <mergeCell ref="C336:C338"/>
    <mergeCell ref="D336:D338"/>
    <mergeCell ref="E336:E338"/>
    <mergeCell ref="F336:F338"/>
    <mergeCell ref="G336:G338"/>
    <mergeCell ref="H336:H338"/>
    <mergeCell ref="I336:I338"/>
    <mergeCell ref="J336:J338"/>
    <mergeCell ref="K336:K338"/>
    <mergeCell ref="L336:L338"/>
    <mergeCell ref="M336:M338"/>
    <mergeCell ref="A339:A341"/>
    <mergeCell ref="B339:B341"/>
    <mergeCell ref="C339:C341"/>
    <mergeCell ref="D339:D341"/>
    <mergeCell ref="E339:E341"/>
    <mergeCell ref="F339:F341"/>
    <mergeCell ref="G339:G341"/>
    <mergeCell ref="H339:H341"/>
    <mergeCell ref="I339:I341"/>
    <mergeCell ref="J339:J341"/>
    <mergeCell ref="K339:K341"/>
    <mergeCell ref="L339:L341"/>
    <mergeCell ref="M339:M341"/>
    <mergeCell ref="A342:A344"/>
    <mergeCell ref="B342:B344"/>
    <mergeCell ref="C342:C344"/>
    <mergeCell ref="D342:D344"/>
    <mergeCell ref="E342:E344"/>
    <mergeCell ref="F342:F344"/>
    <mergeCell ref="G342:G344"/>
    <mergeCell ref="H342:H344"/>
    <mergeCell ref="I342:I344"/>
    <mergeCell ref="J342:J344"/>
    <mergeCell ref="K342:K344"/>
    <mergeCell ref="L342:L344"/>
    <mergeCell ref="M342:M344"/>
    <mergeCell ref="A345:A347"/>
    <mergeCell ref="B345:B347"/>
    <mergeCell ref="C345:C347"/>
    <mergeCell ref="D345:D347"/>
    <mergeCell ref="E345:E347"/>
    <mergeCell ref="F345:F347"/>
    <mergeCell ref="G345:G347"/>
    <mergeCell ref="H345:H347"/>
    <mergeCell ref="I345:I347"/>
    <mergeCell ref="J345:J347"/>
    <mergeCell ref="K345:K347"/>
    <mergeCell ref="L345:L347"/>
    <mergeCell ref="M345:M347"/>
    <mergeCell ref="A348:A350"/>
    <mergeCell ref="B348:B350"/>
    <mergeCell ref="C348:C350"/>
    <mergeCell ref="D348:D350"/>
    <mergeCell ref="E348:E350"/>
    <mergeCell ref="F348:F350"/>
    <mergeCell ref="G348:G350"/>
    <mergeCell ref="H348:H350"/>
    <mergeCell ref="I348:I350"/>
    <mergeCell ref="J348:J350"/>
    <mergeCell ref="K348:K350"/>
    <mergeCell ref="L348:L350"/>
    <mergeCell ref="M348:M350"/>
    <mergeCell ref="A351:A353"/>
    <mergeCell ref="B351:B353"/>
    <mergeCell ref="C351:C353"/>
    <mergeCell ref="D351:D353"/>
    <mergeCell ref="E351:E353"/>
    <mergeCell ref="F351:F353"/>
    <mergeCell ref="G351:G353"/>
    <mergeCell ref="H351:H353"/>
    <mergeCell ref="I351:I353"/>
    <mergeCell ref="J351:J353"/>
    <mergeCell ref="K351:K353"/>
    <mergeCell ref="L351:L353"/>
    <mergeCell ref="M351:M353"/>
    <mergeCell ref="A354:A356"/>
    <mergeCell ref="B354:B356"/>
    <mergeCell ref="C354:C356"/>
    <mergeCell ref="D354:D356"/>
    <mergeCell ref="E354:E356"/>
    <mergeCell ref="F354:F356"/>
    <mergeCell ref="G354:G356"/>
    <mergeCell ref="H354:H356"/>
    <mergeCell ref="I354:I356"/>
    <mergeCell ref="J354:J356"/>
    <mergeCell ref="K354:K356"/>
    <mergeCell ref="L354:L356"/>
    <mergeCell ref="M354:M356"/>
    <mergeCell ref="A357:A359"/>
    <mergeCell ref="B357:B359"/>
    <mergeCell ref="C357:C359"/>
    <mergeCell ref="D357:D359"/>
    <mergeCell ref="E357:E359"/>
    <mergeCell ref="F357:F359"/>
    <mergeCell ref="G357:G359"/>
    <mergeCell ref="H357:H359"/>
    <mergeCell ref="I357:I359"/>
    <mergeCell ref="J357:J359"/>
    <mergeCell ref="K357:K359"/>
    <mergeCell ref="L357:L359"/>
    <mergeCell ref="M357:M359"/>
    <mergeCell ref="A360:A362"/>
    <mergeCell ref="B360:B362"/>
    <mergeCell ref="C360:C362"/>
    <mergeCell ref="D360:D362"/>
    <mergeCell ref="E360:E362"/>
    <mergeCell ref="F360:F362"/>
    <mergeCell ref="G360:G362"/>
    <mergeCell ref="H360:H362"/>
    <mergeCell ref="I360:I362"/>
    <mergeCell ref="J360:J362"/>
    <mergeCell ref="K360:K362"/>
    <mergeCell ref="L360:L362"/>
    <mergeCell ref="M360:M362"/>
    <mergeCell ref="A363:A365"/>
    <mergeCell ref="B363:B365"/>
    <mergeCell ref="C363:C365"/>
    <mergeCell ref="D363:D365"/>
    <mergeCell ref="E363:E365"/>
    <mergeCell ref="F363:F365"/>
    <mergeCell ref="G363:G365"/>
    <mergeCell ref="H363:H365"/>
    <mergeCell ref="I363:I365"/>
    <mergeCell ref="J363:J365"/>
    <mergeCell ref="K363:K365"/>
    <mergeCell ref="L363:L365"/>
    <mergeCell ref="M363:M365"/>
    <mergeCell ref="A366:A368"/>
    <mergeCell ref="B366:B368"/>
    <mergeCell ref="C366:C368"/>
    <mergeCell ref="D366:D368"/>
    <mergeCell ref="E366:E368"/>
    <mergeCell ref="F366:F368"/>
    <mergeCell ref="G366:G368"/>
    <mergeCell ref="H366:H368"/>
    <mergeCell ref="I366:I368"/>
    <mergeCell ref="J366:J368"/>
    <mergeCell ref="K366:K368"/>
    <mergeCell ref="L366:L368"/>
    <mergeCell ref="M366:M368"/>
    <mergeCell ref="A369:A371"/>
    <mergeCell ref="B369:B371"/>
    <mergeCell ref="C369:C371"/>
    <mergeCell ref="D369:D371"/>
    <mergeCell ref="E369:E371"/>
    <mergeCell ref="F369:F371"/>
    <mergeCell ref="G369:G371"/>
    <mergeCell ref="H369:H371"/>
    <mergeCell ref="I369:I371"/>
    <mergeCell ref="J369:J371"/>
    <mergeCell ref="K369:K371"/>
    <mergeCell ref="L369:L371"/>
    <mergeCell ref="M369:M371"/>
    <mergeCell ref="A372:A374"/>
    <mergeCell ref="B372:B374"/>
    <mergeCell ref="C372:C374"/>
    <mergeCell ref="D372:D374"/>
    <mergeCell ref="E372:E374"/>
    <mergeCell ref="F372:F374"/>
    <mergeCell ref="G372:G374"/>
    <mergeCell ref="H372:H374"/>
    <mergeCell ref="I372:I374"/>
    <mergeCell ref="J372:J374"/>
    <mergeCell ref="K372:K374"/>
    <mergeCell ref="L372:L374"/>
    <mergeCell ref="M372:M374"/>
    <mergeCell ref="A375:A377"/>
    <mergeCell ref="B375:B377"/>
    <mergeCell ref="C375:C377"/>
    <mergeCell ref="D375:D377"/>
    <mergeCell ref="E375:E377"/>
    <mergeCell ref="F375:F377"/>
    <mergeCell ref="G375:G377"/>
    <mergeCell ref="H375:H377"/>
    <mergeCell ref="I375:I377"/>
    <mergeCell ref="J375:J377"/>
    <mergeCell ref="K375:K377"/>
    <mergeCell ref="L375:L377"/>
    <mergeCell ref="M375:M377"/>
    <mergeCell ref="A378:A380"/>
    <mergeCell ref="B378:B380"/>
    <mergeCell ref="C378:C380"/>
    <mergeCell ref="D378:D380"/>
    <mergeCell ref="E378:E380"/>
    <mergeCell ref="F378:F380"/>
    <mergeCell ref="G378:G380"/>
    <mergeCell ref="H378:H380"/>
    <mergeCell ref="I378:I380"/>
    <mergeCell ref="J378:J380"/>
    <mergeCell ref="K378:K380"/>
    <mergeCell ref="L378:L380"/>
    <mergeCell ref="M378:M380"/>
    <mergeCell ref="A381:A383"/>
    <mergeCell ref="B381:B383"/>
    <mergeCell ref="C381:C383"/>
    <mergeCell ref="D381:D383"/>
    <mergeCell ref="E381:E383"/>
    <mergeCell ref="F381:F383"/>
    <mergeCell ref="G381:G383"/>
    <mergeCell ref="H381:H383"/>
    <mergeCell ref="I381:I383"/>
    <mergeCell ref="J381:J383"/>
    <mergeCell ref="K381:K383"/>
    <mergeCell ref="L381:L383"/>
    <mergeCell ref="M381:M383"/>
    <mergeCell ref="A384:A386"/>
    <mergeCell ref="B384:B386"/>
    <mergeCell ref="C384:C386"/>
    <mergeCell ref="D384:D386"/>
    <mergeCell ref="E384:E386"/>
    <mergeCell ref="F384:F386"/>
    <mergeCell ref="G384:G386"/>
    <mergeCell ref="H384:H386"/>
    <mergeCell ref="I384:I386"/>
    <mergeCell ref="J384:J386"/>
    <mergeCell ref="K384:K386"/>
    <mergeCell ref="L384:L386"/>
    <mergeCell ref="M384:M386"/>
    <mergeCell ref="A387:A389"/>
    <mergeCell ref="B387:B389"/>
    <mergeCell ref="C387:C389"/>
    <mergeCell ref="D387:D389"/>
    <mergeCell ref="E387:E389"/>
    <mergeCell ref="F387:F389"/>
    <mergeCell ref="G387:G389"/>
    <mergeCell ref="H387:H389"/>
    <mergeCell ref="I387:I389"/>
    <mergeCell ref="J387:J389"/>
    <mergeCell ref="K387:K389"/>
    <mergeCell ref="L387:L389"/>
    <mergeCell ref="M387:M389"/>
    <mergeCell ref="A390:A392"/>
    <mergeCell ref="B390:B392"/>
    <mergeCell ref="C390:C392"/>
    <mergeCell ref="D390:D392"/>
    <mergeCell ref="E390:E392"/>
    <mergeCell ref="F390:F392"/>
    <mergeCell ref="G390:G392"/>
    <mergeCell ref="H390:H392"/>
    <mergeCell ref="I390:I392"/>
    <mergeCell ref="J390:J392"/>
    <mergeCell ref="K390:K392"/>
    <mergeCell ref="L390:L392"/>
    <mergeCell ref="M390:M392"/>
    <mergeCell ref="A393:A395"/>
    <mergeCell ref="B393:B395"/>
    <mergeCell ref="C393:C395"/>
    <mergeCell ref="D393:D395"/>
    <mergeCell ref="E393:E395"/>
    <mergeCell ref="F393:F395"/>
    <mergeCell ref="G393:G395"/>
    <mergeCell ref="H393:H395"/>
    <mergeCell ref="I393:I395"/>
    <mergeCell ref="J393:J395"/>
    <mergeCell ref="K393:K395"/>
    <mergeCell ref="L393:L395"/>
    <mergeCell ref="M393:M395"/>
    <mergeCell ref="A396:A398"/>
    <mergeCell ref="B396:B398"/>
    <mergeCell ref="C396:C398"/>
    <mergeCell ref="D396:D398"/>
    <mergeCell ref="E396:E398"/>
    <mergeCell ref="F396:F398"/>
    <mergeCell ref="G396:G398"/>
    <mergeCell ref="H396:H398"/>
    <mergeCell ref="I396:I398"/>
    <mergeCell ref="J396:J398"/>
    <mergeCell ref="K396:K398"/>
    <mergeCell ref="L396:L398"/>
    <mergeCell ref="M396:M398"/>
    <mergeCell ref="A399:A401"/>
    <mergeCell ref="B399:B401"/>
    <mergeCell ref="C399:C401"/>
    <mergeCell ref="D399:D401"/>
    <mergeCell ref="E399:E401"/>
    <mergeCell ref="F399:F401"/>
    <mergeCell ref="G399:G401"/>
    <mergeCell ref="H399:H401"/>
    <mergeCell ref="I399:I401"/>
    <mergeCell ref="J399:J401"/>
    <mergeCell ref="K399:K401"/>
    <mergeCell ref="L399:L401"/>
    <mergeCell ref="M399:M401"/>
    <mergeCell ref="A402:A404"/>
    <mergeCell ref="B402:B404"/>
    <mergeCell ref="C402:C404"/>
    <mergeCell ref="D402:D404"/>
    <mergeCell ref="E402:E404"/>
    <mergeCell ref="F402:F404"/>
    <mergeCell ref="G402:G404"/>
    <mergeCell ref="H402:H404"/>
    <mergeCell ref="I402:I404"/>
    <mergeCell ref="J402:J404"/>
    <mergeCell ref="K402:K404"/>
    <mergeCell ref="L402:L404"/>
    <mergeCell ref="M402:M404"/>
    <mergeCell ref="A405:A407"/>
    <mergeCell ref="B405:B407"/>
    <mergeCell ref="C405:C407"/>
    <mergeCell ref="D405:D407"/>
    <mergeCell ref="E405:E407"/>
    <mergeCell ref="F405:F407"/>
    <mergeCell ref="G405:G407"/>
    <mergeCell ref="H405:H407"/>
    <mergeCell ref="I405:I407"/>
    <mergeCell ref="J405:J407"/>
    <mergeCell ref="K405:K407"/>
    <mergeCell ref="L405:L407"/>
    <mergeCell ref="M405:M407"/>
    <mergeCell ref="A408:A410"/>
    <mergeCell ref="B408:B410"/>
    <mergeCell ref="C408:C410"/>
    <mergeCell ref="D408:D410"/>
    <mergeCell ref="E408:E410"/>
    <mergeCell ref="F408:F410"/>
    <mergeCell ref="G408:G410"/>
    <mergeCell ref="H408:H410"/>
    <mergeCell ref="I408:I410"/>
    <mergeCell ref="J408:J410"/>
    <mergeCell ref="K408:K410"/>
    <mergeCell ref="L408:L410"/>
    <mergeCell ref="M408:M410"/>
    <mergeCell ref="A411:A413"/>
    <mergeCell ref="B411:B413"/>
    <mergeCell ref="C411:C413"/>
    <mergeCell ref="D411:D413"/>
    <mergeCell ref="E411:E413"/>
    <mergeCell ref="F411:F413"/>
    <mergeCell ref="G411:G413"/>
    <mergeCell ref="H411:H413"/>
    <mergeCell ref="I411:I413"/>
    <mergeCell ref="J411:J413"/>
    <mergeCell ref="K411:K413"/>
    <mergeCell ref="L411:L413"/>
    <mergeCell ref="M411:M413"/>
    <mergeCell ref="A414:A416"/>
    <mergeCell ref="B414:B416"/>
    <mergeCell ref="C414:C416"/>
    <mergeCell ref="D414:D416"/>
    <mergeCell ref="E414:E416"/>
    <mergeCell ref="F414:F416"/>
    <mergeCell ref="G414:G416"/>
    <mergeCell ref="H414:H416"/>
    <mergeCell ref="I414:I416"/>
    <mergeCell ref="J414:J416"/>
    <mergeCell ref="K414:K416"/>
    <mergeCell ref="L414:L416"/>
    <mergeCell ref="M414:M416"/>
    <mergeCell ref="A417:A419"/>
    <mergeCell ref="B417:B419"/>
    <mergeCell ref="C417:C419"/>
    <mergeCell ref="D417:D419"/>
    <mergeCell ref="E417:E419"/>
    <mergeCell ref="F417:F419"/>
    <mergeCell ref="G417:G419"/>
    <mergeCell ref="H417:H419"/>
    <mergeCell ref="I417:I419"/>
    <mergeCell ref="J417:J419"/>
    <mergeCell ref="K417:K419"/>
    <mergeCell ref="L417:L419"/>
    <mergeCell ref="M417:M419"/>
    <mergeCell ref="A420:A422"/>
    <mergeCell ref="B420:B422"/>
    <mergeCell ref="C420:C422"/>
    <mergeCell ref="D420:D422"/>
    <mergeCell ref="E420:E422"/>
    <mergeCell ref="F420:F422"/>
    <mergeCell ref="G420:G422"/>
    <mergeCell ref="H420:H422"/>
    <mergeCell ref="I420:I422"/>
    <mergeCell ref="J420:J422"/>
    <mergeCell ref="K420:K422"/>
    <mergeCell ref="L420:L422"/>
    <mergeCell ref="M420:M422"/>
    <mergeCell ref="A423:A425"/>
    <mergeCell ref="B423:B425"/>
    <mergeCell ref="C423:C425"/>
    <mergeCell ref="D423:D425"/>
    <mergeCell ref="E423:E425"/>
    <mergeCell ref="F423:F425"/>
    <mergeCell ref="G423:G425"/>
    <mergeCell ref="H423:H425"/>
    <mergeCell ref="I423:I425"/>
    <mergeCell ref="J423:J425"/>
    <mergeCell ref="K423:K425"/>
    <mergeCell ref="L423:L425"/>
    <mergeCell ref="M423:M425"/>
    <mergeCell ref="A426:A428"/>
    <mergeCell ref="B426:B428"/>
    <mergeCell ref="C426:C428"/>
    <mergeCell ref="D426:D428"/>
    <mergeCell ref="E426:E428"/>
    <mergeCell ref="F426:F428"/>
    <mergeCell ref="G426:G428"/>
    <mergeCell ref="H426:H428"/>
    <mergeCell ref="I426:I428"/>
    <mergeCell ref="J426:J428"/>
    <mergeCell ref="K426:K428"/>
    <mergeCell ref="L426:L428"/>
    <mergeCell ref="M426:M428"/>
    <mergeCell ref="A429:A431"/>
    <mergeCell ref="B429:B431"/>
    <mergeCell ref="C429:C431"/>
    <mergeCell ref="D429:D431"/>
    <mergeCell ref="E429:E431"/>
    <mergeCell ref="F429:F431"/>
    <mergeCell ref="G429:G431"/>
    <mergeCell ref="H429:H431"/>
    <mergeCell ref="I429:I431"/>
    <mergeCell ref="J429:J431"/>
    <mergeCell ref="K429:K431"/>
    <mergeCell ref="L429:L431"/>
    <mergeCell ref="M429:M431"/>
    <mergeCell ref="A432:A434"/>
    <mergeCell ref="B432:B434"/>
    <mergeCell ref="C432:C434"/>
    <mergeCell ref="D432:D434"/>
    <mergeCell ref="E432:E434"/>
    <mergeCell ref="F432:F434"/>
    <mergeCell ref="G432:G434"/>
    <mergeCell ref="H432:H434"/>
    <mergeCell ref="I432:I434"/>
    <mergeCell ref="J432:J434"/>
    <mergeCell ref="K432:K434"/>
    <mergeCell ref="L432:L434"/>
    <mergeCell ref="M432:M434"/>
    <mergeCell ref="A435:A437"/>
    <mergeCell ref="B435:B437"/>
    <mergeCell ref="C435:C437"/>
    <mergeCell ref="D435:D437"/>
    <mergeCell ref="E435:E437"/>
    <mergeCell ref="F435:F437"/>
    <mergeCell ref="G435:G437"/>
    <mergeCell ref="H435:H437"/>
    <mergeCell ref="I435:I437"/>
    <mergeCell ref="J435:J437"/>
    <mergeCell ref="K435:K437"/>
    <mergeCell ref="L435:L437"/>
    <mergeCell ref="M435:M437"/>
    <mergeCell ref="A438:A440"/>
    <mergeCell ref="B438:B440"/>
    <mergeCell ref="C438:C440"/>
    <mergeCell ref="D438:D440"/>
    <mergeCell ref="E438:E440"/>
    <mergeCell ref="F438:F440"/>
    <mergeCell ref="G438:G440"/>
    <mergeCell ref="H438:H440"/>
    <mergeCell ref="I438:I440"/>
    <mergeCell ref="J438:J440"/>
    <mergeCell ref="K438:K440"/>
    <mergeCell ref="L438:L440"/>
    <mergeCell ref="M438:M440"/>
    <mergeCell ref="A441:A443"/>
    <mergeCell ref="B441:B443"/>
    <mergeCell ref="C441:C443"/>
    <mergeCell ref="D441:D443"/>
    <mergeCell ref="E441:E443"/>
    <mergeCell ref="F441:F443"/>
    <mergeCell ref="G441:G443"/>
    <mergeCell ref="H441:H443"/>
    <mergeCell ref="I441:I443"/>
    <mergeCell ref="J441:J443"/>
    <mergeCell ref="K441:K443"/>
    <mergeCell ref="L441:L443"/>
    <mergeCell ref="M441:M443"/>
    <mergeCell ref="A444:A446"/>
    <mergeCell ref="B444:B446"/>
    <mergeCell ref="C444:C446"/>
    <mergeCell ref="D444:D446"/>
    <mergeCell ref="E444:E446"/>
    <mergeCell ref="F444:F446"/>
    <mergeCell ref="G444:G446"/>
    <mergeCell ref="H444:H446"/>
    <mergeCell ref="I444:I446"/>
    <mergeCell ref="J444:J446"/>
    <mergeCell ref="K444:K446"/>
    <mergeCell ref="L444:L446"/>
    <mergeCell ref="M444:M446"/>
    <mergeCell ref="A447:A449"/>
    <mergeCell ref="B447:B449"/>
    <mergeCell ref="C447:C449"/>
    <mergeCell ref="D447:D449"/>
    <mergeCell ref="E447:E449"/>
    <mergeCell ref="F447:F449"/>
    <mergeCell ref="G447:G449"/>
    <mergeCell ref="H447:H449"/>
    <mergeCell ref="I447:I449"/>
    <mergeCell ref="J447:J449"/>
    <mergeCell ref="K447:K449"/>
    <mergeCell ref="L447:L449"/>
    <mergeCell ref="M447:M449"/>
    <mergeCell ref="A450:A452"/>
    <mergeCell ref="B450:B452"/>
    <mergeCell ref="C450:C452"/>
    <mergeCell ref="D450:D452"/>
    <mergeCell ref="E450:E452"/>
    <mergeCell ref="F450:F452"/>
    <mergeCell ref="G450:G452"/>
    <mergeCell ref="H450:H452"/>
    <mergeCell ref="I450:I452"/>
    <mergeCell ref="J450:J452"/>
    <mergeCell ref="K450:K452"/>
    <mergeCell ref="L450:L452"/>
    <mergeCell ref="M450:M452"/>
    <mergeCell ref="A453:A455"/>
    <mergeCell ref="B453:B455"/>
    <mergeCell ref="C453:C455"/>
    <mergeCell ref="D453:D455"/>
    <mergeCell ref="E453:E455"/>
    <mergeCell ref="F453:F455"/>
    <mergeCell ref="G453:G455"/>
    <mergeCell ref="H453:H455"/>
    <mergeCell ref="I453:I455"/>
    <mergeCell ref="J453:J455"/>
    <mergeCell ref="K453:K455"/>
    <mergeCell ref="L453:L455"/>
    <mergeCell ref="M453:M455"/>
    <mergeCell ref="A456:A458"/>
    <mergeCell ref="B456:B458"/>
    <mergeCell ref="C456:C458"/>
    <mergeCell ref="D456:D458"/>
    <mergeCell ref="E456:E458"/>
    <mergeCell ref="F456:F458"/>
    <mergeCell ref="G456:G458"/>
    <mergeCell ref="H456:H458"/>
    <mergeCell ref="I456:I458"/>
    <mergeCell ref="J456:J458"/>
    <mergeCell ref="K456:K458"/>
    <mergeCell ref="L456:L458"/>
    <mergeCell ref="M456:M458"/>
    <mergeCell ref="A459:A461"/>
    <mergeCell ref="B459:B461"/>
    <mergeCell ref="C459:C461"/>
    <mergeCell ref="D459:D461"/>
    <mergeCell ref="E459:E461"/>
    <mergeCell ref="F459:F461"/>
    <mergeCell ref="G459:G461"/>
    <mergeCell ref="H459:H461"/>
    <mergeCell ref="I459:I461"/>
    <mergeCell ref="J459:J461"/>
    <mergeCell ref="K459:K461"/>
    <mergeCell ref="L459:L461"/>
    <mergeCell ref="M459:M461"/>
    <mergeCell ref="A462:A464"/>
    <mergeCell ref="B462:B464"/>
    <mergeCell ref="C462:C464"/>
    <mergeCell ref="D462:D464"/>
    <mergeCell ref="E462:E464"/>
    <mergeCell ref="F462:F464"/>
    <mergeCell ref="G462:G464"/>
    <mergeCell ref="H462:H464"/>
    <mergeCell ref="I462:I464"/>
    <mergeCell ref="J462:J464"/>
    <mergeCell ref="K462:K464"/>
    <mergeCell ref="L462:L464"/>
    <mergeCell ref="M462:M464"/>
    <mergeCell ref="A465:A467"/>
    <mergeCell ref="B465:B467"/>
    <mergeCell ref="C465:C467"/>
    <mergeCell ref="D465:D467"/>
    <mergeCell ref="E465:E467"/>
    <mergeCell ref="F465:F467"/>
    <mergeCell ref="G465:G467"/>
    <mergeCell ref="H465:H467"/>
    <mergeCell ref="I465:I467"/>
    <mergeCell ref="J465:J467"/>
    <mergeCell ref="K465:K467"/>
    <mergeCell ref="L465:L467"/>
    <mergeCell ref="M465:M467"/>
    <mergeCell ref="A468:A470"/>
    <mergeCell ref="B468:B470"/>
    <mergeCell ref="C468:C470"/>
    <mergeCell ref="D468:D470"/>
    <mergeCell ref="E468:E470"/>
    <mergeCell ref="F468:F470"/>
    <mergeCell ref="G468:G470"/>
    <mergeCell ref="H468:H470"/>
    <mergeCell ref="I468:I470"/>
    <mergeCell ref="J468:J470"/>
    <mergeCell ref="K468:K470"/>
    <mergeCell ref="L468:L470"/>
    <mergeCell ref="M468:M470"/>
    <mergeCell ref="A471:A473"/>
    <mergeCell ref="B471:B473"/>
    <mergeCell ref="C471:C473"/>
    <mergeCell ref="D471:D473"/>
    <mergeCell ref="E471:E473"/>
    <mergeCell ref="F471:F473"/>
    <mergeCell ref="G471:G473"/>
    <mergeCell ref="H471:H473"/>
    <mergeCell ref="I471:I473"/>
    <mergeCell ref="J471:J473"/>
    <mergeCell ref="K471:K473"/>
    <mergeCell ref="L471:L473"/>
    <mergeCell ref="M471:M473"/>
    <mergeCell ref="A474:A476"/>
    <mergeCell ref="B474:B476"/>
    <mergeCell ref="C474:C476"/>
    <mergeCell ref="D474:D476"/>
    <mergeCell ref="E474:E476"/>
    <mergeCell ref="F474:F476"/>
    <mergeCell ref="G474:G476"/>
    <mergeCell ref="H474:H476"/>
    <mergeCell ref="I474:I476"/>
    <mergeCell ref="J474:J476"/>
    <mergeCell ref="K474:K476"/>
    <mergeCell ref="L474:L476"/>
    <mergeCell ref="M474:M476"/>
    <mergeCell ref="A477:A479"/>
    <mergeCell ref="B477:B479"/>
    <mergeCell ref="C477:C479"/>
    <mergeCell ref="D477:D479"/>
    <mergeCell ref="E477:E479"/>
    <mergeCell ref="F477:F479"/>
    <mergeCell ref="G477:G479"/>
    <mergeCell ref="H477:H479"/>
    <mergeCell ref="I477:I479"/>
    <mergeCell ref="J477:J479"/>
    <mergeCell ref="K477:K479"/>
    <mergeCell ref="L477:L479"/>
    <mergeCell ref="M477:M479"/>
    <mergeCell ref="A480:A482"/>
    <mergeCell ref="B480:B482"/>
    <mergeCell ref="C480:C482"/>
    <mergeCell ref="D480:D482"/>
    <mergeCell ref="E480:E482"/>
    <mergeCell ref="F480:F482"/>
    <mergeCell ref="G480:G482"/>
    <mergeCell ref="H480:H482"/>
    <mergeCell ref="I480:I482"/>
    <mergeCell ref="J480:J482"/>
    <mergeCell ref="K480:K482"/>
    <mergeCell ref="L480:L482"/>
    <mergeCell ref="M480:M482"/>
    <mergeCell ref="A483:A485"/>
    <mergeCell ref="B483:B485"/>
    <mergeCell ref="C483:C485"/>
    <mergeCell ref="D483:D485"/>
    <mergeCell ref="E483:E485"/>
    <mergeCell ref="F483:F485"/>
    <mergeCell ref="G483:G485"/>
    <mergeCell ref="H483:H485"/>
    <mergeCell ref="I483:I485"/>
    <mergeCell ref="J483:J485"/>
    <mergeCell ref="K483:K485"/>
    <mergeCell ref="L483:L485"/>
    <mergeCell ref="M483:M485"/>
    <mergeCell ref="A486:A488"/>
    <mergeCell ref="B486:B488"/>
    <mergeCell ref="C486:C488"/>
    <mergeCell ref="D486:D488"/>
    <mergeCell ref="E486:E488"/>
    <mergeCell ref="F486:F488"/>
    <mergeCell ref="G486:G488"/>
    <mergeCell ref="H486:H488"/>
    <mergeCell ref="I486:I488"/>
    <mergeCell ref="J486:J488"/>
    <mergeCell ref="K486:K488"/>
    <mergeCell ref="L486:L488"/>
    <mergeCell ref="M486:M488"/>
    <mergeCell ref="A489:A491"/>
    <mergeCell ref="B489:B491"/>
    <mergeCell ref="C489:C491"/>
    <mergeCell ref="D489:D491"/>
    <mergeCell ref="E489:E491"/>
    <mergeCell ref="F489:F491"/>
    <mergeCell ref="G489:G491"/>
    <mergeCell ref="H489:H491"/>
    <mergeCell ref="I489:I491"/>
    <mergeCell ref="J489:J491"/>
    <mergeCell ref="K489:K491"/>
    <mergeCell ref="L489:L491"/>
    <mergeCell ref="M489:M491"/>
    <mergeCell ref="A492:A494"/>
    <mergeCell ref="B492:B494"/>
    <mergeCell ref="C492:C494"/>
    <mergeCell ref="D492:D494"/>
    <mergeCell ref="E492:E494"/>
    <mergeCell ref="F492:F494"/>
    <mergeCell ref="G492:G494"/>
    <mergeCell ref="H492:H494"/>
    <mergeCell ref="I492:I494"/>
    <mergeCell ref="J492:J494"/>
    <mergeCell ref="K492:K494"/>
    <mergeCell ref="L492:L494"/>
    <mergeCell ref="M492:M494"/>
    <mergeCell ref="A495:A497"/>
    <mergeCell ref="B495:B497"/>
    <mergeCell ref="C495:C497"/>
    <mergeCell ref="D495:D497"/>
    <mergeCell ref="E495:E497"/>
    <mergeCell ref="F495:F497"/>
    <mergeCell ref="G495:G497"/>
    <mergeCell ref="H495:H497"/>
    <mergeCell ref="I495:I497"/>
    <mergeCell ref="J495:J497"/>
    <mergeCell ref="K495:K497"/>
    <mergeCell ref="L495:L497"/>
    <mergeCell ref="M495:M497"/>
    <mergeCell ref="A498:A500"/>
    <mergeCell ref="B498:B500"/>
    <mergeCell ref="C498:C500"/>
    <mergeCell ref="D498:D500"/>
    <mergeCell ref="E498:E500"/>
    <mergeCell ref="F498:F500"/>
    <mergeCell ref="G498:G500"/>
    <mergeCell ref="H498:H500"/>
    <mergeCell ref="I498:I500"/>
    <mergeCell ref="J498:J500"/>
    <mergeCell ref="K498:K500"/>
    <mergeCell ref="L498:L500"/>
    <mergeCell ref="M498:M500"/>
    <mergeCell ref="A501:A503"/>
    <mergeCell ref="B501:B503"/>
    <mergeCell ref="C501:C503"/>
    <mergeCell ref="D501:D503"/>
    <mergeCell ref="E501:E503"/>
    <mergeCell ref="F501:F503"/>
    <mergeCell ref="G501:G503"/>
    <mergeCell ref="H501:H503"/>
    <mergeCell ref="I501:I503"/>
    <mergeCell ref="J501:J503"/>
    <mergeCell ref="K501:K503"/>
    <mergeCell ref="L501:L503"/>
    <mergeCell ref="M501:M503"/>
    <mergeCell ref="A504:A506"/>
    <mergeCell ref="B504:B506"/>
    <mergeCell ref="C504:C506"/>
    <mergeCell ref="D504:D506"/>
    <mergeCell ref="E504:E506"/>
    <mergeCell ref="F504:F506"/>
    <mergeCell ref="G504:G506"/>
    <mergeCell ref="H504:H506"/>
    <mergeCell ref="I504:I506"/>
    <mergeCell ref="J504:J506"/>
    <mergeCell ref="K504:K506"/>
    <mergeCell ref="L504:L506"/>
    <mergeCell ref="M504:M506"/>
    <mergeCell ref="A507:A509"/>
    <mergeCell ref="B507:B509"/>
    <mergeCell ref="C507:C509"/>
    <mergeCell ref="D507:D509"/>
    <mergeCell ref="E507:E509"/>
    <mergeCell ref="F507:F509"/>
    <mergeCell ref="G507:G509"/>
    <mergeCell ref="H507:H509"/>
    <mergeCell ref="I507:I509"/>
    <mergeCell ref="J507:J509"/>
    <mergeCell ref="K507:K509"/>
    <mergeCell ref="L507:L509"/>
    <mergeCell ref="M507:M509"/>
    <mergeCell ref="A510:A512"/>
    <mergeCell ref="B510:B512"/>
    <mergeCell ref="C510:C512"/>
    <mergeCell ref="D510:D512"/>
    <mergeCell ref="E510:E512"/>
    <mergeCell ref="F510:F512"/>
    <mergeCell ref="G510:G512"/>
    <mergeCell ref="H510:H512"/>
    <mergeCell ref="I510:I512"/>
    <mergeCell ref="J510:J512"/>
    <mergeCell ref="K510:K512"/>
    <mergeCell ref="L510:L512"/>
    <mergeCell ref="M510:M512"/>
  </mergeCells>
  <pageMargins left="0.7" right="0.7" top="0.75" bottom="0.75" header="0.51180555555555496" footer="0.51180555555555496"/>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77"/>
  <sheetViews>
    <sheetView zoomScaleNormal="100" workbookViewId="0">
      <pane ySplit="2" topLeftCell="A59" activePane="bottomLeft" state="frozen"/>
      <selection pane="bottomLeft" activeCell="C87" sqref="C87"/>
    </sheetView>
  </sheetViews>
  <sheetFormatPr defaultColWidth="8.6640625" defaultRowHeight="14.4" x14ac:dyDescent="0.3"/>
  <cols>
    <col min="1" max="1" width="10.109375" customWidth="1"/>
    <col min="2" max="2" width="20.6640625" customWidth="1"/>
    <col min="3" max="3" width="9.6640625" customWidth="1"/>
    <col min="4" max="5" width="12.6640625" customWidth="1"/>
    <col min="6" max="6" width="20" customWidth="1"/>
    <col min="7" max="10" width="9.6640625" customWidth="1"/>
    <col min="11" max="11" width="18.44140625" customWidth="1"/>
    <col min="12" max="12" width="10.6640625" customWidth="1"/>
    <col min="13" max="13" width="9.6640625" customWidth="1"/>
    <col min="14" max="14" width="14.109375" customWidth="1"/>
    <col min="15" max="22" width="7.6640625" customWidth="1"/>
    <col min="23" max="23" width="11.6640625" customWidth="1"/>
    <col min="24" max="25" width="9.6640625" customWidth="1"/>
  </cols>
  <sheetData>
    <row r="1" spans="1:25" s="38" customFormat="1" ht="15" customHeight="1" x14ac:dyDescent="0.3">
      <c r="A1" s="129" t="s">
        <v>0</v>
      </c>
      <c r="B1" s="128" t="s">
        <v>1</v>
      </c>
      <c r="C1" s="128" t="s">
        <v>2</v>
      </c>
      <c r="D1" s="130" t="s">
        <v>3</v>
      </c>
      <c r="E1" s="130" t="s">
        <v>4</v>
      </c>
      <c r="F1" s="131" t="s">
        <v>5</v>
      </c>
      <c r="G1" s="130" t="s">
        <v>6</v>
      </c>
      <c r="H1" s="130" t="s">
        <v>7</v>
      </c>
      <c r="I1" s="130" t="s">
        <v>8</v>
      </c>
      <c r="J1" s="130" t="s">
        <v>9</v>
      </c>
      <c r="K1" s="128" t="s">
        <v>10</v>
      </c>
      <c r="L1" s="128" t="s">
        <v>11</v>
      </c>
      <c r="M1" s="128" t="s">
        <v>12</v>
      </c>
      <c r="N1" s="132"/>
      <c r="O1" s="128" t="s">
        <v>13</v>
      </c>
      <c r="P1" s="128"/>
      <c r="Q1" s="128"/>
      <c r="R1" s="128"/>
      <c r="S1" s="128"/>
      <c r="T1" s="128"/>
      <c r="U1" s="128"/>
      <c r="V1" s="128"/>
      <c r="W1" s="133" t="s">
        <v>14</v>
      </c>
      <c r="X1" s="128" t="s">
        <v>15</v>
      </c>
      <c r="Y1" s="128" t="s">
        <v>16</v>
      </c>
    </row>
    <row r="2" spans="1:25" s="38" customFormat="1" ht="21" customHeight="1" x14ac:dyDescent="0.3">
      <c r="A2" s="129"/>
      <c r="B2" s="128"/>
      <c r="C2" s="128"/>
      <c r="D2" s="130"/>
      <c r="E2" s="130"/>
      <c r="F2" s="131"/>
      <c r="G2" s="130"/>
      <c r="H2" s="130"/>
      <c r="I2" s="130"/>
      <c r="J2" s="130"/>
      <c r="K2" s="128"/>
      <c r="L2" s="128"/>
      <c r="M2" s="128"/>
      <c r="N2" s="132"/>
      <c r="O2" s="39">
        <v>1</v>
      </c>
      <c r="P2" s="39">
        <v>2</v>
      </c>
      <c r="Q2" s="39">
        <v>3</v>
      </c>
      <c r="R2" s="39">
        <v>4</v>
      </c>
      <c r="S2" s="39">
        <v>5</v>
      </c>
      <c r="T2" s="39">
        <v>6</v>
      </c>
      <c r="U2" s="39">
        <v>7</v>
      </c>
      <c r="V2" s="39">
        <v>8</v>
      </c>
      <c r="W2" s="133"/>
      <c r="X2" s="128"/>
      <c r="Y2" s="128"/>
    </row>
    <row r="3" spans="1:25" ht="15.75" customHeight="1" x14ac:dyDescent="0.3">
      <c r="A3" s="96">
        <v>44425</v>
      </c>
      <c r="B3" s="97">
        <v>21006662</v>
      </c>
      <c r="C3" s="97">
        <v>9945106</v>
      </c>
      <c r="D3" s="97">
        <v>677</v>
      </c>
      <c r="E3" s="97">
        <v>1</v>
      </c>
      <c r="F3" s="97" t="s">
        <v>147</v>
      </c>
      <c r="G3" s="97">
        <v>260</v>
      </c>
      <c r="H3" s="97">
        <v>162</v>
      </c>
      <c r="I3" s="98">
        <f>$G3*$H3/100</f>
        <v>421.2</v>
      </c>
      <c r="J3" s="98">
        <f>I3*W3/1000</f>
        <v>334.01159999999999</v>
      </c>
      <c r="K3" s="97"/>
      <c r="L3" s="97" t="s">
        <v>50</v>
      </c>
      <c r="M3" s="97" t="s">
        <v>105</v>
      </c>
      <c r="N3" s="2" t="s">
        <v>21</v>
      </c>
      <c r="O3" s="3">
        <v>784</v>
      </c>
      <c r="P3" s="3">
        <v>791</v>
      </c>
      <c r="Q3" s="3">
        <v>840</v>
      </c>
      <c r="R3" s="3">
        <v>785</v>
      </c>
      <c r="S3" s="3">
        <v>770</v>
      </c>
      <c r="T3" s="3">
        <v>790</v>
      </c>
      <c r="U3" s="3">
        <v>800</v>
      </c>
      <c r="V3" s="3">
        <v>784</v>
      </c>
      <c r="W3" s="6">
        <f t="shared" ref="W3:W66" si="0">AVERAGE(O3:V3)</f>
        <v>793</v>
      </c>
      <c r="X3" s="5">
        <f t="shared" ref="X3:X66" si="1">_xlfn.STDEV.P(O3:V3)/W3*100</f>
        <v>2.4525410263274554</v>
      </c>
      <c r="Y3" s="93" t="s">
        <v>22</v>
      </c>
    </row>
    <row r="4" spans="1:25" ht="15.75" customHeight="1" x14ac:dyDescent="0.3">
      <c r="A4" s="96"/>
      <c r="B4" s="97"/>
      <c r="C4" s="97"/>
      <c r="D4" s="97"/>
      <c r="E4" s="97"/>
      <c r="F4" s="97"/>
      <c r="G4" s="97"/>
      <c r="H4" s="97"/>
      <c r="I4" s="98"/>
      <c r="J4" s="98"/>
      <c r="K4" s="97"/>
      <c r="L4" s="97"/>
      <c r="M4" s="97"/>
      <c r="N4" s="2" t="s">
        <v>23</v>
      </c>
      <c r="O4" s="3">
        <v>4.2</v>
      </c>
      <c r="P4" s="3">
        <v>4.3</v>
      </c>
      <c r="Q4" s="3">
        <v>4.4000000000000004</v>
      </c>
      <c r="R4" s="3">
        <v>4.4000000000000004</v>
      </c>
      <c r="S4" s="3">
        <v>4.3</v>
      </c>
      <c r="T4" s="3">
        <v>4.3</v>
      </c>
      <c r="U4" s="3">
        <v>4.0999999999999996</v>
      </c>
      <c r="V4" s="3">
        <v>4</v>
      </c>
      <c r="W4" s="6">
        <f t="shared" si="0"/>
        <v>4.25</v>
      </c>
      <c r="X4" s="5">
        <f t="shared" si="1"/>
        <v>3.1126486012524626</v>
      </c>
      <c r="Y4" s="93"/>
    </row>
    <row r="5" spans="1:25" ht="15.75" customHeight="1" x14ac:dyDescent="0.3">
      <c r="A5" s="96"/>
      <c r="B5" s="97"/>
      <c r="C5" s="97"/>
      <c r="D5" s="97"/>
      <c r="E5" s="97"/>
      <c r="F5" s="97"/>
      <c r="G5" s="97"/>
      <c r="H5" s="97"/>
      <c r="I5" s="98"/>
      <c r="J5" s="98"/>
      <c r="K5" s="97"/>
      <c r="L5" s="97"/>
      <c r="M5" s="97"/>
      <c r="N5" s="2" t="s">
        <v>24</v>
      </c>
      <c r="O5" s="5">
        <f t="shared" ref="O5:V5" si="2">O3/O4/1000</f>
        <v>0.18666666666666665</v>
      </c>
      <c r="P5" s="5">
        <f t="shared" si="2"/>
        <v>0.18395348837209302</v>
      </c>
      <c r="Q5" s="5">
        <f t="shared" si="2"/>
        <v>0.19090909090909092</v>
      </c>
      <c r="R5" s="5">
        <f t="shared" si="2"/>
        <v>0.17840909090909091</v>
      </c>
      <c r="S5" s="5">
        <f t="shared" si="2"/>
        <v>0.17906976744186048</v>
      </c>
      <c r="T5" s="5">
        <f t="shared" si="2"/>
        <v>0.18372093023255814</v>
      </c>
      <c r="U5" s="5">
        <f t="shared" si="2"/>
        <v>0.1951219512195122</v>
      </c>
      <c r="V5" s="5">
        <f t="shared" si="2"/>
        <v>0.19600000000000001</v>
      </c>
      <c r="W5" s="5">
        <f t="shared" si="0"/>
        <v>0.18673137321885902</v>
      </c>
      <c r="X5" s="5">
        <f t="shared" si="1"/>
        <v>3.3790688150412143</v>
      </c>
      <c r="Y5" s="93"/>
    </row>
    <row r="6" spans="1:25" ht="15.75" customHeight="1" x14ac:dyDescent="0.3">
      <c r="A6" s="82"/>
      <c r="B6" s="83"/>
      <c r="C6" s="84"/>
      <c r="D6" s="85">
        <v>678</v>
      </c>
      <c r="E6" s="86">
        <v>2</v>
      </c>
      <c r="F6" s="87"/>
      <c r="G6" s="88">
        <v>260</v>
      </c>
      <c r="H6" s="89">
        <v>162</v>
      </c>
      <c r="I6" s="80">
        <f>$G6*$H6/100</f>
        <v>421.2</v>
      </c>
      <c r="J6" s="81">
        <f>I6*W6/1000</f>
        <v>328.37804999999997</v>
      </c>
      <c r="K6" s="90"/>
      <c r="L6" s="91" t="s">
        <v>50</v>
      </c>
      <c r="M6" s="92" t="s">
        <v>105</v>
      </c>
      <c r="N6" s="8" t="s">
        <v>21</v>
      </c>
      <c r="O6" s="9">
        <v>769</v>
      </c>
      <c r="P6" s="9">
        <v>777</v>
      </c>
      <c r="Q6" s="9">
        <v>770</v>
      </c>
      <c r="R6" s="9">
        <v>765</v>
      </c>
      <c r="S6" s="9">
        <v>790</v>
      </c>
      <c r="T6" s="9">
        <v>781</v>
      </c>
      <c r="U6" s="9">
        <v>789</v>
      </c>
      <c r="V6" s="9">
        <v>796</v>
      </c>
      <c r="W6" s="17">
        <f t="shared" si="0"/>
        <v>779.625</v>
      </c>
      <c r="X6" s="10">
        <f t="shared" si="1"/>
        <v>1.3543198524747158</v>
      </c>
      <c r="Y6" s="93" t="s">
        <v>22</v>
      </c>
    </row>
    <row r="7" spans="1:25" ht="15.75" customHeight="1" x14ac:dyDescent="0.3">
      <c r="A7" s="82"/>
      <c r="B7" s="83"/>
      <c r="C7" s="84"/>
      <c r="D7" s="85"/>
      <c r="E7" s="86"/>
      <c r="F7" s="87"/>
      <c r="G7" s="88"/>
      <c r="H7" s="89"/>
      <c r="I7" s="80"/>
      <c r="J7" s="81"/>
      <c r="K7" s="90"/>
      <c r="L7" s="91"/>
      <c r="M7" s="92"/>
      <c r="N7" s="11" t="s">
        <v>23</v>
      </c>
      <c r="O7" s="12">
        <v>4.2</v>
      </c>
      <c r="P7" s="12">
        <v>4.3</v>
      </c>
      <c r="Q7" s="12">
        <v>4.3</v>
      </c>
      <c r="R7" s="12">
        <v>4.2</v>
      </c>
      <c r="S7" s="12">
        <v>4.4000000000000004</v>
      </c>
      <c r="T7" s="12">
        <v>4.3</v>
      </c>
      <c r="U7" s="12">
        <v>4.0999999999999996</v>
      </c>
      <c r="V7" s="12">
        <v>4</v>
      </c>
      <c r="W7" s="13">
        <f t="shared" si="0"/>
        <v>4.2249999999999996</v>
      </c>
      <c r="X7" s="14">
        <f t="shared" si="1"/>
        <v>2.8377701321377056</v>
      </c>
      <c r="Y7" s="93"/>
    </row>
    <row r="8" spans="1:25" ht="15.75" customHeight="1" x14ac:dyDescent="0.3">
      <c r="A8" s="82"/>
      <c r="B8" s="83"/>
      <c r="C8" s="84"/>
      <c r="D8" s="85"/>
      <c r="E8" s="86"/>
      <c r="F8" s="87"/>
      <c r="G8" s="88"/>
      <c r="H8" s="89"/>
      <c r="I8" s="80"/>
      <c r="J8" s="81"/>
      <c r="K8" s="90"/>
      <c r="L8" s="91"/>
      <c r="M8" s="92"/>
      <c r="N8" s="15" t="s">
        <v>24</v>
      </c>
      <c r="O8" s="16">
        <f t="shared" ref="O8:V8" si="3">O6/O7/1000</f>
        <v>0.18309523809523806</v>
      </c>
      <c r="P8" s="16">
        <f t="shared" si="3"/>
        <v>0.18069767441860465</v>
      </c>
      <c r="Q8" s="16">
        <f t="shared" si="3"/>
        <v>0.17906976744186048</v>
      </c>
      <c r="R8" s="16">
        <f t="shared" si="3"/>
        <v>0.18214285714285713</v>
      </c>
      <c r="S8" s="16">
        <f t="shared" si="3"/>
        <v>0.17954545454545454</v>
      </c>
      <c r="T8" s="16">
        <f t="shared" si="3"/>
        <v>0.18162790697674419</v>
      </c>
      <c r="U8" s="16">
        <f t="shared" si="3"/>
        <v>0.19243902439024393</v>
      </c>
      <c r="V8" s="16">
        <f t="shared" si="3"/>
        <v>0.19900000000000001</v>
      </c>
      <c r="W8" s="16">
        <f t="shared" si="0"/>
        <v>0.18470224037637539</v>
      </c>
      <c r="X8" s="16">
        <f t="shared" si="1"/>
        <v>3.6178611454066645</v>
      </c>
      <c r="Y8" s="93"/>
    </row>
    <row r="9" spans="1:25" ht="14.4" customHeight="1" x14ac:dyDescent="0.3">
      <c r="A9" s="96">
        <v>44425</v>
      </c>
      <c r="B9" s="97">
        <v>21006790</v>
      </c>
      <c r="C9" s="97">
        <v>9945966</v>
      </c>
      <c r="D9" s="97">
        <v>679</v>
      </c>
      <c r="E9" s="97">
        <v>1</v>
      </c>
      <c r="F9" s="97" t="s">
        <v>237</v>
      </c>
      <c r="G9" s="97">
        <v>260</v>
      </c>
      <c r="H9" s="97">
        <v>162</v>
      </c>
      <c r="I9" s="98">
        <f>$G9*$H9/100</f>
        <v>421.2</v>
      </c>
      <c r="J9" s="98">
        <f>I9*W9/1000</f>
        <v>314.84699999999998</v>
      </c>
      <c r="K9" s="97"/>
      <c r="L9" s="97" t="s">
        <v>123</v>
      </c>
      <c r="M9" s="97" t="s">
        <v>85</v>
      </c>
      <c r="N9" s="2" t="s">
        <v>21</v>
      </c>
      <c r="O9" s="3">
        <v>730</v>
      </c>
      <c r="P9" s="3">
        <v>745</v>
      </c>
      <c r="Q9" s="3">
        <v>744</v>
      </c>
      <c r="R9" s="3">
        <v>749</v>
      </c>
      <c r="S9" s="3">
        <v>751</v>
      </c>
      <c r="T9" s="3">
        <v>760</v>
      </c>
      <c r="U9" s="3">
        <v>749</v>
      </c>
      <c r="V9" s="3">
        <v>752</v>
      </c>
      <c r="W9" s="6">
        <f t="shared" si="0"/>
        <v>747.5</v>
      </c>
      <c r="X9" s="5">
        <f t="shared" si="1"/>
        <v>1.0764867518014101</v>
      </c>
      <c r="Y9" s="93" t="s">
        <v>22</v>
      </c>
    </row>
    <row r="10" spans="1:25" ht="14.4" customHeight="1" x14ac:dyDescent="0.3">
      <c r="A10" s="96"/>
      <c r="B10" s="97"/>
      <c r="C10" s="97"/>
      <c r="D10" s="97"/>
      <c r="E10" s="97"/>
      <c r="F10" s="97"/>
      <c r="G10" s="97"/>
      <c r="H10" s="97"/>
      <c r="I10" s="98"/>
      <c r="J10" s="98"/>
      <c r="K10" s="97"/>
      <c r="L10" s="97"/>
      <c r="M10" s="97"/>
      <c r="N10" s="2" t="s">
        <v>23</v>
      </c>
      <c r="O10" s="3">
        <v>3.8</v>
      </c>
      <c r="P10" s="3">
        <v>3.7</v>
      </c>
      <c r="Q10" s="3">
        <v>3.8</v>
      </c>
      <c r="R10" s="3">
        <v>3.9</v>
      </c>
      <c r="S10" s="3">
        <v>3.9</v>
      </c>
      <c r="T10" s="3">
        <v>3.8</v>
      </c>
      <c r="U10" s="3">
        <v>3.7</v>
      </c>
      <c r="V10" s="3">
        <v>3.8</v>
      </c>
      <c r="W10" s="6">
        <f t="shared" si="0"/>
        <v>3.8000000000000003</v>
      </c>
      <c r="X10" s="5">
        <f t="shared" si="1"/>
        <v>1.8608073189119647</v>
      </c>
      <c r="Y10" s="93"/>
    </row>
    <row r="11" spans="1:25" ht="14.4" customHeight="1" x14ac:dyDescent="0.3">
      <c r="A11" s="96"/>
      <c r="B11" s="97"/>
      <c r="C11" s="97"/>
      <c r="D11" s="97"/>
      <c r="E11" s="97"/>
      <c r="F11" s="97"/>
      <c r="G11" s="97"/>
      <c r="H11" s="97"/>
      <c r="I11" s="98"/>
      <c r="J11" s="98"/>
      <c r="K11" s="97"/>
      <c r="L11" s="97"/>
      <c r="M11" s="97"/>
      <c r="N11" s="2" t="s">
        <v>24</v>
      </c>
      <c r="O11" s="5">
        <f t="shared" ref="O11:V11" si="4">O9/O10/1000</f>
        <v>0.19210526315789475</v>
      </c>
      <c r="P11" s="5">
        <f t="shared" si="4"/>
        <v>0.20135135135135135</v>
      </c>
      <c r="Q11" s="5">
        <f t="shared" si="4"/>
        <v>0.19578947368421054</v>
      </c>
      <c r="R11" s="5">
        <f t="shared" si="4"/>
        <v>0.19205128205128205</v>
      </c>
      <c r="S11" s="5">
        <f t="shared" si="4"/>
        <v>0.19256410256410256</v>
      </c>
      <c r="T11" s="5">
        <f t="shared" si="4"/>
        <v>0.2</v>
      </c>
      <c r="U11" s="5">
        <f t="shared" si="4"/>
        <v>0.20243243243243242</v>
      </c>
      <c r="V11" s="5">
        <f t="shared" si="4"/>
        <v>0.19789473684210526</v>
      </c>
      <c r="W11" s="5">
        <f t="shared" si="0"/>
        <v>0.19677358026042238</v>
      </c>
      <c r="X11" s="5">
        <f t="shared" si="1"/>
        <v>2.0282367669461796</v>
      </c>
      <c r="Y11" s="93"/>
    </row>
    <row r="12" spans="1:25" ht="14.4" customHeight="1" x14ac:dyDescent="0.3">
      <c r="A12" s="82"/>
      <c r="B12" s="83"/>
      <c r="C12" s="84"/>
      <c r="D12" s="85">
        <v>680</v>
      </c>
      <c r="E12" s="86">
        <v>2</v>
      </c>
      <c r="F12" s="87"/>
      <c r="G12" s="88">
        <v>260</v>
      </c>
      <c r="H12" s="89">
        <v>162</v>
      </c>
      <c r="I12" s="80">
        <f>$G12*$H12/100</f>
        <v>421.2</v>
      </c>
      <c r="J12" s="81">
        <f>I12*W12/1000</f>
        <v>316.47914999999995</v>
      </c>
      <c r="K12" s="90"/>
      <c r="L12" s="91" t="s">
        <v>123</v>
      </c>
      <c r="M12" s="92" t="s">
        <v>85</v>
      </c>
      <c r="N12" s="8" t="s">
        <v>21</v>
      </c>
      <c r="O12" s="9">
        <v>761</v>
      </c>
      <c r="P12" s="9">
        <v>750</v>
      </c>
      <c r="Q12" s="9">
        <v>741</v>
      </c>
      <c r="R12" s="9">
        <v>756</v>
      </c>
      <c r="S12" s="9">
        <v>756</v>
      </c>
      <c r="T12" s="9">
        <v>744</v>
      </c>
      <c r="U12" s="9">
        <v>754</v>
      </c>
      <c r="V12" s="9">
        <v>749</v>
      </c>
      <c r="W12" s="17">
        <f t="shared" si="0"/>
        <v>751.375</v>
      </c>
      <c r="X12" s="10">
        <f t="shared" si="1"/>
        <v>0.83097612668389131</v>
      </c>
      <c r="Y12" s="93" t="s">
        <v>22</v>
      </c>
    </row>
    <row r="13" spans="1:25" ht="14.4" customHeight="1" x14ac:dyDescent="0.3">
      <c r="A13" s="82"/>
      <c r="B13" s="83"/>
      <c r="C13" s="84"/>
      <c r="D13" s="85"/>
      <c r="E13" s="86"/>
      <c r="F13" s="87"/>
      <c r="G13" s="88"/>
      <c r="H13" s="89"/>
      <c r="I13" s="80"/>
      <c r="J13" s="81"/>
      <c r="K13" s="90"/>
      <c r="L13" s="91"/>
      <c r="M13" s="92"/>
      <c r="N13" s="11" t="s">
        <v>23</v>
      </c>
      <c r="O13" s="12">
        <v>3.9</v>
      </c>
      <c r="P13" s="12">
        <v>3.8</v>
      </c>
      <c r="Q13" s="12">
        <v>3.8</v>
      </c>
      <c r="R13" s="12">
        <v>4</v>
      </c>
      <c r="S13" s="12">
        <v>4</v>
      </c>
      <c r="T13" s="12">
        <v>3.7</v>
      </c>
      <c r="U13" s="12">
        <v>3.8</v>
      </c>
      <c r="V13" s="12">
        <v>4</v>
      </c>
      <c r="W13" s="13">
        <f t="shared" si="0"/>
        <v>3.875</v>
      </c>
      <c r="X13" s="14">
        <f t="shared" si="1"/>
        <v>2.8121928668004346</v>
      </c>
      <c r="Y13" s="93"/>
    </row>
    <row r="14" spans="1:25" ht="14.4" customHeight="1" x14ac:dyDescent="0.3">
      <c r="A14" s="82"/>
      <c r="B14" s="83"/>
      <c r="C14" s="84"/>
      <c r="D14" s="85"/>
      <c r="E14" s="86"/>
      <c r="F14" s="87"/>
      <c r="G14" s="88"/>
      <c r="H14" s="89"/>
      <c r="I14" s="80"/>
      <c r="J14" s="81"/>
      <c r="K14" s="90"/>
      <c r="L14" s="91"/>
      <c r="M14" s="92"/>
      <c r="N14" s="15" t="s">
        <v>24</v>
      </c>
      <c r="O14" s="16">
        <f t="shared" ref="O14:V14" si="5">O12/O13/1000</f>
        <v>0.19512820512820514</v>
      </c>
      <c r="P14" s="16">
        <f t="shared" si="5"/>
        <v>0.19736842105263158</v>
      </c>
      <c r="Q14" s="16">
        <f t="shared" si="5"/>
        <v>0.19500000000000001</v>
      </c>
      <c r="R14" s="16">
        <f t="shared" si="5"/>
        <v>0.189</v>
      </c>
      <c r="S14" s="16">
        <f t="shared" si="5"/>
        <v>0.189</v>
      </c>
      <c r="T14" s="16">
        <f t="shared" si="5"/>
        <v>0.20108108108108105</v>
      </c>
      <c r="U14" s="16">
        <f t="shared" si="5"/>
        <v>0.19842105263157897</v>
      </c>
      <c r="V14" s="16">
        <f t="shared" si="5"/>
        <v>0.18725</v>
      </c>
      <c r="W14" s="16">
        <f t="shared" si="0"/>
        <v>0.19403109498668711</v>
      </c>
      <c r="X14" s="16">
        <f t="shared" si="1"/>
        <v>2.4369232331033208</v>
      </c>
      <c r="Y14" s="93"/>
    </row>
    <row r="15" spans="1:25" ht="14.4" customHeight="1" x14ac:dyDescent="0.3">
      <c r="A15" s="82"/>
      <c r="B15" s="83"/>
      <c r="C15" s="84"/>
      <c r="D15" s="85">
        <v>681</v>
      </c>
      <c r="E15" s="86">
        <v>3</v>
      </c>
      <c r="F15" s="87"/>
      <c r="G15" s="88">
        <v>260</v>
      </c>
      <c r="H15" s="89">
        <v>162</v>
      </c>
      <c r="I15" s="80">
        <f>$G15*$H15/100</f>
        <v>421.2</v>
      </c>
      <c r="J15" s="81">
        <f>I15*W15/1000</f>
        <v>301.05270000000002</v>
      </c>
      <c r="K15" s="90"/>
      <c r="L15" s="91" t="s">
        <v>124</v>
      </c>
      <c r="M15" s="92" t="s">
        <v>182</v>
      </c>
      <c r="N15" s="8" t="s">
        <v>21</v>
      </c>
      <c r="O15" s="9">
        <v>726</v>
      </c>
      <c r="P15" s="9">
        <v>716</v>
      </c>
      <c r="Q15" s="9">
        <v>714</v>
      </c>
      <c r="R15" s="9">
        <v>716</v>
      </c>
      <c r="S15" s="9">
        <v>716</v>
      </c>
      <c r="T15" s="9">
        <v>715</v>
      </c>
      <c r="U15" s="9">
        <v>699</v>
      </c>
      <c r="V15" s="9">
        <v>716</v>
      </c>
      <c r="W15" s="17">
        <f t="shared" si="0"/>
        <v>714.75</v>
      </c>
      <c r="X15" s="10">
        <f t="shared" si="1"/>
        <v>0.96615790954411562</v>
      </c>
      <c r="Y15" s="93" t="s">
        <v>22</v>
      </c>
    </row>
    <row r="16" spans="1:25" ht="14.4" customHeight="1" x14ac:dyDescent="0.3">
      <c r="A16" s="82"/>
      <c r="B16" s="83"/>
      <c r="C16" s="84"/>
      <c r="D16" s="85"/>
      <c r="E16" s="86"/>
      <c r="F16" s="87"/>
      <c r="G16" s="88"/>
      <c r="H16" s="89"/>
      <c r="I16" s="80"/>
      <c r="J16" s="81"/>
      <c r="K16" s="90"/>
      <c r="L16" s="91"/>
      <c r="M16" s="92"/>
      <c r="N16" s="11" t="s">
        <v>23</v>
      </c>
      <c r="O16" s="12">
        <v>3.7</v>
      </c>
      <c r="P16" s="12">
        <v>3.9</v>
      </c>
      <c r="Q16" s="12">
        <v>3.9</v>
      </c>
      <c r="R16" s="12">
        <v>3.9</v>
      </c>
      <c r="S16" s="12">
        <v>4</v>
      </c>
      <c r="T16" s="12">
        <v>4</v>
      </c>
      <c r="U16" s="12">
        <v>4</v>
      </c>
      <c r="V16" s="12">
        <v>4</v>
      </c>
      <c r="W16" s="13">
        <f t="shared" si="0"/>
        <v>3.9249999999999998</v>
      </c>
      <c r="X16" s="14">
        <f t="shared" si="1"/>
        <v>2.4668683733805192</v>
      </c>
      <c r="Y16" s="93"/>
    </row>
    <row r="17" spans="1:25" ht="14.4" customHeight="1" x14ac:dyDescent="0.3">
      <c r="A17" s="82"/>
      <c r="B17" s="83"/>
      <c r="C17" s="84"/>
      <c r="D17" s="85"/>
      <c r="E17" s="86"/>
      <c r="F17" s="87"/>
      <c r="G17" s="88"/>
      <c r="H17" s="89"/>
      <c r="I17" s="80"/>
      <c r="J17" s="81"/>
      <c r="K17" s="90"/>
      <c r="L17" s="91"/>
      <c r="M17" s="92"/>
      <c r="N17" s="15" t="s">
        <v>24</v>
      </c>
      <c r="O17" s="16">
        <f t="shared" ref="O17:V17" si="6">O15/O16/1000</f>
        <v>0.19621621621621618</v>
      </c>
      <c r="P17" s="16">
        <f t="shared" si="6"/>
        <v>0.18358974358974359</v>
      </c>
      <c r="Q17" s="16">
        <f t="shared" si="6"/>
        <v>0.18307692307692308</v>
      </c>
      <c r="R17" s="16">
        <f t="shared" si="6"/>
        <v>0.18358974358974359</v>
      </c>
      <c r="S17" s="16">
        <f t="shared" si="6"/>
        <v>0.17899999999999999</v>
      </c>
      <c r="T17" s="16">
        <f t="shared" si="6"/>
        <v>0.17874999999999999</v>
      </c>
      <c r="U17" s="16">
        <f t="shared" si="6"/>
        <v>0.17474999999999999</v>
      </c>
      <c r="V17" s="16">
        <f t="shared" si="6"/>
        <v>0.17899999999999999</v>
      </c>
      <c r="W17" s="16">
        <f t="shared" si="0"/>
        <v>0.18224657830907831</v>
      </c>
      <c r="X17" s="16">
        <f t="shared" si="1"/>
        <v>3.2976896052318043</v>
      </c>
      <c r="Y17" s="93"/>
    </row>
    <row r="18" spans="1:25" ht="14.4" customHeight="1" x14ac:dyDescent="0.3">
      <c r="A18" s="82"/>
      <c r="B18" s="83"/>
      <c r="C18" s="84"/>
      <c r="D18" s="85">
        <v>682</v>
      </c>
      <c r="E18" s="86">
        <v>4</v>
      </c>
      <c r="F18" s="87"/>
      <c r="G18" s="88">
        <v>260</v>
      </c>
      <c r="H18" s="89">
        <v>162</v>
      </c>
      <c r="I18" s="80">
        <f>$G18*$H18/100</f>
        <v>421.2</v>
      </c>
      <c r="J18" s="81">
        <f>I18*W18/1000</f>
        <v>299.84174999999999</v>
      </c>
      <c r="K18" s="90"/>
      <c r="L18" s="91" t="s">
        <v>124</v>
      </c>
      <c r="M18" s="92" t="s">
        <v>182</v>
      </c>
      <c r="N18" s="8" t="s">
        <v>21</v>
      </c>
      <c r="O18" s="9">
        <v>704</v>
      </c>
      <c r="P18" s="9">
        <v>707</v>
      </c>
      <c r="Q18" s="9">
        <v>721</v>
      </c>
      <c r="R18" s="9">
        <v>701</v>
      </c>
      <c r="S18" s="9">
        <v>719</v>
      </c>
      <c r="T18" s="9">
        <v>706</v>
      </c>
      <c r="U18" s="9">
        <v>709</v>
      </c>
      <c r="V18" s="9">
        <v>728</v>
      </c>
      <c r="W18" s="17">
        <f t="shared" si="0"/>
        <v>711.875</v>
      </c>
      <c r="X18" s="10">
        <f t="shared" si="1"/>
        <v>1.2572971476693975</v>
      </c>
      <c r="Y18" s="93" t="s">
        <v>22</v>
      </c>
    </row>
    <row r="19" spans="1:25" ht="14.4" customHeight="1" x14ac:dyDescent="0.3">
      <c r="A19" s="82"/>
      <c r="B19" s="83"/>
      <c r="C19" s="84"/>
      <c r="D19" s="85"/>
      <c r="E19" s="86"/>
      <c r="F19" s="87"/>
      <c r="G19" s="88"/>
      <c r="H19" s="89"/>
      <c r="I19" s="80"/>
      <c r="J19" s="81"/>
      <c r="K19" s="90"/>
      <c r="L19" s="91"/>
      <c r="M19" s="92"/>
      <c r="N19" s="11" t="s">
        <v>23</v>
      </c>
      <c r="O19" s="12">
        <v>3.9</v>
      </c>
      <c r="P19" s="12">
        <v>4</v>
      </c>
      <c r="Q19" s="12">
        <v>3.9</v>
      </c>
      <c r="R19" s="12">
        <v>3.9</v>
      </c>
      <c r="S19" s="12">
        <v>3.8</v>
      </c>
      <c r="T19" s="12">
        <v>3.8</v>
      </c>
      <c r="U19" s="12">
        <v>3.7</v>
      </c>
      <c r="V19" s="12">
        <v>3.7</v>
      </c>
      <c r="W19" s="13">
        <f t="shared" si="0"/>
        <v>3.8374999999999999</v>
      </c>
      <c r="X19" s="14">
        <f t="shared" si="1"/>
        <v>2.5854247339393375</v>
      </c>
      <c r="Y19" s="93"/>
    </row>
    <row r="20" spans="1:25" ht="14.4" customHeight="1" x14ac:dyDescent="0.3">
      <c r="A20" s="82"/>
      <c r="B20" s="83"/>
      <c r="C20" s="84"/>
      <c r="D20" s="85"/>
      <c r="E20" s="86"/>
      <c r="F20" s="87"/>
      <c r="G20" s="88"/>
      <c r="H20" s="89"/>
      <c r="I20" s="80"/>
      <c r="J20" s="81"/>
      <c r="K20" s="90"/>
      <c r="L20" s="91"/>
      <c r="M20" s="92"/>
      <c r="N20" s="15" t="s">
        <v>24</v>
      </c>
      <c r="O20" s="16">
        <f t="shared" ref="O20:V20" si="7">O18/O19/1000</f>
        <v>0.18051282051282053</v>
      </c>
      <c r="P20" s="16">
        <f t="shared" si="7"/>
        <v>0.17674999999999999</v>
      </c>
      <c r="Q20" s="16">
        <f t="shared" si="7"/>
        <v>0.18487179487179489</v>
      </c>
      <c r="R20" s="16">
        <f t="shared" si="7"/>
        <v>0.17974358974358975</v>
      </c>
      <c r="S20" s="16">
        <f t="shared" si="7"/>
        <v>0.18921052631578947</v>
      </c>
      <c r="T20" s="16">
        <f t="shared" si="7"/>
        <v>0.18578947368421056</v>
      </c>
      <c r="U20" s="16">
        <f t="shared" si="7"/>
        <v>0.19162162162162161</v>
      </c>
      <c r="V20" s="16">
        <f t="shared" si="7"/>
        <v>0.19675675675675675</v>
      </c>
      <c r="W20" s="16">
        <f t="shared" si="0"/>
        <v>0.18565707293832293</v>
      </c>
      <c r="X20" s="16">
        <f t="shared" si="1"/>
        <v>3.3680835486599081</v>
      </c>
      <c r="Y20" s="93"/>
    </row>
    <row r="21" spans="1:25" ht="14.4" customHeight="1" x14ac:dyDescent="0.3">
      <c r="A21" s="94">
        <v>44426</v>
      </c>
      <c r="B21" s="83"/>
      <c r="C21" s="84"/>
      <c r="D21" s="85">
        <v>683</v>
      </c>
      <c r="E21" s="86">
        <v>5</v>
      </c>
      <c r="F21" s="87"/>
      <c r="G21" s="88">
        <v>260</v>
      </c>
      <c r="H21" s="89">
        <v>162</v>
      </c>
      <c r="I21" s="80">
        <f>$G21*$H21/100</f>
        <v>421.2</v>
      </c>
      <c r="J21" s="81">
        <f>I21*W21/1000</f>
        <v>317.42685</v>
      </c>
      <c r="K21" s="90" t="s">
        <v>238</v>
      </c>
      <c r="L21" s="91" t="s">
        <v>19</v>
      </c>
      <c r="M21" s="92" t="s">
        <v>45</v>
      </c>
      <c r="N21" s="8" t="s">
        <v>21</v>
      </c>
      <c r="O21" s="9">
        <v>779</v>
      </c>
      <c r="P21" s="9">
        <v>747</v>
      </c>
      <c r="Q21" s="9">
        <v>758</v>
      </c>
      <c r="R21" s="9">
        <v>754</v>
      </c>
      <c r="S21" s="9">
        <v>752</v>
      </c>
      <c r="T21" s="9">
        <v>755</v>
      </c>
      <c r="U21" s="9">
        <v>739</v>
      </c>
      <c r="V21" s="9">
        <v>745</v>
      </c>
      <c r="W21" s="17">
        <f t="shared" si="0"/>
        <v>753.625</v>
      </c>
      <c r="X21" s="10">
        <f t="shared" si="1"/>
        <v>1.4834488100073662</v>
      </c>
      <c r="Y21" s="93" t="s">
        <v>22</v>
      </c>
    </row>
    <row r="22" spans="1:25" ht="14.4" customHeight="1" x14ac:dyDescent="0.3">
      <c r="A22" s="94"/>
      <c r="B22" s="83"/>
      <c r="C22" s="84"/>
      <c r="D22" s="85"/>
      <c r="E22" s="86"/>
      <c r="F22" s="87"/>
      <c r="G22" s="88"/>
      <c r="H22" s="89"/>
      <c r="I22" s="80"/>
      <c r="J22" s="81"/>
      <c r="K22" s="90"/>
      <c r="L22" s="91"/>
      <c r="M22" s="92"/>
      <c r="N22" s="11" t="s">
        <v>23</v>
      </c>
      <c r="O22" s="12">
        <v>3.9</v>
      </c>
      <c r="P22" s="12">
        <v>4</v>
      </c>
      <c r="Q22" s="12">
        <v>4.0999999999999996</v>
      </c>
      <c r="R22" s="12">
        <v>4.0999999999999996</v>
      </c>
      <c r="S22" s="12">
        <v>4.2</v>
      </c>
      <c r="T22" s="12">
        <v>4.1500000000000004</v>
      </c>
      <c r="U22" s="12">
        <v>4.0999999999999996</v>
      </c>
      <c r="V22" s="12">
        <v>4.0999999999999996</v>
      </c>
      <c r="W22" s="13">
        <f t="shared" si="0"/>
        <v>4.0812500000000007</v>
      </c>
      <c r="X22" s="14">
        <f t="shared" si="1"/>
        <v>2.1164280185429183</v>
      </c>
      <c r="Y22" s="93"/>
    </row>
    <row r="23" spans="1:25" ht="14.4" customHeight="1" x14ac:dyDescent="0.3">
      <c r="A23" s="94"/>
      <c r="B23" s="83"/>
      <c r="C23" s="84"/>
      <c r="D23" s="85"/>
      <c r="E23" s="86"/>
      <c r="F23" s="87"/>
      <c r="G23" s="88"/>
      <c r="H23" s="89"/>
      <c r="I23" s="80"/>
      <c r="J23" s="81"/>
      <c r="K23" s="90"/>
      <c r="L23" s="91"/>
      <c r="M23" s="92"/>
      <c r="N23" s="15" t="s">
        <v>24</v>
      </c>
      <c r="O23" s="16">
        <f t="shared" ref="O23:V23" si="8">O21/O22/1000</f>
        <v>0.19974358974358974</v>
      </c>
      <c r="P23" s="16">
        <f t="shared" si="8"/>
        <v>0.18675</v>
      </c>
      <c r="Q23" s="16">
        <f t="shared" si="8"/>
        <v>0.18487804878048783</v>
      </c>
      <c r="R23" s="16">
        <f t="shared" si="8"/>
        <v>0.18390243902439024</v>
      </c>
      <c r="S23" s="16">
        <f t="shared" si="8"/>
        <v>0.17904761904761904</v>
      </c>
      <c r="T23" s="16">
        <f t="shared" si="8"/>
        <v>0.1819277108433735</v>
      </c>
      <c r="U23" s="16">
        <f t="shared" si="8"/>
        <v>0.18024390243902438</v>
      </c>
      <c r="V23" s="16">
        <f t="shared" si="8"/>
        <v>0.18170731707317075</v>
      </c>
      <c r="W23" s="16">
        <f t="shared" si="0"/>
        <v>0.18477507836895693</v>
      </c>
      <c r="X23" s="16">
        <f t="shared" si="1"/>
        <v>3.3118451168403209</v>
      </c>
      <c r="Y23" s="93"/>
    </row>
    <row r="24" spans="1:25" ht="14.4" customHeight="1" x14ac:dyDescent="0.3">
      <c r="A24" s="94"/>
      <c r="B24" s="83"/>
      <c r="C24" s="84"/>
      <c r="D24" s="85">
        <v>684</v>
      </c>
      <c r="E24" s="86">
        <v>6</v>
      </c>
      <c r="F24" s="87"/>
      <c r="G24" s="88">
        <v>260</v>
      </c>
      <c r="H24" s="89">
        <v>162</v>
      </c>
      <c r="I24" s="80">
        <f>$G24*$H24/100</f>
        <v>421.2</v>
      </c>
      <c r="J24" s="81">
        <f>I24*W24/1000</f>
        <v>311.58269999999999</v>
      </c>
      <c r="K24" s="90" t="s">
        <v>238</v>
      </c>
      <c r="L24" s="91" t="s">
        <v>19</v>
      </c>
      <c r="M24" s="92" t="s">
        <v>45</v>
      </c>
      <c r="N24" s="8" t="s">
        <v>21</v>
      </c>
      <c r="O24" s="9">
        <v>720</v>
      </c>
      <c r="P24" s="9">
        <v>723</v>
      </c>
      <c r="Q24" s="9">
        <v>730</v>
      </c>
      <c r="R24" s="9">
        <v>730</v>
      </c>
      <c r="S24" s="9">
        <v>750</v>
      </c>
      <c r="T24" s="9">
        <v>747</v>
      </c>
      <c r="U24" s="9">
        <v>744</v>
      </c>
      <c r="V24" s="9">
        <v>774</v>
      </c>
      <c r="W24" s="17">
        <f t="shared" si="0"/>
        <v>739.75</v>
      </c>
      <c r="X24" s="10">
        <f t="shared" si="1"/>
        <v>2.2465548975492062</v>
      </c>
      <c r="Y24" s="93" t="s">
        <v>22</v>
      </c>
    </row>
    <row r="25" spans="1:25" ht="14.4" customHeight="1" x14ac:dyDescent="0.3">
      <c r="A25" s="94"/>
      <c r="B25" s="83"/>
      <c r="C25" s="84"/>
      <c r="D25" s="85"/>
      <c r="E25" s="86"/>
      <c r="F25" s="87"/>
      <c r="G25" s="88"/>
      <c r="H25" s="89"/>
      <c r="I25" s="80"/>
      <c r="J25" s="81"/>
      <c r="K25" s="90"/>
      <c r="L25" s="91"/>
      <c r="M25" s="92"/>
      <c r="N25" s="11" t="s">
        <v>23</v>
      </c>
      <c r="O25" s="12">
        <v>4.0999999999999996</v>
      </c>
      <c r="P25" s="12">
        <v>4.0999999999999996</v>
      </c>
      <c r="Q25" s="12">
        <v>4.0999999999999996</v>
      </c>
      <c r="R25" s="12">
        <v>4</v>
      </c>
      <c r="S25" s="12">
        <v>4</v>
      </c>
      <c r="T25" s="12">
        <v>4</v>
      </c>
      <c r="U25" s="12">
        <v>3.9</v>
      </c>
      <c r="V25" s="12">
        <v>3.9</v>
      </c>
      <c r="W25" s="13">
        <f t="shared" si="0"/>
        <v>4.0124999999999993</v>
      </c>
      <c r="X25" s="14">
        <f t="shared" si="1"/>
        <v>1.9454822424917104</v>
      </c>
      <c r="Y25" s="93"/>
    </row>
    <row r="26" spans="1:25" ht="14.4" customHeight="1" x14ac:dyDescent="0.3">
      <c r="A26" s="94"/>
      <c r="B26" s="83"/>
      <c r="C26" s="84"/>
      <c r="D26" s="85"/>
      <c r="E26" s="86"/>
      <c r="F26" s="87"/>
      <c r="G26" s="88"/>
      <c r="H26" s="89"/>
      <c r="I26" s="80"/>
      <c r="J26" s="81"/>
      <c r="K26" s="90"/>
      <c r="L26" s="91"/>
      <c r="M26" s="92"/>
      <c r="N26" s="15" t="s">
        <v>24</v>
      </c>
      <c r="O26" s="16">
        <f t="shared" ref="O26:V26" si="9">O24/O25/1000</f>
        <v>0.17560975609756099</v>
      </c>
      <c r="P26" s="16">
        <f t="shared" si="9"/>
        <v>0.17634146341463414</v>
      </c>
      <c r="Q26" s="16">
        <f t="shared" si="9"/>
        <v>0.1780487804878049</v>
      </c>
      <c r="R26" s="16">
        <f t="shared" si="9"/>
        <v>0.1825</v>
      </c>
      <c r="S26" s="16">
        <f t="shared" si="9"/>
        <v>0.1875</v>
      </c>
      <c r="T26" s="16">
        <f t="shared" si="9"/>
        <v>0.18675</v>
      </c>
      <c r="U26" s="16">
        <f t="shared" si="9"/>
        <v>0.19076923076923077</v>
      </c>
      <c r="V26" s="16">
        <f t="shared" si="9"/>
        <v>0.19846153846153844</v>
      </c>
      <c r="W26" s="16">
        <f t="shared" si="0"/>
        <v>0.18449759615384617</v>
      </c>
      <c r="X26" s="16">
        <f t="shared" si="1"/>
        <v>4.0174180035646287</v>
      </c>
      <c r="Y26" s="93"/>
    </row>
    <row r="27" spans="1:25" ht="14.4" customHeight="1" x14ac:dyDescent="0.3">
      <c r="A27" s="82"/>
      <c r="B27" s="83"/>
      <c r="C27" s="84"/>
      <c r="D27" s="85">
        <v>685</v>
      </c>
      <c r="E27" s="86">
        <v>7</v>
      </c>
      <c r="F27" s="87"/>
      <c r="G27" s="88">
        <v>260</v>
      </c>
      <c r="H27" s="89">
        <v>162</v>
      </c>
      <c r="I27" s="80">
        <f>$G27*$H27/100</f>
        <v>421.2</v>
      </c>
      <c r="J27" s="81">
        <f>I27*W27/1000</f>
        <v>320.05934999999999</v>
      </c>
      <c r="K27" s="90"/>
      <c r="L27" s="91" t="s">
        <v>19</v>
      </c>
      <c r="M27" s="92" t="s">
        <v>45</v>
      </c>
      <c r="N27" s="8" t="s">
        <v>21</v>
      </c>
      <c r="O27" s="9">
        <v>744</v>
      </c>
      <c r="P27" s="9">
        <v>742</v>
      </c>
      <c r="Q27" s="9">
        <v>754</v>
      </c>
      <c r="R27" s="9">
        <v>767</v>
      </c>
      <c r="S27" s="9">
        <v>758</v>
      </c>
      <c r="T27" s="9">
        <v>770</v>
      </c>
      <c r="U27" s="9">
        <v>769</v>
      </c>
      <c r="V27" s="9">
        <v>775</v>
      </c>
      <c r="W27" s="17">
        <f t="shared" si="0"/>
        <v>759.875</v>
      </c>
      <c r="X27" s="10">
        <f t="shared" si="1"/>
        <v>1.5254284119025181</v>
      </c>
      <c r="Y27" s="93" t="s">
        <v>22</v>
      </c>
    </row>
    <row r="28" spans="1:25" ht="14.4" customHeight="1" x14ac:dyDescent="0.3">
      <c r="A28" s="82"/>
      <c r="B28" s="83"/>
      <c r="C28" s="84"/>
      <c r="D28" s="85"/>
      <c r="E28" s="86"/>
      <c r="F28" s="87"/>
      <c r="G28" s="88"/>
      <c r="H28" s="89"/>
      <c r="I28" s="80"/>
      <c r="J28" s="81"/>
      <c r="K28" s="90"/>
      <c r="L28" s="91"/>
      <c r="M28" s="92"/>
      <c r="N28" s="11" t="s">
        <v>23</v>
      </c>
      <c r="O28" s="12">
        <v>3.8</v>
      </c>
      <c r="P28" s="12">
        <v>3.8</v>
      </c>
      <c r="Q28" s="12">
        <v>3.9</v>
      </c>
      <c r="R28" s="12">
        <v>4</v>
      </c>
      <c r="S28" s="12">
        <v>4</v>
      </c>
      <c r="T28" s="12">
        <v>4</v>
      </c>
      <c r="U28" s="12">
        <v>4</v>
      </c>
      <c r="V28" s="12">
        <v>4</v>
      </c>
      <c r="W28" s="13">
        <f t="shared" si="0"/>
        <v>3.9375</v>
      </c>
      <c r="X28" s="14">
        <f t="shared" si="1"/>
        <v>2.1763982858416031</v>
      </c>
      <c r="Y28" s="93"/>
    </row>
    <row r="29" spans="1:25" ht="14.4" customHeight="1" x14ac:dyDescent="0.3">
      <c r="A29" s="82"/>
      <c r="B29" s="83"/>
      <c r="C29" s="84"/>
      <c r="D29" s="85"/>
      <c r="E29" s="86"/>
      <c r="F29" s="87"/>
      <c r="G29" s="88"/>
      <c r="H29" s="89"/>
      <c r="I29" s="80"/>
      <c r="J29" s="81"/>
      <c r="K29" s="90"/>
      <c r="L29" s="91"/>
      <c r="M29" s="92"/>
      <c r="N29" s="15" t="s">
        <v>24</v>
      </c>
      <c r="O29" s="16">
        <f t="shared" ref="O29:V29" si="10">O27/O28/1000</f>
        <v>0.19578947368421054</v>
      </c>
      <c r="P29" s="16">
        <f t="shared" si="10"/>
        <v>0.19526315789473686</v>
      </c>
      <c r="Q29" s="16">
        <f t="shared" si="10"/>
        <v>0.19333333333333333</v>
      </c>
      <c r="R29" s="16">
        <f t="shared" si="10"/>
        <v>0.19175</v>
      </c>
      <c r="S29" s="16">
        <f t="shared" si="10"/>
        <v>0.1895</v>
      </c>
      <c r="T29" s="16">
        <f t="shared" si="10"/>
        <v>0.1925</v>
      </c>
      <c r="U29" s="16">
        <f t="shared" si="10"/>
        <v>0.19225</v>
      </c>
      <c r="V29" s="16">
        <f t="shared" si="10"/>
        <v>0.19375000000000001</v>
      </c>
      <c r="W29" s="16">
        <f t="shared" si="0"/>
        <v>0.19301699561403513</v>
      </c>
      <c r="X29" s="16">
        <f t="shared" si="1"/>
        <v>0.9727001526015735</v>
      </c>
      <c r="Y29" s="93"/>
    </row>
    <row r="30" spans="1:25" ht="14.4" customHeight="1" x14ac:dyDescent="0.3">
      <c r="A30" s="82"/>
      <c r="B30" s="83"/>
      <c r="C30" s="84"/>
      <c r="D30" s="85">
        <v>686</v>
      </c>
      <c r="E30" s="86">
        <v>8</v>
      </c>
      <c r="F30" s="87"/>
      <c r="G30" s="88">
        <v>260</v>
      </c>
      <c r="H30" s="89">
        <v>162</v>
      </c>
      <c r="I30" s="80">
        <f>$G30*$H30/100</f>
        <v>421.2</v>
      </c>
      <c r="J30" s="81">
        <f>I30*W30/1000</f>
        <v>324.37664999999998</v>
      </c>
      <c r="K30" s="90"/>
      <c r="L30" s="91" t="s">
        <v>19</v>
      </c>
      <c r="M30" s="92" t="s">
        <v>45</v>
      </c>
      <c r="N30" s="8" t="s">
        <v>21</v>
      </c>
      <c r="O30" s="9">
        <v>771</v>
      </c>
      <c r="P30" s="9">
        <v>767</v>
      </c>
      <c r="Q30" s="9">
        <v>779</v>
      </c>
      <c r="R30" s="9">
        <v>766</v>
      </c>
      <c r="S30" s="9">
        <v>782</v>
      </c>
      <c r="T30" s="9">
        <v>776</v>
      </c>
      <c r="U30" s="9">
        <v>765</v>
      </c>
      <c r="V30" s="9">
        <v>755</v>
      </c>
      <c r="W30" s="17">
        <f t="shared" si="0"/>
        <v>770.125</v>
      </c>
      <c r="X30" s="10">
        <f t="shared" si="1"/>
        <v>1.0637274713722411</v>
      </c>
      <c r="Y30" s="93" t="s">
        <v>22</v>
      </c>
    </row>
    <row r="31" spans="1:25" ht="14.4" customHeight="1" x14ac:dyDescent="0.3">
      <c r="A31" s="82"/>
      <c r="B31" s="83"/>
      <c r="C31" s="84"/>
      <c r="D31" s="85"/>
      <c r="E31" s="86"/>
      <c r="F31" s="87"/>
      <c r="G31" s="88"/>
      <c r="H31" s="89"/>
      <c r="I31" s="80"/>
      <c r="J31" s="81"/>
      <c r="K31" s="90"/>
      <c r="L31" s="91"/>
      <c r="M31" s="92"/>
      <c r="N31" s="11" t="s">
        <v>23</v>
      </c>
      <c r="O31" s="12">
        <v>4</v>
      </c>
      <c r="P31" s="12">
        <v>4</v>
      </c>
      <c r="Q31" s="12">
        <v>4.0999999999999996</v>
      </c>
      <c r="R31" s="12">
        <v>4</v>
      </c>
      <c r="S31" s="12">
        <v>3.9</v>
      </c>
      <c r="T31" s="12">
        <v>3.9</v>
      </c>
      <c r="U31" s="12">
        <v>3.8</v>
      </c>
      <c r="V31" s="12">
        <v>3.8</v>
      </c>
      <c r="W31" s="13">
        <f t="shared" si="0"/>
        <v>3.9375</v>
      </c>
      <c r="X31" s="14">
        <f t="shared" si="1"/>
        <v>2.5197631533948477</v>
      </c>
      <c r="Y31" s="93"/>
    </row>
    <row r="32" spans="1:25" ht="14.4" customHeight="1" x14ac:dyDescent="0.3">
      <c r="A32" s="82"/>
      <c r="B32" s="83"/>
      <c r="C32" s="84"/>
      <c r="D32" s="85"/>
      <c r="E32" s="86"/>
      <c r="F32" s="87"/>
      <c r="G32" s="88"/>
      <c r="H32" s="89"/>
      <c r="I32" s="80"/>
      <c r="J32" s="81"/>
      <c r="K32" s="90"/>
      <c r="L32" s="91"/>
      <c r="M32" s="92"/>
      <c r="N32" s="15" t="s">
        <v>24</v>
      </c>
      <c r="O32" s="16">
        <f t="shared" ref="O32:V32" si="11">O30/O31/1000</f>
        <v>0.19275</v>
      </c>
      <c r="P32" s="16">
        <f t="shared" si="11"/>
        <v>0.19175</v>
      </c>
      <c r="Q32" s="16">
        <f t="shared" si="11"/>
        <v>0.19000000000000003</v>
      </c>
      <c r="R32" s="16">
        <f t="shared" si="11"/>
        <v>0.1915</v>
      </c>
      <c r="S32" s="16">
        <f t="shared" si="11"/>
        <v>0.20051282051282052</v>
      </c>
      <c r="T32" s="16">
        <f t="shared" si="11"/>
        <v>0.19897435897435897</v>
      </c>
      <c r="U32" s="16">
        <f t="shared" si="11"/>
        <v>0.20131578947368423</v>
      </c>
      <c r="V32" s="16">
        <f t="shared" si="11"/>
        <v>0.1986842105263158</v>
      </c>
      <c r="W32" s="16">
        <f t="shared" si="0"/>
        <v>0.19568589743589745</v>
      </c>
      <c r="X32" s="16">
        <f t="shared" si="1"/>
        <v>2.2036344682314226</v>
      </c>
      <c r="Y32" s="93"/>
    </row>
    <row r="33" spans="1:25" ht="14.4" customHeight="1" x14ac:dyDescent="0.3">
      <c r="A33" s="82"/>
      <c r="B33" s="83"/>
      <c r="C33" s="84"/>
      <c r="D33" s="85">
        <v>687</v>
      </c>
      <c r="E33" s="86">
        <v>9</v>
      </c>
      <c r="F33" s="87"/>
      <c r="G33" s="88">
        <v>260</v>
      </c>
      <c r="H33" s="89">
        <v>162</v>
      </c>
      <c r="I33" s="80">
        <f>$G33*$H33/100</f>
        <v>421.2</v>
      </c>
      <c r="J33" s="81">
        <f>I33*W33/1000</f>
        <v>333.06389999999999</v>
      </c>
      <c r="K33" s="90"/>
      <c r="L33" s="91" t="s">
        <v>178</v>
      </c>
      <c r="M33" s="92" t="s">
        <v>54</v>
      </c>
      <c r="N33" s="8" t="s">
        <v>21</v>
      </c>
      <c r="O33" s="9">
        <v>788</v>
      </c>
      <c r="P33" s="9">
        <v>783</v>
      </c>
      <c r="Q33" s="9">
        <v>765</v>
      </c>
      <c r="R33" s="9">
        <v>783</v>
      </c>
      <c r="S33" s="9">
        <v>791</v>
      </c>
      <c r="T33" s="9">
        <v>831</v>
      </c>
      <c r="U33" s="9">
        <v>795</v>
      </c>
      <c r="V33" s="9">
        <v>790</v>
      </c>
      <c r="W33" s="17">
        <f t="shared" si="0"/>
        <v>790.75</v>
      </c>
      <c r="X33" s="10">
        <f t="shared" si="1"/>
        <v>2.2038105492056212</v>
      </c>
      <c r="Y33" s="93" t="s">
        <v>22</v>
      </c>
    </row>
    <row r="34" spans="1:25" ht="14.4" customHeight="1" x14ac:dyDescent="0.3">
      <c r="A34" s="82"/>
      <c r="B34" s="83"/>
      <c r="C34" s="84"/>
      <c r="D34" s="85"/>
      <c r="E34" s="86"/>
      <c r="F34" s="87"/>
      <c r="G34" s="88"/>
      <c r="H34" s="89"/>
      <c r="I34" s="80"/>
      <c r="J34" s="81"/>
      <c r="K34" s="90"/>
      <c r="L34" s="91"/>
      <c r="M34" s="92"/>
      <c r="N34" s="11" t="s">
        <v>23</v>
      </c>
      <c r="O34" s="12">
        <v>3.8</v>
      </c>
      <c r="P34" s="12">
        <v>3.9</v>
      </c>
      <c r="Q34" s="12">
        <v>4</v>
      </c>
      <c r="R34" s="12">
        <v>3.8</v>
      </c>
      <c r="S34" s="12">
        <v>4</v>
      </c>
      <c r="T34" s="12">
        <v>4.0999999999999996</v>
      </c>
      <c r="U34" s="12">
        <v>4</v>
      </c>
      <c r="V34" s="12">
        <v>3.9</v>
      </c>
      <c r="W34" s="13">
        <f t="shared" si="0"/>
        <v>3.9375</v>
      </c>
      <c r="X34" s="14">
        <f t="shared" si="1"/>
        <v>2.5197631533948481</v>
      </c>
      <c r="Y34" s="93"/>
    </row>
    <row r="35" spans="1:25" ht="14.4" customHeight="1" x14ac:dyDescent="0.3">
      <c r="A35" s="82"/>
      <c r="B35" s="83"/>
      <c r="C35" s="84"/>
      <c r="D35" s="85"/>
      <c r="E35" s="86"/>
      <c r="F35" s="87"/>
      <c r="G35" s="88"/>
      <c r="H35" s="89"/>
      <c r="I35" s="80"/>
      <c r="J35" s="81"/>
      <c r="K35" s="90"/>
      <c r="L35" s="91"/>
      <c r="M35" s="92"/>
      <c r="N35" s="15" t="s">
        <v>24</v>
      </c>
      <c r="O35" s="16">
        <f t="shared" ref="O35:V35" si="12">O33/O34/1000</f>
        <v>0.20736842105263159</v>
      </c>
      <c r="P35" s="16">
        <f t="shared" si="12"/>
        <v>0.20076923076923078</v>
      </c>
      <c r="Q35" s="16">
        <f t="shared" si="12"/>
        <v>0.19125</v>
      </c>
      <c r="R35" s="16">
        <f t="shared" si="12"/>
        <v>0.20605263157894738</v>
      </c>
      <c r="S35" s="16">
        <f t="shared" si="12"/>
        <v>0.19775000000000001</v>
      </c>
      <c r="T35" s="16">
        <f t="shared" si="12"/>
        <v>0.20268292682926831</v>
      </c>
      <c r="U35" s="16">
        <f t="shared" si="12"/>
        <v>0.19875000000000001</v>
      </c>
      <c r="V35" s="16">
        <f t="shared" si="12"/>
        <v>0.20256410256410257</v>
      </c>
      <c r="W35" s="16">
        <f t="shared" si="0"/>
        <v>0.20089841409927256</v>
      </c>
      <c r="X35" s="16">
        <f t="shared" si="1"/>
        <v>2.374331250918722</v>
      </c>
      <c r="Y35" s="93"/>
    </row>
    <row r="36" spans="1:25" ht="14.4" customHeight="1" x14ac:dyDescent="0.3">
      <c r="A36" s="82"/>
      <c r="B36" s="83"/>
      <c r="C36" s="84"/>
      <c r="D36" s="85">
        <v>688</v>
      </c>
      <c r="E36" s="86">
        <v>10</v>
      </c>
      <c r="F36" s="87"/>
      <c r="G36" s="88">
        <v>260</v>
      </c>
      <c r="H36" s="89">
        <v>162</v>
      </c>
      <c r="I36" s="80">
        <f>$G36*$H36/100</f>
        <v>421.2</v>
      </c>
      <c r="J36" s="81">
        <f>I36*W36/1000</f>
        <v>332.85329999999999</v>
      </c>
      <c r="K36" s="90"/>
      <c r="L36" s="91" t="s">
        <v>178</v>
      </c>
      <c r="M36" s="92" t="s">
        <v>54</v>
      </c>
      <c r="N36" s="8" t="s">
        <v>21</v>
      </c>
      <c r="O36" s="9">
        <v>787</v>
      </c>
      <c r="P36" s="9">
        <v>786</v>
      </c>
      <c r="Q36" s="9">
        <v>790</v>
      </c>
      <c r="R36" s="9">
        <v>798</v>
      </c>
      <c r="S36" s="9">
        <v>783</v>
      </c>
      <c r="T36" s="9">
        <v>822</v>
      </c>
      <c r="U36" s="9">
        <v>782</v>
      </c>
      <c r="V36" s="9">
        <v>774</v>
      </c>
      <c r="W36" s="17">
        <f t="shared" si="0"/>
        <v>790.25</v>
      </c>
      <c r="X36" s="10">
        <f t="shared" si="1"/>
        <v>1.7220324454611615</v>
      </c>
      <c r="Y36" s="93" t="s">
        <v>22</v>
      </c>
    </row>
    <row r="37" spans="1:25" ht="14.4" customHeight="1" x14ac:dyDescent="0.3">
      <c r="A37" s="82"/>
      <c r="B37" s="83"/>
      <c r="C37" s="84"/>
      <c r="D37" s="85"/>
      <c r="E37" s="86"/>
      <c r="F37" s="87"/>
      <c r="G37" s="88"/>
      <c r="H37" s="89"/>
      <c r="I37" s="80"/>
      <c r="J37" s="81"/>
      <c r="K37" s="90"/>
      <c r="L37" s="91"/>
      <c r="M37" s="92"/>
      <c r="N37" s="11" t="s">
        <v>23</v>
      </c>
      <c r="O37" s="12">
        <v>4</v>
      </c>
      <c r="P37" s="12">
        <v>4</v>
      </c>
      <c r="Q37" s="12">
        <v>3.9</v>
      </c>
      <c r="R37" s="12">
        <v>3.8</v>
      </c>
      <c r="S37" s="12">
        <v>3.9</v>
      </c>
      <c r="T37" s="12">
        <v>3.9</v>
      </c>
      <c r="U37" s="12">
        <v>4.0999999999999996</v>
      </c>
      <c r="V37" s="12">
        <v>4</v>
      </c>
      <c r="W37" s="13">
        <f t="shared" si="0"/>
        <v>3.9499999999999993</v>
      </c>
      <c r="X37" s="14">
        <f t="shared" si="1"/>
        <v>2.1924693766694645</v>
      </c>
      <c r="Y37" s="93"/>
    </row>
    <row r="38" spans="1:25" ht="14.4" customHeight="1" x14ac:dyDescent="0.3">
      <c r="A38" s="82"/>
      <c r="B38" s="83"/>
      <c r="C38" s="84"/>
      <c r="D38" s="85"/>
      <c r="E38" s="86"/>
      <c r="F38" s="87"/>
      <c r="G38" s="88"/>
      <c r="H38" s="89"/>
      <c r="I38" s="80"/>
      <c r="J38" s="81"/>
      <c r="K38" s="90"/>
      <c r="L38" s="91"/>
      <c r="M38" s="92"/>
      <c r="N38" s="15" t="s">
        <v>24</v>
      </c>
      <c r="O38" s="16">
        <f t="shared" ref="O38:V38" si="13">O36/O37/1000</f>
        <v>0.19675000000000001</v>
      </c>
      <c r="P38" s="16">
        <f t="shared" si="13"/>
        <v>0.19650000000000001</v>
      </c>
      <c r="Q38" s="16">
        <f t="shared" si="13"/>
        <v>0.20256410256410257</v>
      </c>
      <c r="R38" s="16">
        <f t="shared" si="13"/>
        <v>0.21</v>
      </c>
      <c r="S38" s="16">
        <f t="shared" si="13"/>
        <v>0.20076923076923078</v>
      </c>
      <c r="T38" s="16">
        <f t="shared" si="13"/>
        <v>0.21076923076923076</v>
      </c>
      <c r="U38" s="16">
        <f t="shared" si="13"/>
        <v>0.19073170731707317</v>
      </c>
      <c r="V38" s="16">
        <f t="shared" si="13"/>
        <v>0.19350000000000001</v>
      </c>
      <c r="W38" s="16">
        <f t="shared" si="0"/>
        <v>0.20019803392745467</v>
      </c>
      <c r="X38" s="16">
        <f t="shared" si="1"/>
        <v>3.4143700953114338</v>
      </c>
      <c r="Y38" s="93"/>
    </row>
    <row r="39" spans="1:25" ht="14.4" customHeight="1" x14ac:dyDescent="0.3">
      <c r="A39" s="82"/>
      <c r="B39" s="83"/>
      <c r="C39" s="84"/>
      <c r="D39" s="85">
        <v>689</v>
      </c>
      <c r="E39" s="86">
        <v>11</v>
      </c>
      <c r="F39" s="87"/>
      <c r="G39" s="88">
        <v>260</v>
      </c>
      <c r="H39" s="89">
        <v>162</v>
      </c>
      <c r="I39" s="80">
        <f>$G39*$H39/100</f>
        <v>421.2</v>
      </c>
      <c r="J39" s="81">
        <f>I39*W39/1000</f>
        <v>330.95789999999994</v>
      </c>
      <c r="K39" s="90"/>
      <c r="L39" s="91" t="s">
        <v>50</v>
      </c>
      <c r="M39" s="92" t="s">
        <v>105</v>
      </c>
      <c r="N39" s="8" t="s">
        <v>21</v>
      </c>
      <c r="O39" s="9">
        <v>766</v>
      </c>
      <c r="P39" s="9">
        <v>779</v>
      </c>
      <c r="Q39" s="9">
        <v>798</v>
      </c>
      <c r="R39" s="9">
        <v>774</v>
      </c>
      <c r="S39" s="9">
        <v>822</v>
      </c>
      <c r="T39" s="9">
        <v>782</v>
      </c>
      <c r="U39" s="9">
        <v>784</v>
      </c>
      <c r="V39" s="9">
        <v>781</v>
      </c>
      <c r="W39" s="17">
        <f t="shared" si="0"/>
        <v>785.75</v>
      </c>
      <c r="X39" s="10">
        <f t="shared" si="1"/>
        <v>2.0508841704719467</v>
      </c>
      <c r="Y39" s="93" t="s">
        <v>22</v>
      </c>
    </row>
    <row r="40" spans="1:25" ht="14.4" customHeight="1" x14ac:dyDescent="0.3">
      <c r="A40" s="82"/>
      <c r="B40" s="83"/>
      <c r="C40" s="84"/>
      <c r="D40" s="85"/>
      <c r="E40" s="86"/>
      <c r="F40" s="87"/>
      <c r="G40" s="88"/>
      <c r="H40" s="89"/>
      <c r="I40" s="80"/>
      <c r="J40" s="81"/>
      <c r="K40" s="90"/>
      <c r="L40" s="91"/>
      <c r="M40" s="92"/>
      <c r="N40" s="11" t="s">
        <v>23</v>
      </c>
      <c r="O40" s="12">
        <v>4</v>
      </c>
      <c r="P40" s="12">
        <v>4.0999999999999996</v>
      </c>
      <c r="Q40" s="12">
        <v>3.8</v>
      </c>
      <c r="R40" s="12">
        <v>3.9</v>
      </c>
      <c r="S40" s="12">
        <v>4</v>
      </c>
      <c r="T40" s="12">
        <v>4</v>
      </c>
      <c r="U40" s="12">
        <v>3.9</v>
      </c>
      <c r="V40" s="12">
        <v>4</v>
      </c>
      <c r="W40" s="13">
        <f t="shared" si="0"/>
        <v>3.9624999999999995</v>
      </c>
      <c r="X40" s="14">
        <f t="shared" si="1"/>
        <v>2.1626670663725691</v>
      </c>
      <c r="Y40" s="93"/>
    </row>
    <row r="41" spans="1:25" ht="14.4" customHeight="1" x14ac:dyDescent="0.3">
      <c r="A41" s="82"/>
      <c r="B41" s="83"/>
      <c r="C41" s="84"/>
      <c r="D41" s="85"/>
      <c r="E41" s="86"/>
      <c r="F41" s="87"/>
      <c r="G41" s="88"/>
      <c r="H41" s="89"/>
      <c r="I41" s="80"/>
      <c r="J41" s="81"/>
      <c r="K41" s="90"/>
      <c r="L41" s="91"/>
      <c r="M41" s="92"/>
      <c r="N41" s="15" t="s">
        <v>24</v>
      </c>
      <c r="O41" s="16">
        <f t="shared" ref="O41:V41" si="14">O39/O40/1000</f>
        <v>0.1915</v>
      </c>
      <c r="P41" s="16">
        <f t="shared" si="14"/>
        <v>0.19000000000000003</v>
      </c>
      <c r="Q41" s="16">
        <f t="shared" si="14"/>
        <v>0.21</v>
      </c>
      <c r="R41" s="16">
        <f t="shared" si="14"/>
        <v>0.19846153846153844</v>
      </c>
      <c r="S41" s="16">
        <f t="shared" si="14"/>
        <v>0.20549999999999999</v>
      </c>
      <c r="T41" s="16">
        <f t="shared" si="14"/>
        <v>0.19550000000000001</v>
      </c>
      <c r="U41" s="16">
        <f t="shared" si="14"/>
        <v>0.20102564102564102</v>
      </c>
      <c r="V41" s="16">
        <f t="shared" si="14"/>
        <v>0.19525000000000001</v>
      </c>
      <c r="W41" s="16">
        <f t="shared" si="0"/>
        <v>0.19840464743589745</v>
      </c>
      <c r="X41" s="16">
        <f t="shared" si="1"/>
        <v>3.2291258520185329</v>
      </c>
      <c r="Y41" s="93"/>
    </row>
    <row r="42" spans="1:25" ht="14.4" customHeight="1" x14ac:dyDescent="0.3">
      <c r="A42" s="82"/>
      <c r="B42" s="83"/>
      <c r="C42" s="84"/>
      <c r="D42" s="85">
        <v>690</v>
      </c>
      <c r="E42" s="86">
        <v>12</v>
      </c>
      <c r="F42" s="87"/>
      <c r="G42" s="88">
        <v>260</v>
      </c>
      <c r="H42" s="89">
        <v>162</v>
      </c>
      <c r="I42" s="80">
        <f>$G42*$H42/100</f>
        <v>421.2</v>
      </c>
      <c r="J42" s="81">
        <f>I42*W42/1000</f>
        <v>332.90595000000002</v>
      </c>
      <c r="K42" s="90"/>
      <c r="L42" s="91" t="s">
        <v>50</v>
      </c>
      <c r="M42" s="92" t="s">
        <v>105</v>
      </c>
      <c r="N42" s="8" t="s">
        <v>21</v>
      </c>
      <c r="O42" s="9">
        <v>816</v>
      </c>
      <c r="P42" s="9">
        <v>796</v>
      </c>
      <c r="Q42" s="9">
        <v>791</v>
      </c>
      <c r="R42" s="9">
        <v>784</v>
      </c>
      <c r="S42" s="9">
        <v>786</v>
      </c>
      <c r="T42" s="9">
        <v>783</v>
      </c>
      <c r="U42" s="9">
        <v>782</v>
      </c>
      <c r="V42" s="9">
        <v>785</v>
      </c>
      <c r="W42" s="17">
        <f t="shared" si="0"/>
        <v>790.375</v>
      </c>
      <c r="X42" s="10">
        <f t="shared" si="1"/>
        <v>1.3433679598660078</v>
      </c>
      <c r="Y42" s="93" t="s">
        <v>22</v>
      </c>
    </row>
    <row r="43" spans="1:25" ht="14.4" customHeight="1" x14ac:dyDescent="0.3">
      <c r="A43" s="82"/>
      <c r="B43" s="83"/>
      <c r="C43" s="84"/>
      <c r="D43" s="85"/>
      <c r="E43" s="86"/>
      <c r="F43" s="87"/>
      <c r="G43" s="88"/>
      <c r="H43" s="89"/>
      <c r="I43" s="80"/>
      <c r="J43" s="81"/>
      <c r="K43" s="90"/>
      <c r="L43" s="91"/>
      <c r="M43" s="92"/>
      <c r="N43" s="11" t="s">
        <v>23</v>
      </c>
      <c r="O43" s="12">
        <v>4</v>
      </c>
      <c r="P43" s="12">
        <v>3.9</v>
      </c>
      <c r="Q43" s="12">
        <v>4.0999999999999996</v>
      </c>
      <c r="R43" s="12">
        <v>4</v>
      </c>
      <c r="S43" s="12">
        <v>4.0999999999999996</v>
      </c>
      <c r="T43" s="12">
        <v>4</v>
      </c>
      <c r="U43" s="12">
        <v>3.9</v>
      </c>
      <c r="V43" s="12">
        <v>3.9</v>
      </c>
      <c r="W43" s="13">
        <f t="shared" si="0"/>
        <v>3.9874999999999998</v>
      </c>
      <c r="X43" s="14">
        <f t="shared" si="1"/>
        <v>1.9576796233223794</v>
      </c>
      <c r="Y43" s="93"/>
    </row>
    <row r="44" spans="1:25" ht="14.4" customHeight="1" x14ac:dyDescent="0.3">
      <c r="A44" s="82"/>
      <c r="B44" s="83"/>
      <c r="C44" s="84"/>
      <c r="D44" s="85"/>
      <c r="E44" s="86"/>
      <c r="F44" s="87"/>
      <c r="G44" s="88"/>
      <c r="H44" s="89"/>
      <c r="I44" s="80"/>
      <c r="J44" s="81"/>
      <c r="K44" s="90"/>
      <c r="L44" s="91"/>
      <c r="M44" s="92"/>
      <c r="N44" s="15" t="s">
        <v>24</v>
      </c>
      <c r="O44" s="16">
        <f t="shared" ref="O44:V44" si="15">O42/O43/1000</f>
        <v>0.20399999999999999</v>
      </c>
      <c r="P44" s="16">
        <f t="shared" si="15"/>
        <v>0.20410256410256411</v>
      </c>
      <c r="Q44" s="16">
        <f t="shared" si="15"/>
        <v>0.19292682926829269</v>
      </c>
      <c r="R44" s="16">
        <f t="shared" si="15"/>
        <v>0.19600000000000001</v>
      </c>
      <c r="S44" s="16">
        <f t="shared" si="15"/>
        <v>0.19170731707317074</v>
      </c>
      <c r="T44" s="16">
        <f t="shared" si="15"/>
        <v>0.19575000000000001</v>
      </c>
      <c r="U44" s="16">
        <f t="shared" si="15"/>
        <v>0.20051282051282052</v>
      </c>
      <c r="V44" s="16">
        <f t="shared" si="15"/>
        <v>0.20128205128205129</v>
      </c>
      <c r="W44" s="16">
        <f t="shared" si="0"/>
        <v>0.19828519777986242</v>
      </c>
      <c r="X44" s="16">
        <f t="shared" si="1"/>
        <v>2.2839404257177067</v>
      </c>
      <c r="Y44" s="93"/>
    </row>
    <row r="45" spans="1:25" ht="14.4" customHeight="1" x14ac:dyDescent="0.3">
      <c r="A45" s="82"/>
      <c r="B45" s="83"/>
      <c r="C45" s="84"/>
      <c r="D45" s="85">
        <v>691</v>
      </c>
      <c r="E45" s="86">
        <v>13</v>
      </c>
      <c r="F45" s="87"/>
      <c r="G45" s="88">
        <v>260</v>
      </c>
      <c r="H45" s="89">
        <v>162</v>
      </c>
      <c r="I45" s="80">
        <f>$G45*$H45/100</f>
        <v>421.2</v>
      </c>
      <c r="J45" s="81" t="e">
        <f>I45*W45/1000</f>
        <v>#DIV/0!</v>
      </c>
      <c r="K45" s="90"/>
      <c r="L45" s="91" t="s">
        <v>50</v>
      </c>
      <c r="M45" s="92" t="s">
        <v>105</v>
      </c>
      <c r="N45" s="8" t="s">
        <v>21</v>
      </c>
      <c r="O45" s="9"/>
      <c r="P45" s="9"/>
      <c r="Q45" s="9"/>
      <c r="R45" s="9"/>
      <c r="S45" s="9"/>
      <c r="T45" s="9"/>
      <c r="U45" s="9"/>
      <c r="V45" s="9"/>
      <c r="W45" s="17" t="e">
        <f t="shared" si="0"/>
        <v>#DIV/0!</v>
      </c>
      <c r="X45" s="10" t="e">
        <f t="shared" si="1"/>
        <v>#DIV/0!</v>
      </c>
      <c r="Y45" s="93" t="s">
        <v>22</v>
      </c>
    </row>
    <row r="46" spans="1:25" ht="14.4" customHeight="1" x14ac:dyDescent="0.3">
      <c r="A46" s="82"/>
      <c r="B46" s="83"/>
      <c r="C46" s="84"/>
      <c r="D46" s="85"/>
      <c r="E46" s="86"/>
      <c r="F46" s="87"/>
      <c r="G46" s="88"/>
      <c r="H46" s="89"/>
      <c r="I46" s="80"/>
      <c r="J46" s="81"/>
      <c r="K46" s="90"/>
      <c r="L46" s="91"/>
      <c r="M46" s="92"/>
      <c r="N46" s="11" t="s">
        <v>23</v>
      </c>
      <c r="O46" s="12"/>
      <c r="P46" s="12"/>
      <c r="Q46" s="12"/>
      <c r="R46" s="12"/>
      <c r="S46" s="12"/>
      <c r="T46" s="12"/>
      <c r="U46" s="12"/>
      <c r="V46" s="12"/>
      <c r="W46" s="13" t="e">
        <f t="shared" si="0"/>
        <v>#DIV/0!</v>
      </c>
      <c r="X46" s="14" t="e">
        <f t="shared" si="1"/>
        <v>#DIV/0!</v>
      </c>
      <c r="Y46" s="93"/>
    </row>
    <row r="47" spans="1:25" ht="14.4" customHeight="1" x14ac:dyDescent="0.3">
      <c r="A47" s="82"/>
      <c r="B47" s="83"/>
      <c r="C47" s="84"/>
      <c r="D47" s="85"/>
      <c r="E47" s="86"/>
      <c r="F47" s="87"/>
      <c r="G47" s="88"/>
      <c r="H47" s="89"/>
      <c r="I47" s="80"/>
      <c r="J47" s="81"/>
      <c r="K47" s="90"/>
      <c r="L47" s="91"/>
      <c r="M47" s="92"/>
      <c r="N47" s="15" t="s">
        <v>24</v>
      </c>
      <c r="O47" s="16" t="e">
        <f t="shared" ref="O47:V47" si="16">O45/O46/1000</f>
        <v>#DIV/0!</v>
      </c>
      <c r="P47" s="16" t="e">
        <f t="shared" si="16"/>
        <v>#DIV/0!</v>
      </c>
      <c r="Q47" s="16" t="e">
        <f t="shared" si="16"/>
        <v>#DIV/0!</v>
      </c>
      <c r="R47" s="16" t="e">
        <f t="shared" si="16"/>
        <v>#DIV/0!</v>
      </c>
      <c r="S47" s="16" t="e">
        <f t="shared" si="16"/>
        <v>#DIV/0!</v>
      </c>
      <c r="T47" s="16" t="e">
        <f t="shared" si="16"/>
        <v>#DIV/0!</v>
      </c>
      <c r="U47" s="16" t="e">
        <f t="shared" si="16"/>
        <v>#DIV/0!</v>
      </c>
      <c r="V47" s="16" t="e">
        <f t="shared" si="16"/>
        <v>#DIV/0!</v>
      </c>
      <c r="W47" s="16" t="e">
        <f t="shared" si="0"/>
        <v>#DIV/0!</v>
      </c>
      <c r="X47" s="16" t="e">
        <f t="shared" si="1"/>
        <v>#DIV/0!</v>
      </c>
      <c r="Y47" s="93"/>
    </row>
    <row r="48" spans="1:25" ht="14.4" customHeight="1" x14ac:dyDescent="0.3">
      <c r="A48" s="82"/>
      <c r="B48" s="83"/>
      <c r="C48" s="84"/>
      <c r="D48" s="85">
        <v>692</v>
      </c>
      <c r="E48" s="86">
        <v>14</v>
      </c>
      <c r="F48" s="87"/>
      <c r="G48" s="88">
        <v>260</v>
      </c>
      <c r="H48" s="89">
        <v>162</v>
      </c>
      <c r="I48" s="80">
        <f>$G48*$H48/100</f>
        <v>421.2</v>
      </c>
      <c r="J48" s="81" t="e">
        <f>I48*W48/1000</f>
        <v>#DIV/0!</v>
      </c>
      <c r="K48" s="90"/>
      <c r="L48" s="91" t="s">
        <v>50</v>
      </c>
      <c r="M48" s="92" t="s">
        <v>105</v>
      </c>
      <c r="N48" s="8" t="s">
        <v>21</v>
      </c>
      <c r="O48" s="9"/>
      <c r="P48" s="9"/>
      <c r="Q48" s="9"/>
      <c r="R48" s="9"/>
      <c r="S48" s="9"/>
      <c r="T48" s="9"/>
      <c r="U48" s="9"/>
      <c r="V48" s="9"/>
      <c r="W48" s="17" t="e">
        <f t="shared" si="0"/>
        <v>#DIV/0!</v>
      </c>
      <c r="X48" s="10" t="e">
        <f t="shared" si="1"/>
        <v>#DIV/0!</v>
      </c>
      <c r="Y48" s="93" t="s">
        <v>22</v>
      </c>
    </row>
    <row r="49" spans="1:25" ht="14.4" customHeight="1" x14ac:dyDescent="0.3">
      <c r="A49" s="82"/>
      <c r="B49" s="83"/>
      <c r="C49" s="84"/>
      <c r="D49" s="85"/>
      <c r="E49" s="86"/>
      <c r="F49" s="87"/>
      <c r="G49" s="88"/>
      <c r="H49" s="89"/>
      <c r="I49" s="80"/>
      <c r="J49" s="81"/>
      <c r="K49" s="90"/>
      <c r="L49" s="91"/>
      <c r="M49" s="92"/>
      <c r="N49" s="11" t="s">
        <v>23</v>
      </c>
      <c r="O49" s="12"/>
      <c r="P49" s="12"/>
      <c r="Q49" s="12"/>
      <c r="R49" s="12"/>
      <c r="S49" s="12"/>
      <c r="T49" s="12"/>
      <c r="U49" s="12"/>
      <c r="V49" s="12"/>
      <c r="W49" s="13" t="e">
        <f t="shared" si="0"/>
        <v>#DIV/0!</v>
      </c>
      <c r="X49" s="14" t="e">
        <f t="shared" si="1"/>
        <v>#DIV/0!</v>
      </c>
      <c r="Y49" s="93"/>
    </row>
    <row r="50" spans="1:25" ht="14.4" customHeight="1" x14ac:dyDescent="0.3">
      <c r="A50" s="82"/>
      <c r="B50" s="83"/>
      <c r="C50" s="84"/>
      <c r="D50" s="85"/>
      <c r="E50" s="86"/>
      <c r="F50" s="87"/>
      <c r="G50" s="88"/>
      <c r="H50" s="89"/>
      <c r="I50" s="80"/>
      <c r="J50" s="81"/>
      <c r="K50" s="90"/>
      <c r="L50" s="91"/>
      <c r="M50" s="92"/>
      <c r="N50" s="15" t="s">
        <v>24</v>
      </c>
      <c r="O50" s="16" t="e">
        <f t="shared" ref="O50:V50" si="17">O48/O49/1000</f>
        <v>#DIV/0!</v>
      </c>
      <c r="P50" s="16" t="e">
        <f t="shared" si="17"/>
        <v>#DIV/0!</v>
      </c>
      <c r="Q50" s="16" t="e">
        <f t="shared" si="17"/>
        <v>#DIV/0!</v>
      </c>
      <c r="R50" s="16" t="e">
        <f t="shared" si="17"/>
        <v>#DIV/0!</v>
      </c>
      <c r="S50" s="16" t="e">
        <f t="shared" si="17"/>
        <v>#DIV/0!</v>
      </c>
      <c r="T50" s="16" t="e">
        <f t="shared" si="17"/>
        <v>#DIV/0!</v>
      </c>
      <c r="U50" s="16" t="e">
        <f t="shared" si="17"/>
        <v>#DIV/0!</v>
      </c>
      <c r="V50" s="16" t="e">
        <f t="shared" si="17"/>
        <v>#DIV/0!</v>
      </c>
      <c r="W50" s="16" t="e">
        <f t="shared" si="0"/>
        <v>#DIV/0!</v>
      </c>
      <c r="X50" s="16" t="e">
        <f t="shared" si="1"/>
        <v>#DIV/0!</v>
      </c>
      <c r="Y50" s="93"/>
    </row>
    <row r="51" spans="1:25" ht="14.4" customHeight="1" x14ac:dyDescent="0.3">
      <c r="A51" s="82"/>
      <c r="B51" s="83"/>
      <c r="C51" s="84"/>
      <c r="D51" s="85">
        <v>693</v>
      </c>
      <c r="E51" s="86">
        <v>15</v>
      </c>
      <c r="F51" s="87"/>
      <c r="G51" s="88">
        <v>145</v>
      </c>
      <c r="H51" s="89">
        <v>162</v>
      </c>
      <c r="I51" s="80">
        <f>$G51*$H51/100</f>
        <v>234.9</v>
      </c>
      <c r="J51" s="81">
        <f>I51*W51/1000</f>
        <v>182.04750000000001</v>
      </c>
      <c r="K51" s="90"/>
      <c r="L51" s="91" t="s">
        <v>50</v>
      </c>
      <c r="M51" s="92" t="s">
        <v>105</v>
      </c>
      <c r="N51" s="8" t="s">
        <v>21</v>
      </c>
      <c r="O51" s="9">
        <v>771</v>
      </c>
      <c r="P51" s="9">
        <v>769</v>
      </c>
      <c r="Q51" s="9">
        <v>789</v>
      </c>
      <c r="R51" s="9">
        <v>762</v>
      </c>
      <c r="S51" s="9">
        <v>780</v>
      </c>
      <c r="T51" s="9">
        <v>779</v>
      </c>
      <c r="U51" s="9">
        <v>770</v>
      </c>
      <c r="V51" s="9">
        <v>780</v>
      </c>
      <c r="W51" s="17">
        <f t="shared" si="0"/>
        <v>775</v>
      </c>
      <c r="X51" s="10">
        <f t="shared" si="1"/>
        <v>1.0282179000328535</v>
      </c>
      <c r="Y51" s="93" t="s">
        <v>22</v>
      </c>
    </row>
    <row r="52" spans="1:25" ht="14.4" customHeight="1" x14ac:dyDescent="0.3">
      <c r="A52" s="82"/>
      <c r="B52" s="83"/>
      <c r="C52" s="84"/>
      <c r="D52" s="85"/>
      <c r="E52" s="86"/>
      <c r="F52" s="87"/>
      <c r="G52" s="88"/>
      <c r="H52" s="89"/>
      <c r="I52" s="80"/>
      <c r="J52" s="81"/>
      <c r="K52" s="90"/>
      <c r="L52" s="91"/>
      <c r="M52" s="92"/>
      <c r="N52" s="11" t="s">
        <v>23</v>
      </c>
      <c r="O52" s="12">
        <v>3.9</v>
      </c>
      <c r="P52" s="12">
        <v>4</v>
      </c>
      <c r="Q52" s="12">
        <v>4.0999999999999996</v>
      </c>
      <c r="R52" s="12">
        <v>4.0999999999999996</v>
      </c>
      <c r="S52" s="12">
        <v>4.2</v>
      </c>
      <c r="T52" s="12">
        <v>4.0999999999999996</v>
      </c>
      <c r="U52" s="12">
        <v>4.0999999999999996</v>
      </c>
      <c r="V52" s="12">
        <v>4.0999999999999996</v>
      </c>
      <c r="W52" s="13">
        <f t="shared" si="0"/>
        <v>4.0750000000000002</v>
      </c>
      <c r="X52" s="14">
        <f t="shared" si="1"/>
        <v>2.0347391351873618</v>
      </c>
      <c r="Y52" s="93"/>
    </row>
    <row r="53" spans="1:25" ht="14.4" customHeight="1" x14ac:dyDescent="0.3">
      <c r="A53" s="82"/>
      <c r="B53" s="83"/>
      <c r="C53" s="84"/>
      <c r="D53" s="85"/>
      <c r="E53" s="86"/>
      <c r="F53" s="87"/>
      <c r="G53" s="88"/>
      <c r="H53" s="89"/>
      <c r="I53" s="80"/>
      <c r="J53" s="81"/>
      <c r="K53" s="90"/>
      <c r="L53" s="91"/>
      <c r="M53" s="92"/>
      <c r="N53" s="15" t="s">
        <v>24</v>
      </c>
      <c r="O53" s="16">
        <f t="shared" ref="O53:V53" si="18">O51/O52/1000</f>
        <v>0.19769230769230769</v>
      </c>
      <c r="P53" s="16">
        <f t="shared" si="18"/>
        <v>0.19225</v>
      </c>
      <c r="Q53" s="16">
        <f t="shared" si="18"/>
        <v>0.19243902439024393</v>
      </c>
      <c r="R53" s="16">
        <f t="shared" si="18"/>
        <v>0.18585365853658539</v>
      </c>
      <c r="S53" s="16">
        <f t="shared" si="18"/>
        <v>0.18571428571428569</v>
      </c>
      <c r="T53" s="16">
        <f t="shared" si="18"/>
        <v>0.19000000000000003</v>
      </c>
      <c r="U53" s="16">
        <f t="shared" si="18"/>
        <v>0.18780487804878049</v>
      </c>
      <c r="V53" s="16">
        <f t="shared" si="18"/>
        <v>0.19024390243902439</v>
      </c>
      <c r="W53" s="16">
        <f t="shared" si="0"/>
        <v>0.19024975710265343</v>
      </c>
      <c r="X53" s="16">
        <f t="shared" si="1"/>
        <v>1.9501448033221274</v>
      </c>
      <c r="Y53" s="93"/>
    </row>
    <row r="54" spans="1:25" ht="14.4" customHeight="1" x14ac:dyDescent="0.3">
      <c r="A54" s="82"/>
      <c r="B54" s="83"/>
      <c r="C54" s="84"/>
      <c r="D54" s="85">
        <v>694</v>
      </c>
      <c r="E54" s="86">
        <v>16</v>
      </c>
      <c r="F54" s="87"/>
      <c r="G54" s="88">
        <v>145</v>
      </c>
      <c r="H54" s="89">
        <v>162</v>
      </c>
      <c r="I54" s="80">
        <f>$G54*$H54/100</f>
        <v>234.9</v>
      </c>
      <c r="J54" s="81">
        <f>I54*W54/1000</f>
        <v>180.37383750000001</v>
      </c>
      <c r="K54" s="90"/>
      <c r="L54" s="91" t="s">
        <v>50</v>
      </c>
      <c r="M54" s="92" t="s">
        <v>105</v>
      </c>
      <c r="N54" s="8" t="s">
        <v>21</v>
      </c>
      <c r="O54" s="9">
        <v>766</v>
      </c>
      <c r="P54" s="9">
        <v>779</v>
      </c>
      <c r="Q54" s="9">
        <v>784</v>
      </c>
      <c r="R54" s="9">
        <v>761</v>
      </c>
      <c r="S54" s="9">
        <v>766</v>
      </c>
      <c r="T54" s="9">
        <v>774</v>
      </c>
      <c r="U54" s="9">
        <v>760</v>
      </c>
      <c r="V54" s="9">
        <v>753</v>
      </c>
      <c r="W54" s="17">
        <f t="shared" si="0"/>
        <v>767.875</v>
      </c>
      <c r="X54" s="10">
        <f t="shared" si="1"/>
        <v>1.2683806300402745</v>
      </c>
      <c r="Y54" s="93" t="s">
        <v>22</v>
      </c>
    </row>
    <row r="55" spans="1:25" ht="14.4" customHeight="1" x14ac:dyDescent="0.3">
      <c r="A55" s="82"/>
      <c r="B55" s="83"/>
      <c r="C55" s="84"/>
      <c r="D55" s="85"/>
      <c r="E55" s="86"/>
      <c r="F55" s="87"/>
      <c r="G55" s="88"/>
      <c r="H55" s="89"/>
      <c r="I55" s="80"/>
      <c r="J55" s="81"/>
      <c r="K55" s="90"/>
      <c r="L55" s="91"/>
      <c r="M55" s="92"/>
      <c r="N55" s="11" t="s">
        <v>23</v>
      </c>
      <c r="O55" s="12">
        <v>4.0999999999999996</v>
      </c>
      <c r="P55" s="12">
        <v>4.0999999999999996</v>
      </c>
      <c r="Q55" s="12">
        <v>4.0999999999999996</v>
      </c>
      <c r="R55" s="12">
        <v>4</v>
      </c>
      <c r="S55" s="12">
        <v>3.9</v>
      </c>
      <c r="T55" s="12">
        <v>4</v>
      </c>
      <c r="U55" s="12">
        <v>3.8</v>
      </c>
      <c r="V55" s="12">
        <v>3.8</v>
      </c>
      <c r="W55" s="13">
        <f t="shared" si="0"/>
        <v>3.9749999999999996</v>
      </c>
      <c r="X55" s="14">
        <f t="shared" si="1"/>
        <v>3.0162462410771802</v>
      </c>
      <c r="Y55" s="93"/>
    </row>
    <row r="56" spans="1:25" ht="14.4" customHeight="1" x14ac:dyDescent="0.3">
      <c r="A56" s="82"/>
      <c r="B56" s="83"/>
      <c r="C56" s="84"/>
      <c r="D56" s="85"/>
      <c r="E56" s="86"/>
      <c r="F56" s="87"/>
      <c r="G56" s="88"/>
      <c r="H56" s="89"/>
      <c r="I56" s="80"/>
      <c r="J56" s="81"/>
      <c r="K56" s="90"/>
      <c r="L56" s="91"/>
      <c r="M56" s="92"/>
      <c r="N56" s="15" t="s">
        <v>24</v>
      </c>
      <c r="O56" s="16">
        <f t="shared" ref="O56:V56" si="19">O54/O55/1000</f>
        <v>0.18682926829268293</v>
      </c>
      <c r="P56" s="16">
        <f t="shared" si="19"/>
        <v>0.19000000000000003</v>
      </c>
      <c r="Q56" s="16">
        <f t="shared" si="19"/>
        <v>0.19121951219512198</v>
      </c>
      <c r="R56" s="16">
        <f t="shared" si="19"/>
        <v>0.19025</v>
      </c>
      <c r="S56" s="16">
        <f t="shared" si="19"/>
        <v>0.19641025641025642</v>
      </c>
      <c r="T56" s="16">
        <f t="shared" si="19"/>
        <v>0.19350000000000001</v>
      </c>
      <c r="U56" s="16">
        <f t="shared" si="19"/>
        <v>0.2</v>
      </c>
      <c r="V56" s="16">
        <f t="shared" si="19"/>
        <v>0.19815789473684212</v>
      </c>
      <c r="W56" s="16">
        <f t="shared" si="0"/>
        <v>0.19329586645436295</v>
      </c>
      <c r="X56" s="16">
        <f t="shared" si="1"/>
        <v>2.1994169739240634</v>
      </c>
      <c r="Y56" s="93"/>
    </row>
    <row r="57" spans="1:25" ht="14.4" customHeight="1" x14ac:dyDescent="0.3">
      <c r="A57" s="96">
        <v>44427</v>
      </c>
      <c r="B57" s="97">
        <v>21006663</v>
      </c>
      <c r="C57" s="97">
        <v>9945971</v>
      </c>
      <c r="D57" s="97">
        <v>695</v>
      </c>
      <c r="E57" s="97">
        <v>1</v>
      </c>
      <c r="F57" s="97" t="s">
        <v>86</v>
      </c>
      <c r="G57" s="97">
        <v>310</v>
      </c>
      <c r="H57" s="97">
        <v>195</v>
      </c>
      <c r="I57" s="98">
        <f>$G57*$H57/100</f>
        <v>604.5</v>
      </c>
      <c r="J57" s="98">
        <f>I57*W57/1000</f>
        <v>270.58931250000001</v>
      </c>
      <c r="K57" s="97" t="s">
        <v>239</v>
      </c>
      <c r="L57" s="97" t="s">
        <v>19</v>
      </c>
      <c r="M57" s="97" t="s">
        <v>45</v>
      </c>
      <c r="N57" s="2" t="s">
        <v>21</v>
      </c>
      <c r="O57" s="3">
        <v>461</v>
      </c>
      <c r="P57" s="3">
        <v>438</v>
      </c>
      <c r="Q57" s="3">
        <v>443</v>
      </c>
      <c r="R57" s="3">
        <v>428</v>
      </c>
      <c r="S57" s="3">
        <v>432</v>
      </c>
      <c r="T57" s="3">
        <v>450</v>
      </c>
      <c r="U57" s="3">
        <v>458</v>
      </c>
      <c r="V57" s="3">
        <v>471</v>
      </c>
      <c r="W57" s="6">
        <f t="shared" si="0"/>
        <v>447.625</v>
      </c>
      <c r="X57" s="5">
        <f t="shared" si="1"/>
        <v>3.1414254204764998</v>
      </c>
      <c r="Y57" s="93" t="s">
        <v>22</v>
      </c>
    </row>
    <row r="58" spans="1:25" ht="14.4" customHeight="1" x14ac:dyDescent="0.3">
      <c r="A58" s="96"/>
      <c r="B58" s="97"/>
      <c r="C58" s="97"/>
      <c r="D58" s="97"/>
      <c r="E58" s="97"/>
      <c r="F58" s="97"/>
      <c r="G58" s="97"/>
      <c r="H58" s="97"/>
      <c r="I58" s="98"/>
      <c r="J58" s="98"/>
      <c r="K58" s="97"/>
      <c r="L58" s="97"/>
      <c r="M58" s="97"/>
      <c r="N58" s="2" t="s">
        <v>23</v>
      </c>
      <c r="O58" s="3">
        <v>3.5</v>
      </c>
      <c r="P58" s="3">
        <v>3.5</v>
      </c>
      <c r="Q58" s="3">
        <v>3.5</v>
      </c>
      <c r="R58" s="3">
        <v>3.5</v>
      </c>
      <c r="S58" s="3">
        <v>3.6</v>
      </c>
      <c r="T58" s="3">
        <v>3.6</v>
      </c>
      <c r="U58" s="3">
        <v>3.5</v>
      </c>
      <c r="V58" s="3">
        <v>3.6</v>
      </c>
      <c r="W58" s="6">
        <f t="shared" si="0"/>
        <v>3.5375000000000005</v>
      </c>
      <c r="X58" s="5">
        <f t="shared" si="1"/>
        <v>1.3685453520167561</v>
      </c>
      <c r="Y58" s="93"/>
    </row>
    <row r="59" spans="1:25" ht="14.4" customHeight="1" x14ac:dyDescent="0.3">
      <c r="A59" s="96"/>
      <c r="B59" s="97"/>
      <c r="C59" s="97"/>
      <c r="D59" s="97"/>
      <c r="E59" s="97"/>
      <c r="F59" s="97"/>
      <c r="G59" s="97"/>
      <c r="H59" s="97"/>
      <c r="I59" s="98"/>
      <c r="J59" s="98"/>
      <c r="K59" s="97"/>
      <c r="L59" s="97"/>
      <c r="M59" s="97"/>
      <c r="N59" s="2" t="s">
        <v>24</v>
      </c>
      <c r="O59" s="5">
        <f t="shared" ref="O59:V59" si="20">O57/O58/1000</f>
        <v>0.13171428571428573</v>
      </c>
      <c r="P59" s="5">
        <f t="shared" si="20"/>
        <v>0.12514285714285714</v>
      </c>
      <c r="Q59" s="5">
        <f t="shared" si="20"/>
        <v>0.12657142857142856</v>
      </c>
      <c r="R59" s="5">
        <f t="shared" si="20"/>
        <v>0.12228571428571429</v>
      </c>
      <c r="S59" s="5">
        <f t="shared" si="20"/>
        <v>0.12</v>
      </c>
      <c r="T59" s="5">
        <f t="shared" si="20"/>
        <v>0.125</v>
      </c>
      <c r="U59" s="5">
        <f t="shared" si="20"/>
        <v>0.13085714285714287</v>
      </c>
      <c r="V59" s="5">
        <f t="shared" si="20"/>
        <v>0.13083333333333333</v>
      </c>
      <c r="W59" s="5">
        <f t="shared" si="0"/>
        <v>0.12655059523809525</v>
      </c>
      <c r="X59" s="5">
        <f t="shared" si="1"/>
        <v>3.1735801866886253</v>
      </c>
      <c r="Y59" s="93"/>
    </row>
    <row r="60" spans="1:25" ht="14.4" customHeight="1" x14ac:dyDescent="0.3">
      <c r="A60" s="82"/>
      <c r="B60" s="83"/>
      <c r="C60" s="84"/>
      <c r="D60" s="85">
        <v>696</v>
      </c>
      <c r="E60" s="86">
        <v>2</v>
      </c>
      <c r="F60" s="87"/>
      <c r="G60" s="88">
        <v>310</v>
      </c>
      <c r="H60" s="89">
        <v>195</v>
      </c>
      <c r="I60" s="80">
        <f>$G60*$H60/100</f>
        <v>604.5</v>
      </c>
      <c r="J60" s="81">
        <f>I60*W60/1000</f>
        <v>260.7661875</v>
      </c>
      <c r="K60" s="90"/>
      <c r="L60" s="91" t="s">
        <v>19</v>
      </c>
      <c r="M60" s="92" t="s">
        <v>45</v>
      </c>
      <c r="N60" s="8" t="s">
        <v>21</v>
      </c>
      <c r="O60" s="9">
        <v>447</v>
      </c>
      <c r="P60" s="9">
        <v>419</v>
      </c>
      <c r="Q60" s="9">
        <v>431</v>
      </c>
      <c r="R60" s="9">
        <v>433</v>
      </c>
      <c r="S60" s="9">
        <v>422</v>
      </c>
      <c r="T60" s="9">
        <v>426</v>
      </c>
      <c r="U60" s="9">
        <v>432</v>
      </c>
      <c r="V60" s="9">
        <v>441</v>
      </c>
      <c r="W60" s="17">
        <f t="shared" si="0"/>
        <v>431.375</v>
      </c>
      <c r="X60" s="10">
        <f t="shared" si="1"/>
        <v>2.0240463326688287</v>
      </c>
      <c r="Y60" s="93" t="s">
        <v>22</v>
      </c>
    </row>
    <row r="61" spans="1:25" ht="14.4" customHeight="1" x14ac:dyDescent="0.3">
      <c r="A61" s="82"/>
      <c r="B61" s="83"/>
      <c r="C61" s="84"/>
      <c r="D61" s="85"/>
      <c r="E61" s="86"/>
      <c r="F61" s="87"/>
      <c r="G61" s="88"/>
      <c r="H61" s="89"/>
      <c r="I61" s="80"/>
      <c r="J61" s="81"/>
      <c r="K61" s="90"/>
      <c r="L61" s="91"/>
      <c r="M61" s="92"/>
      <c r="N61" s="11" t="s">
        <v>23</v>
      </c>
      <c r="O61" s="12">
        <v>3.3</v>
      </c>
      <c r="P61" s="12">
        <v>3.4</v>
      </c>
      <c r="Q61" s="12">
        <v>3.5</v>
      </c>
      <c r="R61" s="12">
        <v>3.5</v>
      </c>
      <c r="S61" s="12">
        <v>3.5</v>
      </c>
      <c r="T61" s="12">
        <v>3.4</v>
      </c>
      <c r="U61" s="12">
        <v>3.3</v>
      </c>
      <c r="V61" s="12">
        <v>3.5</v>
      </c>
      <c r="W61" s="13">
        <f t="shared" si="0"/>
        <v>3.4249999999999998</v>
      </c>
      <c r="X61" s="14">
        <f t="shared" si="1"/>
        <v>2.4208940075586884</v>
      </c>
      <c r="Y61" s="93"/>
    </row>
    <row r="62" spans="1:25" ht="14.4" customHeight="1" x14ac:dyDescent="0.3">
      <c r="A62" s="82"/>
      <c r="B62" s="83"/>
      <c r="C62" s="84"/>
      <c r="D62" s="85"/>
      <c r="E62" s="86"/>
      <c r="F62" s="87"/>
      <c r="G62" s="88"/>
      <c r="H62" s="89"/>
      <c r="I62" s="80"/>
      <c r="J62" s="81"/>
      <c r="K62" s="90"/>
      <c r="L62" s="91"/>
      <c r="M62" s="92"/>
      <c r="N62" s="15" t="s">
        <v>24</v>
      </c>
      <c r="O62" s="16">
        <f t="shared" ref="O62:V62" si="21">O60/O61/1000</f>
        <v>0.13545454545454547</v>
      </c>
      <c r="P62" s="16">
        <f t="shared" si="21"/>
        <v>0.12323529411764705</v>
      </c>
      <c r="Q62" s="16">
        <f t="shared" si="21"/>
        <v>0.12314285714285714</v>
      </c>
      <c r="R62" s="16">
        <f t="shared" si="21"/>
        <v>0.12371428571428571</v>
      </c>
      <c r="S62" s="16">
        <f t="shared" si="21"/>
        <v>0.12057142857142857</v>
      </c>
      <c r="T62" s="16">
        <f t="shared" si="21"/>
        <v>0.12529411764705883</v>
      </c>
      <c r="U62" s="16">
        <f t="shared" si="21"/>
        <v>0.13090909090909092</v>
      </c>
      <c r="V62" s="16">
        <f t="shared" si="21"/>
        <v>0.126</v>
      </c>
      <c r="W62" s="16">
        <f t="shared" si="0"/>
        <v>0.12604020244461417</v>
      </c>
      <c r="X62" s="16">
        <f t="shared" si="1"/>
        <v>3.5974446907650384</v>
      </c>
      <c r="Y62" s="93"/>
    </row>
    <row r="63" spans="1:25" ht="14.4" customHeight="1" x14ac:dyDescent="0.3">
      <c r="A63" s="82"/>
      <c r="B63" s="83"/>
      <c r="C63" s="84"/>
      <c r="D63" s="85">
        <v>697</v>
      </c>
      <c r="E63" s="86">
        <v>3</v>
      </c>
      <c r="F63" s="87"/>
      <c r="G63" s="88">
        <v>310</v>
      </c>
      <c r="H63" s="89">
        <v>195</v>
      </c>
      <c r="I63" s="80">
        <f>$G63*$H63/100</f>
        <v>604.5</v>
      </c>
      <c r="J63" s="81">
        <f>I63*W63/1000</f>
        <v>261.9751875</v>
      </c>
      <c r="K63" s="90"/>
      <c r="L63" s="91" t="s">
        <v>19</v>
      </c>
      <c r="M63" s="92" t="s">
        <v>45</v>
      </c>
      <c r="N63" s="8" t="s">
        <v>21</v>
      </c>
      <c r="O63" s="9">
        <v>438</v>
      </c>
      <c r="P63" s="9">
        <v>429</v>
      </c>
      <c r="Q63" s="9">
        <v>436</v>
      </c>
      <c r="R63" s="9">
        <v>429</v>
      </c>
      <c r="S63" s="9">
        <v>419</v>
      </c>
      <c r="T63" s="9">
        <v>431</v>
      </c>
      <c r="U63" s="9">
        <v>439</v>
      </c>
      <c r="V63" s="9">
        <v>446</v>
      </c>
      <c r="W63" s="17">
        <f t="shared" si="0"/>
        <v>433.375</v>
      </c>
      <c r="X63" s="10">
        <f t="shared" si="1"/>
        <v>1.7684073903627726</v>
      </c>
      <c r="Y63" s="93" t="s">
        <v>22</v>
      </c>
    </row>
    <row r="64" spans="1:25" ht="14.4" customHeight="1" x14ac:dyDescent="0.3">
      <c r="A64" s="82"/>
      <c r="B64" s="83"/>
      <c r="C64" s="84"/>
      <c r="D64" s="85"/>
      <c r="E64" s="86"/>
      <c r="F64" s="87"/>
      <c r="G64" s="88"/>
      <c r="H64" s="89"/>
      <c r="I64" s="80"/>
      <c r="J64" s="81"/>
      <c r="K64" s="90"/>
      <c r="L64" s="91"/>
      <c r="M64" s="92"/>
      <c r="N64" s="11" t="s">
        <v>23</v>
      </c>
      <c r="O64" s="12">
        <v>3.4</v>
      </c>
      <c r="P64" s="12">
        <v>3.5</v>
      </c>
      <c r="Q64" s="12">
        <v>3.5</v>
      </c>
      <c r="R64" s="12">
        <v>3.5</v>
      </c>
      <c r="S64" s="12">
        <v>3.5</v>
      </c>
      <c r="T64" s="12">
        <v>3.5</v>
      </c>
      <c r="U64" s="12">
        <v>3.4</v>
      </c>
      <c r="V64" s="12">
        <v>3.5</v>
      </c>
      <c r="W64" s="13">
        <f t="shared" si="0"/>
        <v>3.4749999999999996</v>
      </c>
      <c r="X64" s="14">
        <f t="shared" si="1"/>
        <v>1.2460797176754528</v>
      </c>
      <c r="Y64" s="93"/>
    </row>
    <row r="65" spans="1:25" ht="14.4" customHeight="1" x14ac:dyDescent="0.3">
      <c r="A65" s="82"/>
      <c r="B65" s="83"/>
      <c r="C65" s="84"/>
      <c r="D65" s="85"/>
      <c r="E65" s="86"/>
      <c r="F65" s="87"/>
      <c r="G65" s="88"/>
      <c r="H65" s="89"/>
      <c r="I65" s="80"/>
      <c r="J65" s="81"/>
      <c r="K65" s="90"/>
      <c r="L65" s="91"/>
      <c r="M65" s="92"/>
      <c r="N65" s="15" t="s">
        <v>24</v>
      </c>
      <c r="O65" s="16">
        <f t="shared" ref="O65:V65" si="22">O63/O64/1000</f>
        <v>0.1288235294117647</v>
      </c>
      <c r="P65" s="16">
        <f t="shared" si="22"/>
        <v>0.12257142857142857</v>
      </c>
      <c r="Q65" s="16">
        <f t="shared" si="22"/>
        <v>0.12457142857142857</v>
      </c>
      <c r="R65" s="16">
        <f t="shared" si="22"/>
        <v>0.12257142857142857</v>
      </c>
      <c r="S65" s="16">
        <f t="shared" si="22"/>
        <v>0.1197142857142857</v>
      </c>
      <c r="T65" s="16">
        <f t="shared" si="22"/>
        <v>0.12314285714285714</v>
      </c>
      <c r="U65" s="16">
        <f t="shared" si="22"/>
        <v>0.12911764705882353</v>
      </c>
      <c r="V65" s="16">
        <f t="shared" si="22"/>
        <v>0.12742857142857142</v>
      </c>
      <c r="W65" s="16">
        <f t="shared" si="0"/>
        <v>0.12474264705882353</v>
      </c>
      <c r="X65" s="16">
        <f t="shared" si="1"/>
        <v>2.5399459520378942</v>
      </c>
      <c r="Y65" s="93"/>
    </row>
    <row r="66" spans="1:25" ht="14.4" customHeight="1" x14ac:dyDescent="0.3">
      <c r="A66" s="82"/>
      <c r="B66" s="83"/>
      <c r="C66" s="84"/>
      <c r="D66" s="85">
        <v>698</v>
      </c>
      <c r="E66" s="86">
        <v>4</v>
      </c>
      <c r="F66" s="87"/>
      <c r="G66" s="88">
        <v>310</v>
      </c>
      <c r="H66" s="89">
        <v>195</v>
      </c>
      <c r="I66" s="80">
        <f>$G66*$H66/100</f>
        <v>604.5</v>
      </c>
      <c r="J66" s="81">
        <f>I66*W66/1000</f>
        <v>270.89156250000002</v>
      </c>
      <c r="K66" s="90"/>
      <c r="L66" s="91" t="s">
        <v>178</v>
      </c>
      <c r="M66" s="92" t="s">
        <v>54</v>
      </c>
      <c r="N66" s="8" t="s">
        <v>21</v>
      </c>
      <c r="O66" s="9">
        <v>455</v>
      </c>
      <c r="P66" s="9">
        <v>440</v>
      </c>
      <c r="Q66" s="9">
        <v>439</v>
      </c>
      <c r="R66" s="9">
        <v>420</v>
      </c>
      <c r="S66" s="9">
        <v>422</v>
      </c>
      <c r="T66" s="9">
        <v>492</v>
      </c>
      <c r="U66" s="9">
        <v>447</v>
      </c>
      <c r="V66" s="9">
        <v>470</v>
      </c>
      <c r="W66" s="17">
        <f t="shared" si="0"/>
        <v>448.125</v>
      </c>
      <c r="X66" s="10">
        <f t="shared" si="1"/>
        <v>5.0363160833350875</v>
      </c>
      <c r="Y66" s="93" t="s">
        <v>22</v>
      </c>
    </row>
    <row r="67" spans="1:25" ht="14.4" customHeight="1" x14ac:dyDescent="0.3">
      <c r="A67" s="82"/>
      <c r="B67" s="83"/>
      <c r="C67" s="84"/>
      <c r="D67" s="85"/>
      <c r="E67" s="86"/>
      <c r="F67" s="87"/>
      <c r="G67" s="88"/>
      <c r="H67" s="89"/>
      <c r="I67" s="80"/>
      <c r="J67" s="81"/>
      <c r="K67" s="90"/>
      <c r="L67" s="91"/>
      <c r="M67" s="92"/>
      <c r="N67" s="11" t="s">
        <v>23</v>
      </c>
      <c r="O67" s="12">
        <v>3.4</v>
      </c>
      <c r="P67" s="12">
        <v>3.5</v>
      </c>
      <c r="Q67" s="12">
        <v>3.5</v>
      </c>
      <c r="R67" s="12">
        <v>3.4</v>
      </c>
      <c r="S67" s="12">
        <v>3.3</v>
      </c>
      <c r="T67" s="12">
        <v>3.5</v>
      </c>
      <c r="U67" s="12">
        <v>3.4</v>
      </c>
      <c r="V67" s="12">
        <v>3.5</v>
      </c>
      <c r="W67" s="13">
        <f t="shared" ref="W67:W77" si="23">AVERAGE(O67:V67)</f>
        <v>3.4375</v>
      </c>
      <c r="X67" s="14">
        <f t="shared" ref="X67:X77" si="24">_xlfn.STDEV.P(O67:V67)/W67*100</f>
        <v>2.024641586483646</v>
      </c>
      <c r="Y67" s="93"/>
    </row>
    <row r="68" spans="1:25" ht="14.4" customHeight="1" x14ac:dyDescent="0.3">
      <c r="A68" s="82"/>
      <c r="B68" s="83"/>
      <c r="C68" s="84"/>
      <c r="D68" s="85"/>
      <c r="E68" s="86"/>
      <c r="F68" s="87"/>
      <c r="G68" s="88"/>
      <c r="H68" s="89"/>
      <c r="I68" s="80"/>
      <c r="J68" s="81"/>
      <c r="K68" s="90"/>
      <c r="L68" s="91"/>
      <c r="M68" s="92"/>
      <c r="N68" s="15" t="s">
        <v>24</v>
      </c>
      <c r="O68" s="16">
        <f>Q66/Q67/1000</f>
        <v>0.12542857142857142</v>
      </c>
      <c r="P68" s="16">
        <f t="shared" ref="P68:V68" si="25">P66/P67/1000</f>
        <v>0.1257142857142857</v>
      </c>
      <c r="Q68" s="16">
        <f t="shared" si="25"/>
        <v>0.12542857142857142</v>
      </c>
      <c r="R68" s="16">
        <f t="shared" si="25"/>
        <v>0.12352941176470589</v>
      </c>
      <c r="S68" s="16">
        <f t="shared" si="25"/>
        <v>0.1278787878787879</v>
      </c>
      <c r="T68" s="16">
        <f t="shared" si="25"/>
        <v>0.1405714285714286</v>
      </c>
      <c r="U68" s="16">
        <f t="shared" si="25"/>
        <v>0.13147058823529412</v>
      </c>
      <c r="V68" s="16">
        <f t="shared" si="25"/>
        <v>0.13428571428571429</v>
      </c>
      <c r="W68" s="16">
        <f t="shared" si="23"/>
        <v>0.12928841991341991</v>
      </c>
      <c r="X68" s="16">
        <f t="shared" si="24"/>
        <v>4.1899866008939481</v>
      </c>
      <c r="Y68" s="93"/>
    </row>
    <row r="69" spans="1:25" ht="14.4" customHeight="1" x14ac:dyDescent="0.3">
      <c r="A69" s="82"/>
      <c r="B69" s="83"/>
      <c r="C69" s="84"/>
      <c r="D69" s="85">
        <v>699</v>
      </c>
      <c r="E69" s="86">
        <v>5</v>
      </c>
      <c r="F69" s="87"/>
      <c r="G69" s="88">
        <v>310</v>
      </c>
      <c r="H69" s="89">
        <v>195</v>
      </c>
      <c r="I69" s="80">
        <f>$G69*$H69/100</f>
        <v>604.5</v>
      </c>
      <c r="J69" s="81">
        <f>I69*W69/1000</f>
        <v>261.06843750000002</v>
      </c>
      <c r="K69" s="90"/>
      <c r="L69" s="91" t="s">
        <v>50</v>
      </c>
      <c r="M69" s="92" t="s">
        <v>105</v>
      </c>
      <c r="N69" s="8" t="s">
        <v>21</v>
      </c>
      <c r="O69" s="9">
        <v>421</v>
      </c>
      <c r="P69" s="9">
        <v>399</v>
      </c>
      <c r="Q69" s="9">
        <v>465</v>
      </c>
      <c r="R69" s="9">
        <v>402</v>
      </c>
      <c r="S69" s="9">
        <v>430</v>
      </c>
      <c r="T69" s="9">
        <v>476</v>
      </c>
      <c r="U69" s="9">
        <v>446</v>
      </c>
      <c r="V69" s="9">
        <v>416</v>
      </c>
      <c r="W69" s="17">
        <f t="shared" si="23"/>
        <v>431.875</v>
      </c>
      <c r="X69" s="10">
        <f t="shared" si="24"/>
        <v>6.1212037131200141</v>
      </c>
      <c r="Y69" s="93" t="s">
        <v>22</v>
      </c>
    </row>
    <row r="70" spans="1:25" ht="14.4" customHeight="1" x14ac:dyDescent="0.3">
      <c r="A70" s="82"/>
      <c r="B70" s="83"/>
      <c r="C70" s="84"/>
      <c r="D70" s="85"/>
      <c r="E70" s="86"/>
      <c r="F70" s="87"/>
      <c r="G70" s="88"/>
      <c r="H70" s="89"/>
      <c r="I70" s="80"/>
      <c r="J70" s="81"/>
      <c r="K70" s="90"/>
      <c r="L70" s="91"/>
      <c r="M70" s="92"/>
      <c r="N70" s="11" t="s">
        <v>23</v>
      </c>
      <c r="O70" s="12">
        <v>3.4</v>
      </c>
      <c r="P70" s="12">
        <v>3.3</v>
      </c>
      <c r="Q70" s="12">
        <v>3.5</v>
      </c>
      <c r="R70" s="12">
        <v>3.3</v>
      </c>
      <c r="S70" s="12">
        <v>3.3</v>
      </c>
      <c r="T70" s="12">
        <v>3.4</v>
      </c>
      <c r="U70" s="12">
        <v>3.5</v>
      </c>
      <c r="V70" s="12">
        <v>3.5</v>
      </c>
      <c r="W70" s="13">
        <f t="shared" si="23"/>
        <v>3.4</v>
      </c>
      <c r="X70" s="14">
        <f t="shared" si="24"/>
        <v>2.5471335405424687</v>
      </c>
      <c r="Y70" s="93"/>
    </row>
    <row r="71" spans="1:25" ht="14.4" customHeight="1" x14ac:dyDescent="0.3">
      <c r="A71" s="82"/>
      <c r="B71" s="83"/>
      <c r="C71" s="84"/>
      <c r="D71" s="85"/>
      <c r="E71" s="86"/>
      <c r="F71" s="87"/>
      <c r="G71" s="88"/>
      <c r="H71" s="89"/>
      <c r="I71" s="80"/>
      <c r="J71" s="81"/>
      <c r="K71" s="90"/>
      <c r="L71" s="91"/>
      <c r="M71" s="92"/>
      <c r="N71" s="15" t="s">
        <v>24</v>
      </c>
      <c r="O71" s="16">
        <f t="shared" ref="O71:V71" si="26">O69/O70/1000</f>
        <v>0.12382352941176471</v>
      </c>
      <c r="P71" s="16">
        <f t="shared" si="26"/>
        <v>0.12090909090909092</v>
      </c>
      <c r="Q71" s="16">
        <f t="shared" si="26"/>
        <v>0.13285714285714287</v>
      </c>
      <c r="R71" s="16">
        <f t="shared" si="26"/>
        <v>0.12181818181818183</v>
      </c>
      <c r="S71" s="16">
        <f t="shared" si="26"/>
        <v>0.13030303030303031</v>
      </c>
      <c r="T71" s="16">
        <f t="shared" si="26"/>
        <v>0.14000000000000001</v>
      </c>
      <c r="U71" s="16">
        <f t="shared" si="26"/>
        <v>0.12742857142857142</v>
      </c>
      <c r="V71" s="16">
        <f t="shared" si="26"/>
        <v>0.11885714285714286</v>
      </c>
      <c r="W71" s="16">
        <f t="shared" si="23"/>
        <v>0.12699958619811563</v>
      </c>
      <c r="X71" s="16">
        <f t="shared" si="24"/>
        <v>5.2433837135950849</v>
      </c>
      <c r="Y71" s="93"/>
    </row>
    <row r="72" spans="1:25" ht="14.4" customHeight="1" x14ac:dyDescent="0.3">
      <c r="A72" s="82"/>
      <c r="B72" s="83"/>
      <c r="C72" s="84"/>
      <c r="D72" s="85">
        <v>700</v>
      </c>
      <c r="E72" s="86">
        <v>6</v>
      </c>
      <c r="F72" s="87"/>
      <c r="G72" s="88">
        <v>310</v>
      </c>
      <c r="H72" s="89">
        <v>195</v>
      </c>
      <c r="I72" s="80">
        <f>$G72*$H72/100</f>
        <v>604.5</v>
      </c>
      <c r="J72" s="81">
        <f>I72*W72/1000</f>
        <v>264.39318750000001</v>
      </c>
      <c r="K72" s="90"/>
      <c r="L72" s="91" t="s">
        <v>50</v>
      </c>
      <c r="M72" s="92" t="s">
        <v>105</v>
      </c>
      <c r="N72" s="8" t="s">
        <v>21</v>
      </c>
      <c r="O72" s="9">
        <v>411</v>
      </c>
      <c r="P72" s="9">
        <v>414</v>
      </c>
      <c r="Q72" s="9">
        <v>448</v>
      </c>
      <c r="R72" s="9">
        <v>438</v>
      </c>
      <c r="S72" s="9">
        <v>432</v>
      </c>
      <c r="T72" s="9">
        <v>427</v>
      </c>
      <c r="U72" s="9">
        <v>447</v>
      </c>
      <c r="V72" s="9">
        <v>482</v>
      </c>
      <c r="W72" s="17">
        <f t="shared" si="23"/>
        <v>437.375</v>
      </c>
      <c r="X72" s="10">
        <f t="shared" si="24"/>
        <v>4.8338393804096196</v>
      </c>
      <c r="Y72" s="93" t="s">
        <v>22</v>
      </c>
    </row>
    <row r="73" spans="1:25" ht="14.4" customHeight="1" x14ac:dyDescent="0.3">
      <c r="A73" s="82"/>
      <c r="B73" s="83"/>
      <c r="C73" s="84"/>
      <c r="D73" s="85"/>
      <c r="E73" s="86"/>
      <c r="F73" s="87"/>
      <c r="G73" s="88"/>
      <c r="H73" s="89"/>
      <c r="I73" s="80"/>
      <c r="J73" s="81"/>
      <c r="K73" s="90"/>
      <c r="L73" s="91"/>
      <c r="M73" s="92"/>
      <c r="N73" s="11" t="s">
        <v>23</v>
      </c>
      <c r="O73" s="12">
        <v>3.5</v>
      </c>
      <c r="P73" s="12">
        <v>3.6</v>
      </c>
      <c r="Q73" s="12">
        <v>3.4</v>
      </c>
      <c r="R73" s="12">
        <v>3.5</v>
      </c>
      <c r="S73" s="12">
        <v>3.6</v>
      </c>
      <c r="T73" s="12">
        <v>3.5</v>
      </c>
      <c r="U73" s="12">
        <v>3.6</v>
      </c>
      <c r="V73" s="12">
        <v>3.5</v>
      </c>
      <c r="W73" s="13">
        <f t="shared" si="23"/>
        <v>3.5250000000000004</v>
      </c>
      <c r="X73" s="14">
        <f t="shared" si="24"/>
        <v>1.8764193695493567</v>
      </c>
      <c r="Y73" s="93"/>
    </row>
    <row r="74" spans="1:25" ht="14.4" customHeight="1" x14ac:dyDescent="0.3">
      <c r="A74" s="82"/>
      <c r="B74" s="83"/>
      <c r="C74" s="84"/>
      <c r="D74" s="85"/>
      <c r="E74" s="86"/>
      <c r="F74" s="87"/>
      <c r="G74" s="88"/>
      <c r="H74" s="89"/>
      <c r="I74" s="80"/>
      <c r="J74" s="81"/>
      <c r="K74" s="90"/>
      <c r="L74" s="91"/>
      <c r="M74" s="92"/>
      <c r="N74" s="15" t="s">
        <v>24</v>
      </c>
      <c r="O74" s="16">
        <f t="shared" ref="O74:V74" si="27">O72/O73/1000</f>
        <v>0.11742857142857142</v>
      </c>
      <c r="P74" s="16">
        <f t="shared" si="27"/>
        <v>0.115</v>
      </c>
      <c r="Q74" s="16">
        <f t="shared" si="27"/>
        <v>0.13176470588235295</v>
      </c>
      <c r="R74" s="16">
        <f t="shared" si="27"/>
        <v>0.12514285714285714</v>
      </c>
      <c r="S74" s="16">
        <f t="shared" si="27"/>
        <v>0.12</v>
      </c>
      <c r="T74" s="16">
        <f t="shared" si="27"/>
        <v>0.122</v>
      </c>
      <c r="U74" s="16">
        <f t="shared" si="27"/>
        <v>0.12416666666666666</v>
      </c>
      <c r="V74" s="16">
        <f t="shared" si="27"/>
        <v>0.13771428571428573</v>
      </c>
      <c r="W74" s="16">
        <f t="shared" si="23"/>
        <v>0.12415213585434173</v>
      </c>
      <c r="X74" s="16">
        <f t="shared" si="24"/>
        <v>5.6504900112428462</v>
      </c>
      <c r="Y74" s="93"/>
    </row>
    <row r="75" spans="1:25" ht="14.4" customHeight="1" x14ac:dyDescent="0.3">
      <c r="A75" s="82"/>
      <c r="B75" s="83"/>
      <c r="C75" s="84"/>
      <c r="D75" s="85">
        <v>701</v>
      </c>
      <c r="E75" s="86">
        <v>7</v>
      </c>
      <c r="F75" s="87"/>
      <c r="G75" s="88">
        <v>295</v>
      </c>
      <c r="H75" s="89">
        <v>195</v>
      </c>
      <c r="I75" s="80">
        <f>$G75*$H75/100</f>
        <v>575.25</v>
      </c>
      <c r="J75" s="81">
        <f>I75*W75/1000</f>
        <v>251.24043750000001</v>
      </c>
      <c r="K75" s="90"/>
      <c r="L75" s="91" t="s">
        <v>50</v>
      </c>
      <c r="M75" s="92" t="s">
        <v>105</v>
      </c>
      <c r="N75" s="8" t="s">
        <v>21</v>
      </c>
      <c r="O75" s="9">
        <v>421</v>
      </c>
      <c r="P75" s="9">
        <v>451</v>
      </c>
      <c r="Q75" s="9">
        <v>419</v>
      </c>
      <c r="R75" s="9">
        <v>435</v>
      </c>
      <c r="S75" s="9">
        <v>440</v>
      </c>
      <c r="T75" s="9">
        <v>438</v>
      </c>
      <c r="U75" s="9">
        <v>428</v>
      </c>
      <c r="V75" s="9">
        <v>462</v>
      </c>
      <c r="W75" s="17">
        <f t="shared" si="23"/>
        <v>436.75</v>
      </c>
      <c r="X75" s="10">
        <f t="shared" si="24"/>
        <v>3.1305114857184471</v>
      </c>
      <c r="Y75" s="93" t="s">
        <v>22</v>
      </c>
    </row>
    <row r="76" spans="1:25" ht="14.4" customHeight="1" x14ac:dyDescent="0.3">
      <c r="A76" s="82"/>
      <c r="B76" s="83"/>
      <c r="C76" s="84"/>
      <c r="D76" s="85"/>
      <c r="E76" s="86"/>
      <c r="F76" s="87"/>
      <c r="G76" s="88"/>
      <c r="H76" s="89"/>
      <c r="I76" s="80"/>
      <c r="J76" s="81"/>
      <c r="K76" s="90"/>
      <c r="L76" s="91"/>
      <c r="M76" s="92"/>
      <c r="N76" s="11" t="s">
        <v>23</v>
      </c>
      <c r="O76" s="12">
        <v>3.5</v>
      </c>
      <c r="P76" s="12">
        <v>3.5</v>
      </c>
      <c r="Q76" s="12">
        <v>3.4</v>
      </c>
      <c r="R76" s="12">
        <v>3.6</v>
      </c>
      <c r="S76" s="12">
        <v>3.5</v>
      </c>
      <c r="T76" s="12">
        <v>3.4</v>
      </c>
      <c r="U76" s="12">
        <v>3.5</v>
      </c>
      <c r="V76" s="12">
        <v>3.6</v>
      </c>
      <c r="W76" s="13">
        <f t="shared" si="23"/>
        <v>3.5</v>
      </c>
      <c r="X76" s="14">
        <f t="shared" si="24"/>
        <v>2.0203050891044234</v>
      </c>
      <c r="Y76" s="93"/>
    </row>
    <row r="77" spans="1:25" ht="14.4" customHeight="1" x14ac:dyDescent="0.3">
      <c r="A77" s="82"/>
      <c r="B77" s="83"/>
      <c r="C77" s="84"/>
      <c r="D77" s="85"/>
      <c r="E77" s="86"/>
      <c r="F77" s="87"/>
      <c r="G77" s="88"/>
      <c r="H77" s="89"/>
      <c r="I77" s="80"/>
      <c r="J77" s="81"/>
      <c r="K77" s="90"/>
      <c r="L77" s="91"/>
      <c r="M77" s="92"/>
      <c r="N77" s="15" t="s">
        <v>24</v>
      </c>
      <c r="O77" s="16">
        <f t="shared" ref="O77:V77" si="28">O75/O76/1000</f>
        <v>0.12028571428571429</v>
      </c>
      <c r="P77" s="16">
        <f t="shared" si="28"/>
        <v>0.12885714285714286</v>
      </c>
      <c r="Q77" s="16">
        <f t="shared" si="28"/>
        <v>0.12323529411764705</v>
      </c>
      <c r="R77" s="16">
        <f t="shared" si="28"/>
        <v>0.12083333333333333</v>
      </c>
      <c r="S77" s="16">
        <f t="shared" si="28"/>
        <v>0.1257142857142857</v>
      </c>
      <c r="T77" s="16">
        <f t="shared" si="28"/>
        <v>0.1288235294117647</v>
      </c>
      <c r="U77" s="16">
        <f t="shared" si="28"/>
        <v>0.12228571428571429</v>
      </c>
      <c r="V77" s="16">
        <f t="shared" si="28"/>
        <v>0.12833333333333335</v>
      </c>
      <c r="W77" s="16">
        <f t="shared" si="23"/>
        <v>0.12479604341736694</v>
      </c>
      <c r="X77" s="16">
        <f t="shared" si="24"/>
        <v>2.7003673635721279</v>
      </c>
      <c r="Y77" s="93"/>
    </row>
  </sheetData>
  <mergeCells count="368">
    <mergeCell ref="Y3:Y5"/>
    <mergeCell ref="A6:A8"/>
    <mergeCell ref="B6:B8"/>
    <mergeCell ref="C6:C8"/>
    <mergeCell ref="D6:D8"/>
    <mergeCell ref="E6:E8"/>
    <mergeCell ref="F6:F8"/>
    <mergeCell ref="G6:G8"/>
    <mergeCell ref="H6:H8"/>
    <mergeCell ref="I6:I8"/>
    <mergeCell ref="J6:J8"/>
    <mergeCell ref="K6:K8"/>
    <mergeCell ref="L6:L8"/>
    <mergeCell ref="M6:M8"/>
    <mergeCell ref="Y6:Y8"/>
    <mergeCell ref="D1:D2"/>
    <mergeCell ref="E1:E2"/>
    <mergeCell ref="F1:F2"/>
    <mergeCell ref="G1:G2"/>
    <mergeCell ref="H1:H2"/>
    <mergeCell ref="I1:I2"/>
    <mergeCell ref="J1:J2"/>
    <mergeCell ref="K1:K2"/>
    <mergeCell ref="L1:L2"/>
    <mergeCell ref="M1:M2"/>
    <mergeCell ref="N1:N2"/>
    <mergeCell ref="O1:V1"/>
    <mergeCell ref="W1:W2"/>
    <mergeCell ref="X1:X2"/>
    <mergeCell ref="A3:A5"/>
    <mergeCell ref="B3:B5"/>
    <mergeCell ref="C3:C5"/>
    <mergeCell ref="D3:D5"/>
    <mergeCell ref="E3:E5"/>
    <mergeCell ref="F3:F5"/>
    <mergeCell ref="G3:G5"/>
    <mergeCell ref="H3:H5"/>
    <mergeCell ref="I3:I5"/>
    <mergeCell ref="J3:J5"/>
    <mergeCell ref="K3:K5"/>
    <mergeCell ref="L3:L5"/>
    <mergeCell ref="M3:M5"/>
    <mergeCell ref="Y1:Y2"/>
    <mergeCell ref="A9:A11"/>
    <mergeCell ref="B9:B11"/>
    <mergeCell ref="C9:C11"/>
    <mergeCell ref="D9:D11"/>
    <mergeCell ref="E9:E11"/>
    <mergeCell ref="F9:F11"/>
    <mergeCell ref="G9:G11"/>
    <mergeCell ref="H9:H11"/>
    <mergeCell ref="I9:I11"/>
    <mergeCell ref="J9:J11"/>
    <mergeCell ref="K9:K11"/>
    <mergeCell ref="L9:L11"/>
    <mergeCell ref="M9:M11"/>
    <mergeCell ref="Y9:Y11"/>
    <mergeCell ref="A12:A14"/>
    <mergeCell ref="B12:B14"/>
    <mergeCell ref="C12:C14"/>
    <mergeCell ref="D12:D14"/>
    <mergeCell ref="E12:E14"/>
    <mergeCell ref="F12:F14"/>
    <mergeCell ref="G12:G14"/>
    <mergeCell ref="H12:H14"/>
    <mergeCell ref="I12:I14"/>
    <mergeCell ref="J12:J14"/>
    <mergeCell ref="K12:K14"/>
    <mergeCell ref="L12:L14"/>
    <mergeCell ref="M12:M14"/>
    <mergeCell ref="Y12:Y14"/>
    <mergeCell ref="A1:A2"/>
    <mergeCell ref="B1:B2"/>
    <mergeCell ref="C1:C2"/>
    <mergeCell ref="A15:A17"/>
    <mergeCell ref="B15:B17"/>
    <mergeCell ref="C15:C17"/>
    <mergeCell ref="D15:D17"/>
    <mergeCell ref="E15:E17"/>
    <mergeCell ref="F15:F17"/>
    <mergeCell ref="G15:G17"/>
    <mergeCell ref="H15:H17"/>
    <mergeCell ref="I15:I17"/>
    <mergeCell ref="J15:J17"/>
    <mergeCell ref="K15:K17"/>
    <mergeCell ref="L15:L17"/>
    <mergeCell ref="M15:M17"/>
    <mergeCell ref="Y15:Y17"/>
    <mergeCell ref="A18:A20"/>
    <mergeCell ref="B18:B20"/>
    <mergeCell ref="C18:C20"/>
    <mergeCell ref="D18:D20"/>
    <mergeCell ref="E18:E20"/>
    <mergeCell ref="F18:F20"/>
    <mergeCell ref="G18:G20"/>
    <mergeCell ref="H18:H20"/>
    <mergeCell ref="I18:I20"/>
    <mergeCell ref="J18:J20"/>
    <mergeCell ref="K18:K20"/>
    <mergeCell ref="L18:L20"/>
    <mergeCell ref="M18:M20"/>
    <mergeCell ref="Y18:Y20"/>
    <mergeCell ref="A21:A23"/>
    <mergeCell ref="B21:B23"/>
    <mergeCell ref="C21:C23"/>
    <mergeCell ref="D21:D23"/>
    <mergeCell ref="E21:E23"/>
    <mergeCell ref="F21:F23"/>
    <mergeCell ref="G21:G23"/>
    <mergeCell ref="H21:H23"/>
    <mergeCell ref="I21:I23"/>
    <mergeCell ref="J21:J23"/>
    <mergeCell ref="K21:K23"/>
    <mergeCell ref="L21:L23"/>
    <mergeCell ref="M21:M23"/>
    <mergeCell ref="Y21:Y23"/>
    <mergeCell ref="A24:A26"/>
    <mergeCell ref="B24:B26"/>
    <mergeCell ref="C24:C26"/>
    <mergeCell ref="D24:D26"/>
    <mergeCell ref="E24:E26"/>
    <mergeCell ref="F24:F26"/>
    <mergeCell ref="G24:G26"/>
    <mergeCell ref="H24:H26"/>
    <mergeCell ref="I24:I26"/>
    <mergeCell ref="J24:J26"/>
    <mergeCell ref="K24:K26"/>
    <mergeCell ref="L24:L26"/>
    <mergeCell ref="M24:M26"/>
    <mergeCell ref="Y24:Y26"/>
    <mergeCell ref="A27:A29"/>
    <mergeCell ref="B27:B29"/>
    <mergeCell ref="C27:C29"/>
    <mergeCell ref="D27:D29"/>
    <mergeCell ref="E27:E29"/>
    <mergeCell ref="F27:F29"/>
    <mergeCell ref="G27:G29"/>
    <mergeCell ref="H27:H29"/>
    <mergeCell ref="I27:I29"/>
    <mergeCell ref="J27:J29"/>
    <mergeCell ref="K27:K29"/>
    <mergeCell ref="L27:L29"/>
    <mergeCell ref="M27:M29"/>
    <mergeCell ref="Y27:Y29"/>
    <mergeCell ref="A30:A32"/>
    <mergeCell ref="B30:B32"/>
    <mergeCell ref="C30:C32"/>
    <mergeCell ref="D30:D32"/>
    <mergeCell ref="E30:E32"/>
    <mergeCell ref="F30:F32"/>
    <mergeCell ref="G30:G32"/>
    <mergeCell ref="H30:H32"/>
    <mergeCell ref="I30:I32"/>
    <mergeCell ref="J30:J32"/>
    <mergeCell ref="K30:K32"/>
    <mergeCell ref="L30:L32"/>
    <mergeCell ref="M30:M32"/>
    <mergeCell ref="Y30:Y32"/>
    <mergeCell ref="A33:A35"/>
    <mergeCell ref="B33:B35"/>
    <mergeCell ref="C33:C35"/>
    <mergeCell ref="D33:D35"/>
    <mergeCell ref="E33:E35"/>
    <mergeCell ref="F33:F35"/>
    <mergeCell ref="G33:G35"/>
    <mergeCell ref="H33:H35"/>
    <mergeCell ref="I33:I35"/>
    <mergeCell ref="J33:J35"/>
    <mergeCell ref="K33:K35"/>
    <mergeCell ref="L33:L35"/>
    <mergeCell ref="M33:M35"/>
    <mergeCell ref="Y33:Y35"/>
    <mergeCell ref="A36:A38"/>
    <mergeCell ref="B36:B38"/>
    <mergeCell ref="C36:C38"/>
    <mergeCell ref="D36:D38"/>
    <mergeCell ref="E36:E38"/>
    <mergeCell ref="F36:F38"/>
    <mergeCell ref="G36:G38"/>
    <mergeCell ref="H36:H38"/>
    <mergeCell ref="I36:I38"/>
    <mergeCell ref="J36:J38"/>
    <mergeCell ref="K36:K38"/>
    <mergeCell ref="L36:L38"/>
    <mergeCell ref="M36:M38"/>
    <mergeCell ref="Y36:Y38"/>
    <mergeCell ref="A39:A41"/>
    <mergeCell ref="B39:B41"/>
    <mergeCell ref="C39:C41"/>
    <mergeCell ref="D39:D41"/>
    <mergeCell ref="E39:E41"/>
    <mergeCell ref="F39:F41"/>
    <mergeCell ref="G39:G41"/>
    <mergeCell ref="H39:H41"/>
    <mergeCell ref="I39:I41"/>
    <mergeCell ref="J39:J41"/>
    <mergeCell ref="K39:K41"/>
    <mergeCell ref="L39:L41"/>
    <mergeCell ref="M39:M41"/>
    <mergeCell ref="Y39:Y41"/>
    <mergeCell ref="A42:A44"/>
    <mergeCell ref="B42:B44"/>
    <mergeCell ref="C42:C44"/>
    <mergeCell ref="D42:D44"/>
    <mergeCell ref="E42:E44"/>
    <mergeCell ref="F42:F44"/>
    <mergeCell ref="G42:G44"/>
    <mergeCell ref="H42:H44"/>
    <mergeCell ref="I42:I44"/>
    <mergeCell ref="J42:J44"/>
    <mergeCell ref="K42:K44"/>
    <mergeCell ref="L42:L44"/>
    <mergeCell ref="M42:M44"/>
    <mergeCell ref="Y42:Y44"/>
    <mergeCell ref="A45:A47"/>
    <mergeCell ref="B45:B47"/>
    <mergeCell ref="C45:C47"/>
    <mergeCell ref="D45:D47"/>
    <mergeCell ref="E45:E47"/>
    <mergeCell ref="F45:F47"/>
    <mergeCell ref="G45:G47"/>
    <mergeCell ref="H45:H47"/>
    <mergeCell ref="I45:I47"/>
    <mergeCell ref="J45:J47"/>
    <mergeCell ref="K45:K47"/>
    <mergeCell ref="L45:L47"/>
    <mergeCell ref="M45:M47"/>
    <mergeCell ref="Y45:Y47"/>
    <mergeCell ref="A48:A50"/>
    <mergeCell ref="B48:B50"/>
    <mergeCell ref="C48:C50"/>
    <mergeCell ref="D48:D50"/>
    <mergeCell ref="E48:E50"/>
    <mergeCell ref="F48:F50"/>
    <mergeCell ref="G48:G50"/>
    <mergeCell ref="H48:H50"/>
    <mergeCell ref="I48:I50"/>
    <mergeCell ref="J48:J50"/>
    <mergeCell ref="K48:K50"/>
    <mergeCell ref="L48:L50"/>
    <mergeCell ref="M48:M50"/>
    <mergeCell ref="Y48:Y50"/>
    <mergeCell ref="A51:A53"/>
    <mergeCell ref="B51:B53"/>
    <mergeCell ref="C51:C53"/>
    <mergeCell ref="D51:D53"/>
    <mergeCell ref="E51:E53"/>
    <mergeCell ref="F51:F53"/>
    <mergeCell ref="G51:G53"/>
    <mergeCell ref="H51:H53"/>
    <mergeCell ref="I51:I53"/>
    <mergeCell ref="J51:J53"/>
    <mergeCell ref="K51:K53"/>
    <mergeCell ref="L51:L53"/>
    <mergeCell ref="M51:M53"/>
    <mergeCell ref="Y51:Y53"/>
    <mergeCell ref="A54:A56"/>
    <mergeCell ref="B54:B56"/>
    <mergeCell ref="C54:C56"/>
    <mergeCell ref="D54:D56"/>
    <mergeCell ref="E54:E56"/>
    <mergeCell ref="F54:F56"/>
    <mergeCell ref="G54:G56"/>
    <mergeCell ref="H54:H56"/>
    <mergeCell ref="I54:I56"/>
    <mergeCell ref="J54:J56"/>
    <mergeCell ref="K54:K56"/>
    <mergeCell ref="L54:L56"/>
    <mergeCell ref="M54:M56"/>
    <mergeCell ref="Y54:Y56"/>
    <mergeCell ref="A57:A59"/>
    <mergeCell ref="B57:B59"/>
    <mergeCell ref="C57:C59"/>
    <mergeCell ref="D57:D59"/>
    <mergeCell ref="E57:E59"/>
    <mergeCell ref="F57:F59"/>
    <mergeCell ref="G57:G59"/>
    <mergeCell ref="H57:H59"/>
    <mergeCell ref="I57:I59"/>
    <mergeCell ref="J57:J59"/>
    <mergeCell ref="K57:K59"/>
    <mergeCell ref="L57:L59"/>
    <mergeCell ref="M57:M59"/>
    <mergeCell ref="Y57:Y59"/>
    <mergeCell ref="A60:A62"/>
    <mergeCell ref="B60:B62"/>
    <mergeCell ref="C60:C62"/>
    <mergeCell ref="D60:D62"/>
    <mergeCell ref="E60:E62"/>
    <mergeCell ref="F60:F62"/>
    <mergeCell ref="G60:G62"/>
    <mergeCell ref="H60:H62"/>
    <mergeCell ref="I60:I62"/>
    <mergeCell ref="J60:J62"/>
    <mergeCell ref="K60:K62"/>
    <mergeCell ref="L60:L62"/>
    <mergeCell ref="M60:M62"/>
    <mergeCell ref="Y60:Y62"/>
    <mergeCell ref="A63:A65"/>
    <mergeCell ref="B63:B65"/>
    <mergeCell ref="C63:C65"/>
    <mergeCell ref="D63:D65"/>
    <mergeCell ref="E63:E65"/>
    <mergeCell ref="F63:F65"/>
    <mergeCell ref="G63:G65"/>
    <mergeCell ref="H63:H65"/>
    <mergeCell ref="I63:I65"/>
    <mergeCell ref="J63:J65"/>
    <mergeCell ref="K63:K65"/>
    <mergeCell ref="L63:L65"/>
    <mergeCell ref="M63:M65"/>
    <mergeCell ref="Y63:Y65"/>
    <mergeCell ref="A66:A68"/>
    <mergeCell ref="B66:B68"/>
    <mergeCell ref="C66:C68"/>
    <mergeCell ref="D66:D68"/>
    <mergeCell ref="E66:E68"/>
    <mergeCell ref="F66:F68"/>
    <mergeCell ref="G66:G68"/>
    <mergeCell ref="H66:H68"/>
    <mergeCell ref="I66:I68"/>
    <mergeCell ref="J66:J68"/>
    <mergeCell ref="K66:K68"/>
    <mergeCell ref="L66:L68"/>
    <mergeCell ref="M66:M68"/>
    <mergeCell ref="Y66:Y68"/>
    <mergeCell ref="A69:A71"/>
    <mergeCell ref="B69:B71"/>
    <mergeCell ref="C69:C71"/>
    <mergeCell ref="D69:D71"/>
    <mergeCell ref="E69:E71"/>
    <mergeCell ref="F69:F71"/>
    <mergeCell ref="G69:G71"/>
    <mergeCell ref="H69:H71"/>
    <mergeCell ref="I69:I71"/>
    <mergeCell ref="J69:J71"/>
    <mergeCell ref="K69:K71"/>
    <mergeCell ref="L69:L71"/>
    <mergeCell ref="M69:M71"/>
    <mergeCell ref="Y69:Y71"/>
    <mergeCell ref="A72:A74"/>
    <mergeCell ref="B72:B74"/>
    <mergeCell ref="C72:C74"/>
    <mergeCell ref="D72:D74"/>
    <mergeCell ref="E72:E74"/>
    <mergeCell ref="F72:F74"/>
    <mergeCell ref="G72:G74"/>
    <mergeCell ref="H72:H74"/>
    <mergeCell ref="I72:I74"/>
    <mergeCell ref="J72:J74"/>
    <mergeCell ref="K72:K74"/>
    <mergeCell ref="L72:L74"/>
    <mergeCell ref="M72:M74"/>
    <mergeCell ref="Y72:Y74"/>
    <mergeCell ref="A75:A77"/>
    <mergeCell ref="B75:B77"/>
    <mergeCell ref="C75:C77"/>
    <mergeCell ref="D75:D77"/>
    <mergeCell ref="E75:E77"/>
    <mergeCell ref="F75:F77"/>
    <mergeCell ref="G75:G77"/>
    <mergeCell ref="H75:H77"/>
    <mergeCell ref="I75:I77"/>
    <mergeCell ref="J75:J77"/>
    <mergeCell ref="K75:K77"/>
    <mergeCell ref="L75:L77"/>
    <mergeCell ref="M75:M77"/>
    <mergeCell ref="Y75:Y77"/>
  </mergeCells>
  <pageMargins left="0.7" right="0.7" top="0.75" bottom="0.75" header="0.51180555555555496" footer="0.51180555555555496"/>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401"/>
  <sheetViews>
    <sheetView zoomScale="96" zoomScaleNormal="96" workbookViewId="0">
      <pane ySplit="2" topLeftCell="A367" activePane="bottomLeft" state="frozen"/>
      <selection pane="bottomLeft" activeCell="H410" sqref="H410"/>
    </sheetView>
  </sheetViews>
  <sheetFormatPr defaultColWidth="9.109375" defaultRowHeight="14.4" x14ac:dyDescent="0.3"/>
  <cols>
    <col min="1" max="1" width="10.5546875" style="40" customWidth="1"/>
    <col min="2" max="2" width="16.5546875" style="40" customWidth="1"/>
    <col min="3" max="3" width="6.88671875" style="40" hidden="1" customWidth="1"/>
    <col min="4" max="4" width="6.33203125" style="40" hidden="1" customWidth="1"/>
    <col min="5" max="5" width="8.88671875" style="40" customWidth="1"/>
    <col min="6" max="6" width="10.6640625" style="40" customWidth="1"/>
    <col min="7" max="7" width="10" style="40" customWidth="1"/>
    <col min="8" max="8" width="22.109375" style="40" customWidth="1"/>
    <col min="9" max="12" width="9.6640625" style="40" customWidth="1"/>
    <col min="13" max="13" width="19.88671875" style="40" customWidth="1"/>
    <col min="14" max="14" width="11.5546875" style="40" customWidth="1"/>
    <col min="15" max="15" width="9.6640625" style="40" customWidth="1"/>
    <col min="16" max="16" width="14.109375" style="40" customWidth="1"/>
    <col min="17" max="24" width="7.6640625" style="40" customWidth="1"/>
    <col min="25" max="25" width="11.6640625" style="40" customWidth="1"/>
    <col min="26" max="27" width="9.6640625" style="40" customWidth="1"/>
    <col min="28" max="1024" width="9.109375" style="40"/>
  </cols>
  <sheetData>
    <row r="1" spans="1:27" s="38" customFormat="1" ht="15" customHeight="1" x14ac:dyDescent="0.3">
      <c r="A1" s="129" t="s">
        <v>0</v>
      </c>
      <c r="B1" s="128" t="s">
        <v>1</v>
      </c>
      <c r="C1" s="41" t="s">
        <v>240</v>
      </c>
      <c r="D1" s="41" t="s">
        <v>241</v>
      </c>
      <c r="E1" s="128" t="s">
        <v>2</v>
      </c>
      <c r="F1" s="130" t="s">
        <v>3</v>
      </c>
      <c r="G1" s="130" t="s">
        <v>4</v>
      </c>
      <c r="H1" s="131" t="s">
        <v>5</v>
      </c>
      <c r="I1" s="130" t="s">
        <v>6</v>
      </c>
      <c r="J1" s="130" t="s">
        <v>7</v>
      </c>
      <c r="K1" s="130" t="s">
        <v>8</v>
      </c>
      <c r="L1" s="130" t="s">
        <v>9</v>
      </c>
      <c r="M1" s="128" t="s">
        <v>10</v>
      </c>
      <c r="N1" s="128" t="s">
        <v>11</v>
      </c>
      <c r="O1" s="128" t="s">
        <v>12</v>
      </c>
      <c r="P1" s="132"/>
      <c r="Q1" s="128" t="s">
        <v>13</v>
      </c>
      <c r="R1" s="128"/>
      <c r="S1" s="128"/>
      <c r="T1" s="128"/>
      <c r="U1" s="128"/>
      <c r="V1" s="128"/>
      <c r="W1" s="128"/>
      <c r="X1" s="128"/>
      <c r="Y1" s="133" t="s">
        <v>14</v>
      </c>
      <c r="Z1" s="128" t="s">
        <v>15</v>
      </c>
      <c r="AA1" s="128" t="s">
        <v>16</v>
      </c>
    </row>
    <row r="2" spans="1:27" s="38" customFormat="1" ht="21" customHeight="1" x14ac:dyDescent="0.3">
      <c r="A2" s="129"/>
      <c r="B2" s="128"/>
      <c r="C2" s="41"/>
      <c r="D2" s="41"/>
      <c r="E2" s="128"/>
      <c r="F2" s="130"/>
      <c r="G2" s="130"/>
      <c r="H2" s="131"/>
      <c r="I2" s="130"/>
      <c r="J2" s="130"/>
      <c r="K2" s="130"/>
      <c r="L2" s="130"/>
      <c r="M2" s="128"/>
      <c r="N2" s="128"/>
      <c r="O2" s="128"/>
      <c r="P2" s="132"/>
      <c r="Q2" s="39">
        <v>1</v>
      </c>
      <c r="R2" s="39">
        <v>2</v>
      </c>
      <c r="S2" s="39">
        <v>3</v>
      </c>
      <c r="T2" s="39">
        <v>4</v>
      </c>
      <c r="U2" s="39">
        <v>5</v>
      </c>
      <c r="V2" s="39">
        <v>6</v>
      </c>
      <c r="W2" s="39">
        <v>7</v>
      </c>
      <c r="X2" s="39">
        <v>8</v>
      </c>
      <c r="Y2" s="133"/>
      <c r="Z2" s="128"/>
      <c r="AA2" s="128"/>
    </row>
    <row r="3" spans="1:27" ht="15.75" customHeight="1" x14ac:dyDescent="0.3">
      <c r="A3" s="147">
        <v>44445</v>
      </c>
      <c r="B3" s="148">
        <v>21007157</v>
      </c>
      <c r="C3" s="42"/>
      <c r="D3" s="42"/>
      <c r="E3" s="153">
        <v>9945106</v>
      </c>
      <c r="F3" s="148">
        <v>702</v>
      </c>
      <c r="G3" s="148">
        <v>1</v>
      </c>
      <c r="H3" s="148" t="s">
        <v>147</v>
      </c>
      <c r="I3" s="148">
        <v>260</v>
      </c>
      <c r="J3" s="148">
        <v>162</v>
      </c>
      <c r="K3" s="149">
        <f>$I3*$J3/100</f>
        <v>421.2</v>
      </c>
      <c r="L3" s="149">
        <f>K3*Y3/1000</f>
        <v>284.25734999999997</v>
      </c>
      <c r="M3" s="148" t="s">
        <v>242</v>
      </c>
      <c r="N3" s="148" t="s">
        <v>243</v>
      </c>
      <c r="O3" s="148" t="s">
        <v>105</v>
      </c>
      <c r="P3" s="42" t="s">
        <v>21</v>
      </c>
      <c r="Q3" s="43">
        <v>664</v>
      </c>
      <c r="R3" s="43">
        <v>663</v>
      </c>
      <c r="S3" s="43">
        <v>754</v>
      </c>
      <c r="T3" s="43">
        <v>655</v>
      </c>
      <c r="U3" s="43">
        <v>664</v>
      </c>
      <c r="V3" s="43">
        <v>684</v>
      </c>
      <c r="W3" s="43">
        <v>658</v>
      </c>
      <c r="X3" s="43">
        <v>657</v>
      </c>
      <c r="Y3" s="44">
        <f t="shared" ref="Y3:Y66" si="0">AVERAGE(Q3:X3)</f>
        <v>674.875</v>
      </c>
      <c r="Z3" s="45">
        <f t="shared" ref="Z3:Z66" si="1">_xlfn.STDEV.P(Q3:X3)/Y3*100</f>
        <v>4.6032538673164165</v>
      </c>
      <c r="AA3" s="152" t="s">
        <v>22</v>
      </c>
    </row>
    <row r="4" spans="1:27" ht="15.75" customHeight="1" x14ac:dyDescent="0.3">
      <c r="A4" s="147"/>
      <c r="B4" s="148"/>
      <c r="C4" s="42"/>
      <c r="D4" s="42"/>
      <c r="E4" s="153"/>
      <c r="F4" s="148"/>
      <c r="G4" s="148"/>
      <c r="H4" s="148"/>
      <c r="I4" s="148"/>
      <c r="J4" s="148"/>
      <c r="K4" s="149"/>
      <c r="L4" s="149"/>
      <c r="M4" s="148"/>
      <c r="N4" s="148"/>
      <c r="O4" s="148"/>
      <c r="P4" s="42" t="s">
        <v>23</v>
      </c>
      <c r="Q4" s="43">
        <v>3.5</v>
      </c>
      <c r="R4" s="43">
        <v>3.5</v>
      </c>
      <c r="S4" s="43">
        <v>3.7</v>
      </c>
      <c r="T4" s="43">
        <v>3.5</v>
      </c>
      <c r="U4" s="43">
        <v>3.4</v>
      </c>
      <c r="V4" s="43">
        <v>3.6</v>
      </c>
      <c r="W4" s="43">
        <v>3.3</v>
      </c>
      <c r="X4" s="43">
        <v>3.5</v>
      </c>
      <c r="Y4" s="44">
        <f t="shared" si="0"/>
        <v>3.5</v>
      </c>
      <c r="Z4" s="45">
        <f t="shared" si="1"/>
        <v>3.1943828249997024</v>
      </c>
      <c r="AA4" s="152"/>
    </row>
    <row r="5" spans="1:27" ht="15.75" customHeight="1" x14ac:dyDescent="0.3">
      <c r="A5" s="147"/>
      <c r="B5" s="148"/>
      <c r="C5" s="42"/>
      <c r="D5" s="42"/>
      <c r="E5" s="153"/>
      <c r="F5" s="148"/>
      <c r="G5" s="148"/>
      <c r="H5" s="148"/>
      <c r="I5" s="148"/>
      <c r="J5" s="148"/>
      <c r="K5" s="149"/>
      <c r="L5" s="149"/>
      <c r="M5" s="148"/>
      <c r="N5" s="148"/>
      <c r="O5" s="148"/>
      <c r="P5" s="42" t="s">
        <v>24</v>
      </c>
      <c r="Q5" s="45">
        <f t="shared" ref="Q5:X5" si="2">Q3/Q4/1000</f>
        <v>0.18971428571428572</v>
      </c>
      <c r="R5" s="45">
        <f t="shared" si="2"/>
        <v>0.18942857142857142</v>
      </c>
      <c r="S5" s="45">
        <f t="shared" si="2"/>
        <v>0.20378378378378378</v>
      </c>
      <c r="T5" s="45">
        <f t="shared" si="2"/>
        <v>0.18714285714285714</v>
      </c>
      <c r="U5" s="45">
        <f t="shared" si="2"/>
        <v>0.19529411764705884</v>
      </c>
      <c r="V5" s="45">
        <f t="shared" si="2"/>
        <v>0.19</v>
      </c>
      <c r="W5" s="45">
        <f t="shared" si="2"/>
        <v>0.1993939393939394</v>
      </c>
      <c r="X5" s="45">
        <f t="shared" si="2"/>
        <v>0.18771428571428572</v>
      </c>
      <c r="Y5" s="45">
        <f t="shared" si="0"/>
        <v>0.19280898010309777</v>
      </c>
      <c r="Z5" s="45">
        <f t="shared" si="1"/>
        <v>2.9392947228255437</v>
      </c>
      <c r="AA5" s="152"/>
    </row>
    <row r="6" spans="1:27" ht="15.75" customHeight="1" x14ac:dyDescent="0.3">
      <c r="A6" s="147"/>
      <c r="B6" s="148"/>
      <c r="C6" s="42"/>
      <c r="D6" s="42"/>
      <c r="E6" s="148"/>
      <c r="F6" s="148">
        <f>F3+1</f>
        <v>703</v>
      </c>
      <c r="G6" s="148">
        <v>2</v>
      </c>
      <c r="H6" s="148"/>
      <c r="I6" s="148">
        <v>260</v>
      </c>
      <c r="J6" s="148">
        <v>162</v>
      </c>
      <c r="K6" s="149">
        <f>$I6*$J6/100</f>
        <v>421.2</v>
      </c>
      <c r="L6" s="149">
        <f>K6*Y6/1000</f>
        <v>292.73399999999998</v>
      </c>
      <c r="M6" s="148" t="s">
        <v>242</v>
      </c>
      <c r="N6" s="148" t="s">
        <v>243</v>
      </c>
      <c r="O6" s="148" t="s">
        <v>105</v>
      </c>
      <c r="P6" s="42" t="s">
        <v>21</v>
      </c>
      <c r="Q6" s="43">
        <v>740</v>
      </c>
      <c r="R6" s="43">
        <v>700</v>
      </c>
      <c r="S6" s="43">
        <v>677</v>
      </c>
      <c r="T6" s="43">
        <v>698</v>
      </c>
      <c r="U6" s="43">
        <v>708</v>
      </c>
      <c r="V6" s="43">
        <v>693</v>
      </c>
      <c r="W6" s="43">
        <v>678</v>
      </c>
      <c r="X6" s="43">
        <v>666</v>
      </c>
      <c r="Y6" s="44">
        <f t="shared" si="0"/>
        <v>695</v>
      </c>
      <c r="Z6" s="45">
        <f t="shared" si="1"/>
        <v>3.0885018609590911</v>
      </c>
      <c r="AA6" s="152" t="s">
        <v>22</v>
      </c>
    </row>
    <row r="7" spans="1:27" ht="15.75" customHeight="1" x14ac:dyDescent="0.3">
      <c r="A7" s="147"/>
      <c r="B7" s="148"/>
      <c r="C7" s="42"/>
      <c r="D7" s="42"/>
      <c r="E7" s="148"/>
      <c r="F7" s="148"/>
      <c r="G7" s="148"/>
      <c r="H7" s="148"/>
      <c r="I7" s="148"/>
      <c r="J7" s="148"/>
      <c r="K7" s="149"/>
      <c r="L7" s="149"/>
      <c r="M7" s="148"/>
      <c r="N7" s="148"/>
      <c r="O7" s="148"/>
      <c r="P7" s="42" t="s">
        <v>23</v>
      </c>
      <c r="Q7" s="43">
        <v>3.6</v>
      </c>
      <c r="R7" s="43">
        <v>3.7</v>
      </c>
      <c r="S7" s="43">
        <v>3.5</v>
      </c>
      <c r="T7" s="43">
        <v>3.4</v>
      </c>
      <c r="U7" s="43">
        <v>3.5</v>
      </c>
      <c r="V7" s="43">
        <v>3.7</v>
      </c>
      <c r="W7" s="43">
        <v>3.6</v>
      </c>
      <c r="X7" s="43">
        <v>3.5</v>
      </c>
      <c r="Y7" s="44">
        <f t="shared" si="0"/>
        <v>3.5625000000000004</v>
      </c>
      <c r="Z7" s="45">
        <f t="shared" si="1"/>
        <v>2.785001380067992</v>
      </c>
      <c r="AA7" s="152"/>
    </row>
    <row r="8" spans="1:27" ht="15.75" customHeight="1" x14ac:dyDescent="0.3">
      <c r="A8" s="147"/>
      <c r="B8" s="148"/>
      <c r="C8" s="42"/>
      <c r="D8" s="42"/>
      <c r="E8" s="148"/>
      <c r="F8" s="148"/>
      <c r="G8" s="148"/>
      <c r="H8" s="148"/>
      <c r="I8" s="148"/>
      <c r="J8" s="148"/>
      <c r="K8" s="149"/>
      <c r="L8" s="149"/>
      <c r="M8" s="148"/>
      <c r="N8" s="148"/>
      <c r="O8" s="148"/>
      <c r="P8" s="42" t="s">
        <v>24</v>
      </c>
      <c r="Q8" s="45">
        <f t="shared" ref="Q8:X8" si="3">Q6/Q7/1000</f>
        <v>0.20555555555555555</v>
      </c>
      <c r="R8" s="45">
        <f t="shared" si="3"/>
        <v>0.1891891891891892</v>
      </c>
      <c r="S8" s="45">
        <f t="shared" si="3"/>
        <v>0.19342857142857142</v>
      </c>
      <c r="T8" s="45">
        <f t="shared" si="3"/>
        <v>0.20529411764705885</v>
      </c>
      <c r="U8" s="45">
        <f t="shared" si="3"/>
        <v>0.20228571428571429</v>
      </c>
      <c r="V8" s="45">
        <f t="shared" si="3"/>
        <v>0.1872972972972973</v>
      </c>
      <c r="W8" s="45">
        <f t="shared" si="3"/>
        <v>0.18833333333333335</v>
      </c>
      <c r="X8" s="45">
        <f t="shared" si="3"/>
        <v>0.19028571428571428</v>
      </c>
      <c r="Y8" s="45">
        <f t="shared" si="0"/>
        <v>0.19520868662780427</v>
      </c>
      <c r="Z8" s="45">
        <f t="shared" si="1"/>
        <v>3.7659736168567459</v>
      </c>
      <c r="AA8" s="152"/>
    </row>
    <row r="9" spans="1:27" ht="14.4" customHeight="1" x14ac:dyDescent="0.3">
      <c r="A9" s="134">
        <v>44446</v>
      </c>
      <c r="B9" s="135"/>
      <c r="C9" s="46"/>
      <c r="D9" s="46"/>
      <c r="E9" s="136"/>
      <c r="F9" s="137">
        <f>F6+1</f>
        <v>704</v>
      </c>
      <c r="G9" s="138">
        <v>3</v>
      </c>
      <c r="H9" s="139"/>
      <c r="I9" s="140">
        <v>260</v>
      </c>
      <c r="J9" s="141">
        <v>164</v>
      </c>
      <c r="K9" s="142">
        <f>$I9*$J9/100</f>
        <v>426.4</v>
      </c>
      <c r="L9" s="143">
        <f>K9*Y9/1000</f>
        <v>348.68859999999995</v>
      </c>
      <c r="M9" s="144" t="s">
        <v>244</v>
      </c>
      <c r="N9" s="145" t="s">
        <v>19</v>
      </c>
      <c r="O9" s="146" t="s">
        <v>45</v>
      </c>
      <c r="P9" s="47" t="s">
        <v>21</v>
      </c>
      <c r="Q9" s="48">
        <v>806</v>
      </c>
      <c r="R9" s="48">
        <v>809</v>
      </c>
      <c r="S9" s="48">
        <v>834</v>
      </c>
      <c r="T9" s="48">
        <v>843</v>
      </c>
      <c r="U9" s="48">
        <v>812</v>
      </c>
      <c r="V9" s="48">
        <v>826</v>
      </c>
      <c r="W9" s="48">
        <v>811</v>
      </c>
      <c r="X9" s="48">
        <v>801</v>
      </c>
      <c r="Y9" s="49">
        <f t="shared" si="0"/>
        <v>817.75</v>
      </c>
      <c r="Z9" s="50">
        <f t="shared" si="1"/>
        <v>1.6985869010197618</v>
      </c>
      <c r="AA9" s="150" t="s">
        <v>22</v>
      </c>
    </row>
    <row r="10" spans="1:27" ht="14.4" customHeight="1" x14ac:dyDescent="0.3">
      <c r="A10" s="134"/>
      <c r="B10" s="135"/>
      <c r="C10" s="46"/>
      <c r="D10" s="46"/>
      <c r="E10" s="136"/>
      <c r="F10" s="137"/>
      <c r="G10" s="138"/>
      <c r="H10" s="139"/>
      <c r="I10" s="140"/>
      <c r="J10" s="141"/>
      <c r="K10" s="142"/>
      <c r="L10" s="143"/>
      <c r="M10" s="144"/>
      <c r="N10" s="145"/>
      <c r="O10" s="146"/>
      <c r="P10" s="51" t="s">
        <v>23</v>
      </c>
      <c r="Q10" s="52">
        <v>3.9</v>
      </c>
      <c r="R10" s="52">
        <v>3.9</v>
      </c>
      <c r="S10" s="52">
        <v>4</v>
      </c>
      <c r="T10" s="52">
        <v>4.0999999999999996</v>
      </c>
      <c r="U10" s="52">
        <v>4</v>
      </c>
      <c r="V10" s="52">
        <v>4.0999999999999996</v>
      </c>
      <c r="W10" s="52">
        <v>4.0999999999999996</v>
      </c>
      <c r="X10" s="52">
        <v>4</v>
      </c>
      <c r="Y10" s="53">
        <f t="shared" si="0"/>
        <v>4.0125000000000002</v>
      </c>
      <c r="Z10" s="54">
        <f t="shared" si="1"/>
        <v>1.9454822424917098</v>
      </c>
      <c r="AA10" s="150"/>
    </row>
    <row r="11" spans="1:27" ht="14.4" customHeight="1" x14ac:dyDescent="0.3">
      <c r="A11" s="134"/>
      <c r="B11" s="135"/>
      <c r="C11" s="46"/>
      <c r="D11" s="46"/>
      <c r="E11" s="136"/>
      <c r="F11" s="137"/>
      <c r="G11" s="138"/>
      <c r="H11" s="139"/>
      <c r="I11" s="140"/>
      <c r="J11" s="141"/>
      <c r="K11" s="142"/>
      <c r="L11" s="143"/>
      <c r="M11" s="144"/>
      <c r="N11" s="145"/>
      <c r="O11" s="146"/>
      <c r="P11" s="55" t="s">
        <v>24</v>
      </c>
      <c r="Q11" s="56">
        <f t="shared" ref="Q11:X11" si="4">Q9/Q10/1000</f>
        <v>0.20666666666666667</v>
      </c>
      <c r="R11" s="56">
        <f t="shared" si="4"/>
        <v>0.20743589743589744</v>
      </c>
      <c r="S11" s="56">
        <f t="shared" si="4"/>
        <v>0.20849999999999999</v>
      </c>
      <c r="T11" s="56">
        <f t="shared" si="4"/>
        <v>0.20560975609756099</v>
      </c>
      <c r="U11" s="56">
        <f t="shared" si="4"/>
        <v>0.20300000000000001</v>
      </c>
      <c r="V11" s="56">
        <f t="shared" si="4"/>
        <v>0.20146341463414635</v>
      </c>
      <c r="W11" s="56">
        <f t="shared" si="4"/>
        <v>0.1978048780487805</v>
      </c>
      <c r="X11" s="56">
        <f t="shared" si="4"/>
        <v>0.20025000000000001</v>
      </c>
      <c r="Y11" s="56">
        <f t="shared" si="0"/>
        <v>0.20384132661038148</v>
      </c>
      <c r="Z11" s="56">
        <f t="shared" si="1"/>
        <v>1.7468345100490112</v>
      </c>
      <c r="AA11" s="150"/>
    </row>
    <row r="12" spans="1:27" ht="14.4" customHeight="1" x14ac:dyDescent="0.3">
      <c r="A12" s="134"/>
      <c r="B12" s="135"/>
      <c r="C12" s="46"/>
      <c r="D12" s="46"/>
      <c r="E12" s="136"/>
      <c r="F12" s="137">
        <f>F9+1</f>
        <v>705</v>
      </c>
      <c r="G12" s="138">
        <v>4</v>
      </c>
      <c r="H12" s="139"/>
      <c r="I12" s="140">
        <v>260</v>
      </c>
      <c r="J12" s="141">
        <v>164</v>
      </c>
      <c r="K12" s="142">
        <f>$I12*$J12/100</f>
        <v>426.4</v>
      </c>
      <c r="L12" s="143">
        <f>K12*Y12/1000</f>
        <v>354.49829999999997</v>
      </c>
      <c r="M12" s="144" t="s">
        <v>245</v>
      </c>
      <c r="N12" s="145" t="s">
        <v>19</v>
      </c>
      <c r="O12" s="146" t="s">
        <v>45</v>
      </c>
      <c r="P12" s="47" t="s">
        <v>21</v>
      </c>
      <c r="Q12" s="48">
        <v>828</v>
      </c>
      <c r="R12" s="48">
        <v>839</v>
      </c>
      <c r="S12" s="48">
        <v>820</v>
      </c>
      <c r="T12" s="48">
        <v>848</v>
      </c>
      <c r="U12" s="48">
        <v>849</v>
      </c>
      <c r="V12" s="48">
        <v>810</v>
      </c>
      <c r="W12" s="48">
        <v>819</v>
      </c>
      <c r="X12" s="48">
        <v>838</v>
      </c>
      <c r="Y12" s="49">
        <f t="shared" si="0"/>
        <v>831.375</v>
      </c>
      <c r="Z12" s="50">
        <f t="shared" si="1"/>
        <v>1.6136912395720497</v>
      </c>
      <c r="AA12" s="150" t="s">
        <v>22</v>
      </c>
    </row>
    <row r="13" spans="1:27" ht="14.4" customHeight="1" x14ac:dyDescent="0.3">
      <c r="A13" s="134"/>
      <c r="B13" s="135"/>
      <c r="C13" s="46"/>
      <c r="D13" s="46"/>
      <c r="E13" s="136"/>
      <c r="F13" s="137"/>
      <c r="G13" s="138"/>
      <c r="H13" s="139"/>
      <c r="I13" s="140"/>
      <c r="J13" s="141"/>
      <c r="K13" s="142"/>
      <c r="L13" s="143"/>
      <c r="M13" s="144"/>
      <c r="N13" s="145"/>
      <c r="O13" s="146"/>
      <c r="P13" s="51" t="s">
        <v>23</v>
      </c>
      <c r="Q13" s="52">
        <v>4.0999999999999996</v>
      </c>
      <c r="R13" s="52">
        <v>4.0999999999999996</v>
      </c>
      <c r="S13" s="52">
        <v>4.0999999999999996</v>
      </c>
      <c r="T13" s="52">
        <v>4.0999999999999996</v>
      </c>
      <c r="U13" s="52">
        <v>4.0999999999999996</v>
      </c>
      <c r="V13" s="52">
        <v>4</v>
      </c>
      <c r="W13" s="52">
        <v>3.9</v>
      </c>
      <c r="X13" s="52">
        <v>3.9</v>
      </c>
      <c r="Y13" s="53">
        <f t="shared" si="0"/>
        <v>4.0374999999999996</v>
      </c>
      <c r="Z13" s="54">
        <f t="shared" si="1"/>
        <v>2.1224936843346858</v>
      </c>
      <c r="AA13" s="150"/>
    </row>
    <row r="14" spans="1:27" ht="14.4" customHeight="1" x14ac:dyDescent="0.3">
      <c r="A14" s="134"/>
      <c r="B14" s="135"/>
      <c r="C14" s="46"/>
      <c r="D14" s="46"/>
      <c r="E14" s="136"/>
      <c r="F14" s="137"/>
      <c r="G14" s="138"/>
      <c r="H14" s="139"/>
      <c r="I14" s="140"/>
      <c r="J14" s="141"/>
      <c r="K14" s="142"/>
      <c r="L14" s="143"/>
      <c r="M14" s="144"/>
      <c r="N14" s="145"/>
      <c r="O14" s="146"/>
      <c r="P14" s="55" t="s">
        <v>24</v>
      </c>
      <c r="Q14" s="56">
        <f t="shared" ref="Q14:X14" si="5">Q12/Q13/1000</f>
        <v>0.20195121951219513</v>
      </c>
      <c r="R14" s="56">
        <f t="shared" si="5"/>
        <v>0.20463414634146343</v>
      </c>
      <c r="S14" s="56">
        <f t="shared" si="5"/>
        <v>0.20000000000000004</v>
      </c>
      <c r="T14" s="56">
        <f t="shared" si="5"/>
        <v>0.20682926829268294</v>
      </c>
      <c r="U14" s="56">
        <f t="shared" si="5"/>
        <v>0.20707317073170733</v>
      </c>
      <c r="V14" s="56">
        <f t="shared" si="5"/>
        <v>0.20250000000000001</v>
      </c>
      <c r="W14" s="56">
        <f t="shared" si="5"/>
        <v>0.21</v>
      </c>
      <c r="X14" s="56">
        <f t="shared" si="5"/>
        <v>0.21487179487179489</v>
      </c>
      <c r="Y14" s="56">
        <f t="shared" si="0"/>
        <v>0.20598244996873047</v>
      </c>
      <c r="Z14" s="56">
        <f t="shared" si="1"/>
        <v>2.1917464121022343</v>
      </c>
      <c r="AA14" s="150"/>
    </row>
    <row r="15" spans="1:27" ht="14.4" customHeight="1" x14ac:dyDescent="0.3">
      <c r="A15" s="134"/>
      <c r="B15" s="135"/>
      <c r="C15" s="46"/>
      <c r="D15" s="46"/>
      <c r="E15" s="136"/>
      <c r="F15" s="137">
        <f>F12+1</f>
        <v>706</v>
      </c>
      <c r="G15" s="138">
        <v>5</v>
      </c>
      <c r="H15" s="139"/>
      <c r="I15" s="140">
        <v>210</v>
      </c>
      <c r="J15" s="141">
        <v>164</v>
      </c>
      <c r="K15" s="142">
        <f>$I15*$J15/100</f>
        <v>344.4</v>
      </c>
      <c r="L15" s="143">
        <f>K15*Y15/1000</f>
        <v>265.61849999999998</v>
      </c>
      <c r="M15" s="144" t="s">
        <v>246</v>
      </c>
      <c r="N15" s="145" t="s">
        <v>19</v>
      </c>
      <c r="O15" s="146" t="s">
        <v>45</v>
      </c>
      <c r="P15" s="47" t="s">
        <v>21</v>
      </c>
      <c r="Q15" s="48">
        <v>784</v>
      </c>
      <c r="R15" s="48">
        <v>767</v>
      </c>
      <c r="S15" s="48">
        <v>764</v>
      </c>
      <c r="T15" s="48">
        <v>774</v>
      </c>
      <c r="U15" s="48">
        <v>779</v>
      </c>
      <c r="V15" s="48">
        <v>770</v>
      </c>
      <c r="W15" s="48">
        <v>754</v>
      </c>
      <c r="X15" s="48">
        <v>778</v>
      </c>
      <c r="Y15" s="49">
        <f t="shared" si="0"/>
        <v>771.25</v>
      </c>
      <c r="Z15" s="50">
        <f t="shared" si="1"/>
        <v>1.1646835801116162</v>
      </c>
      <c r="AA15" s="150" t="s">
        <v>22</v>
      </c>
    </row>
    <row r="16" spans="1:27" ht="14.4" customHeight="1" x14ac:dyDescent="0.3">
      <c r="A16" s="134"/>
      <c r="B16" s="135"/>
      <c r="C16" s="46"/>
      <c r="D16" s="46"/>
      <c r="E16" s="136"/>
      <c r="F16" s="137"/>
      <c r="G16" s="138"/>
      <c r="H16" s="139"/>
      <c r="I16" s="140"/>
      <c r="J16" s="141"/>
      <c r="K16" s="142"/>
      <c r="L16" s="143"/>
      <c r="M16" s="144"/>
      <c r="N16" s="145"/>
      <c r="O16" s="146"/>
      <c r="P16" s="51" t="s">
        <v>23</v>
      </c>
      <c r="Q16" s="52">
        <v>4</v>
      </c>
      <c r="R16" s="52">
        <v>3.9</v>
      </c>
      <c r="S16" s="52">
        <v>3.7</v>
      </c>
      <c r="T16" s="52">
        <v>4</v>
      </c>
      <c r="U16" s="52">
        <v>3.9</v>
      </c>
      <c r="V16" s="52">
        <v>3.8</v>
      </c>
      <c r="W16" s="52">
        <v>3.7</v>
      </c>
      <c r="X16" s="52">
        <v>4</v>
      </c>
      <c r="Y16" s="53">
        <f t="shared" si="0"/>
        <v>3.875</v>
      </c>
      <c r="Z16" s="54">
        <f t="shared" si="1"/>
        <v>3.0940848537501404</v>
      </c>
      <c r="AA16" s="150"/>
    </row>
    <row r="17" spans="1:27" ht="14.4" customHeight="1" x14ac:dyDescent="0.3">
      <c r="A17" s="134"/>
      <c r="B17" s="135"/>
      <c r="C17" s="46"/>
      <c r="D17" s="46"/>
      <c r="E17" s="136"/>
      <c r="F17" s="137"/>
      <c r="G17" s="138"/>
      <c r="H17" s="139"/>
      <c r="I17" s="140"/>
      <c r="J17" s="141"/>
      <c r="K17" s="142"/>
      <c r="L17" s="143"/>
      <c r="M17" s="144"/>
      <c r="N17" s="145"/>
      <c r="O17" s="146"/>
      <c r="P17" s="55" t="s">
        <v>24</v>
      </c>
      <c r="Q17" s="56">
        <f t="shared" ref="Q17:X17" si="6">Q15/Q16/1000</f>
        <v>0.19600000000000001</v>
      </c>
      <c r="R17" s="56">
        <f t="shared" si="6"/>
        <v>0.19666666666666666</v>
      </c>
      <c r="S17" s="56">
        <f t="shared" si="6"/>
        <v>0.20648648648648649</v>
      </c>
      <c r="T17" s="56">
        <f t="shared" si="6"/>
        <v>0.19350000000000001</v>
      </c>
      <c r="U17" s="56">
        <f t="shared" si="6"/>
        <v>0.19974358974358974</v>
      </c>
      <c r="V17" s="56">
        <f t="shared" si="6"/>
        <v>0.20263157894736844</v>
      </c>
      <c r="W17" s="56">
        <f t="shared" si="6"/>
        <v>0.20378378378378378</v>
      </c>
      <c r="X17" s="56">
        <f t="shared" si="6"/>
        <v>0.19450000000000001</v>
      </c>
      <c r="Y17" s="56">
        <f t="shared" si="0"/>
        <v>0.19916401320348687</v>
      </c>
      <c r="Z17" s="56">
        <f t="shared" si="1"/>
        <v>2.2271531848356103</v>
      </c>
      <c r="AA17" s="150"/>
    </row>
    <row r="18" spans="1:27" ht="14.4" customHeight="1" x14ac:dyDescent="0.3">
      <c r="A18" s="134"/>
      <c r="B18" s="135"/>
      <c r="C18" s="46"/>
      <c r="D18" s="46"/>
      <c r="E18" s="136"/>
      <c r="F18" s="137">
        <f>F15+1</f>
        <v>707</v>
      </c>
      <c r="G18" s="138">
        <v>6</v>
      </c>
      <c r="H18" s="139"/>
      <c r="I18" s="140">
        <v>210</v>
      </c>
      <c r="J18" s="141">
        <v>164</v>
      </c>
      <c r="K18" s="142">
        <f>$I18*$J18/100</f>
        <v>344.4</v>
      </c>
      <c r="L18" s="143">
        <f>K18*Y18/1000</f>
        <v>262.77719999999999</v>
      </c>
      <c r="M18" s="144" t="s">
        <v>246</v>
      </c>
      <c r="N18" s="145" t="s">
        <v>19</v>
      </c>
      <c r="O18" s="146" t="s">
        <v>45</v>
      </c>
      <c r="P18" s="47" t="s">
        <v>21</v>
      </c>
      <c r="Q18" s="48">
        <v>778</v>
      </c>
      <c r="R18" s="48">
        <v>794</v>
      </c>
      <c r="S18" s="48">
        <v>723</v>
      </c>
      <c r="T18" s="48">
        <v>764</v>
      </c>
      <c r="U18" s="48">
        <v>770</v>
      </c>
      <c r="V18" s="48">
        <v>790</v>
      </c>
      <c r="W18" s="48">
        <v>736</v>
      </c>
      <c r="X18" s="48">
        <v>749</v>
      </c>
      <c r="Y18" s="49">
        <f t="shared" si="0"/>
        <v>763</v>
      </c>
      <c r="Z18" s="50">
        <f t="shared" si="1"/>
        <v>3.1049430512404022</v>
      </c>
      <c r="AA18" s="150" t="s">
        <v>22</v>
      </c>
    </row>
    <row r="19" spans="1:27" ht="14.4" customHeight="1" x14ac:dyDescent="0.3">
      <c r="A19" s="134"/>
      <c r="B19" s="135"/>
      <c r="C19" s="46"/>
      <c r="D19" s="46"/>
      <c r="E19" s="136"/>
      <c r="F19" s="137"/>
      <c r="G19" s="138"/>
      <c r="H19" s="139"/>
      <c r="I19" s="140"/>
      <c r="J19" s="141"/>
      <c r="K19" s="142"/>
      <c r="L19" s="143"/>
      <c r="M19" s="144"/>
      <c r="N19" s="145"/>
      <c r="O19" s="146"/>
      <c r="P19" s="51" t="s">
        <v>23</v>
      </c>
      <c r="Q19" s="52">
        <v>4</v>
      </c>
      <c r="R19" s="52">
        <v>4</v>
      </c>
      <c r="S19" s="52">
        <v>3.7</v>
      </c>
      <c r="T19" s="52">
        <v>4</v>
      </c>
      <c r="U19" s="52">
        <v>4</v>
      </c>
      <c r="V19" s="52">
        <v>4</v>
      </c>
      <c r="W19" s="52">
        <v>3.7</v>
      </c>
      <c r="X19" s="52">
        <v>3.8</v>
      </c>
      <c r="Y19" s="53">
        <f t="shared" si="0"/>
        <v>3.9</v>
      </c>
      <c r="Z19" s="54">
        <f t="shared" si="1"/>
        <v>3.3919888603392181</v>
      </c>
      <c r="AA19" s="150"/>
    </row>
    <row r="20" spans="1:27" ht="14.4" customHeight="1" x14ac:dyDescent="0.3">
      <c r="A20" s="134"/>
      <c r="B20" s="135"/>
      <c r="C20" s="46"/>
      <c r="D20" s="46"/>
      <c r="E20" s="136"/>
      <c r="F20" s="137"/>
      <c r="G20" s="138"/>
      <c r="H20" s="139"/>
      <c r="I20" s="140"/>
      <c r="J20" s="141"/>
      <c r="K20" s="142"/>
      <c r="L20" s="143"/>
      <c r="M20" s="144"/>
      <c r="N20" s="145"/>
      <c r="O20" s="146"/>
      <c r="P20" s="55" t="s">
        <v>24</v>
      </c>
      <c r="Q20" s="56">
        <f t="shared" ref="Q20:X20" si="7">Q18/Q19/1000</f>
        <v>0.19450000000000001</v>
      </c>
      <c r="R20" s="56">
        <f t="shared" si="7"/>
        <v>0.19850000000000001</v>
      </c>
      <c r="S20" s="56">
        <f t="shared" si="7"/>
        <v>0.19540540540540538</v>
      </c>
      <c r="T20" s="56">
        <f t="shared" si="7"/>
        <v>0.191</v>
      </c>
      <c r="U20" s="56">
        <f t="shared" si="7"/>
        <v>0.1925</v>
      </c>
      <c r="V20" s="56">
        <f t="shared" si="7"/>
        <v>0.19750000000000001</v>
      </c>
      <c r="W20" s="56">
        <f t="shared" si="7"/>
        <v>0.19891891891891891</v>
      </c>
      <c r="X20" s="56">
        <f t="shared" si="7"/>
        <v>0.19710526315789473</v>
      </c>
      <c r="Y20" s="56">
        <f t="shared" si="0"/>
        <v>0.19567869843527738</v>
      </c>
      <c r="Z20" s="56">
        <f t="shared" si="1"/>
        <v>1.3673277200781189</v>
      </c>
      <c r="AA20" s="150"/>
    </row>
    <row r="21" spans="1:27" ht="14.4" customHeight="1" x14ac:dyDescent="0.3">
      <c r="A21" s="134">
        <v>44447</v>
      </c>
      <c r="B21" s="135"/>
      <c r="C21" s="46"/>
      <c r="D21" s="46"/>
      <c r="E21" s="136"/>
      <c r="F21" s="137">
        <f>F18+1</f>
        <v>708</v>
      </c>
      <c r="G21" s="138">
        <v>7</v>
      </c>
      <c r="H21" s="139"/>
      <c r="I21" s="140">
        <v>260</v>
      </c>
      <c r="J21" s="141">
        <v>164</v>
      </c>
      <c r="K21" s="142">
        <f>$I21*$J21/100</f>
        <v>426.4</v>
      </c>
      <c r="L21" s="143">
        <f>K21*Y21/1000</f>
        <v>320.38630000000001</v>
      </c>
      <c r="M21" s="144" t="s">
        <v>247</v>
      </c>
      <c r="N21" s="145" t="s">
        <v>19</v>
      </c>
      <c r="O21" s="146" t="s">
        <v>45</v>
      </c>
      <c r="P21" s="47" t="s">
        <v>21</v>
      </c>
      <c r="Q21" s="48">
        <v>738</v>
      </c>
      <c r="R21" s="48">
        <v>747</v>
      </c>
      <c r="S21" s="48">
        <v>770</v>
      </c>
      <c r="T21" s="48">
        <v>760</v>
      </c>
      <c r="U21" s="48">
        <v>745</v>
      </c>
      <c r="V21" s="48">
        <v>747</v>
      </c>
      <c r="W21" s="48">
        <v>754</v>
      </c>
      <c r="X21" s="48">
        <v>750</v>
      </c>
      <c r="Y21" s="49">
        <f t="shared" si="0"/>
        <v>751.375</v>
      </c>
      <c r="Z21" s="50">
        <f t="shared" si="1"/>
        <v>1.2341076045498609</v>
      </c>
      <c r="AA21" s="150" t="s">
        <v>22</v>
      </c>
    </row>
    <row r="22" spans="1:27" ht="14.4" customHeight="1" x14ac:dyDescent="0.3">
      <c r="A22" s="134"/>
      <c r="B22" s="135"/>
      <c r="C22" s="46"/>
      <c r="D22" s="46"/>
      <c r="E22" s="136"/>
      <c r="F22" s="137"/>
      <c r="G22" s="138"/>
      <c r="H22" s="139"/>
      <c r="I22" s="140"/>
      <c r="J22" s="141"/>
      <c r="K22" s="142"/>
      <c r="L22" s="143"/>
      <c r="M22" s="144"/>
      <c r="N22" s="145"/>
      <c r="O22" s="146"/>
      <c r="P22" s="51" t="s">
        <v>23</v>
      </c>
      <c r="Q22" s="52">
        <v>3.8</v>
      </c>
      <c r="R22" s="52">
        <v>3.85</v>
      </c>
      <c r="S22" s="52">
        <v>4</v>
      </c>
      <c r="T22" s="52">
        <v>4</v>
      </c>
      <c r="U22" s="52">
        <v>4</v>
      </c>
      <c r="V22" s="52">
        <v>4</v>
      </c>
      <c r="W22" s="52">
        <v>4.0999999999999996</v>
      </c>
      <c r="X22" s="52">
        <v>4</v>
      </c>
      <c r="Y22" s="53">
        <f t="shared" si="0"/>
        <v>3.96875</v>
      </c>
      <c r="Z22" s="54">
        <f t="shared" si="1"/>
        <v>2.2657471763682131</v>
      </c>
      <c r="AA22" s="150"/>
    </row>
    <row r="23" spans="1:27" ht="14.4" customHeight="1" x14ac:dyDescent="0.3">
      <c r="A23" s="134"/>
      <c r="B23" s="135"/>
      <c r="C23" s="46"/>
      <c r="D23" s="46"/>
      <c r="E23" s="136"/>
      <c r="F23" s="137"/>
      <c r="G23" s="138"/>
      <c r="H23" s="139"/>
      <c r="I23" s="140"/>
      <c r="J23" s="141"/>
      <c r="K23" s="142"/>
      <c r="L23" s="143"/>
      <c r="M23" s="144"/>
      <c r="N23" s="145"/>
      <c r="O23" s="146"/>
      <c r="P23" s="55" t="s">
        <v>24</v>
      </c>
      <c r="Q23" s="56">
        <f t="shared" ref="Q23:X23" si="8">Q21/Q22/1000</f>
        <v>0.19421052631578947</v>
      </c>
      <c r="R23" s="56">
        <f t="shared" si="8"/>
        <v>0.19402597402597402</v>
      </c>
      <c r="S23" s="56">
        <f t="shared" si="8"/>
        <v>0.1925</v>
      </c>
      <c r="T23" s="56">
        <f t="shared" si="8"/>
        <v>0.19</v>
      </c>
      <c r="U23" s="56">
        <f t="shared" si="8"/>
        <v>0.18625</v>
      </c>
      <c r="V23" s="56">
        <f t="shared" si="8"/>
        <v>0.18675</v>
      </c>
      <c r="W23" s="56">
        <f t="shared" si="8"/>
        <v>0.18390243902439024</v>
      </c>
      <c r="X23" s="56">
        <f t="shared" si="8"/>
        <v>0.1875</v>
      </c>
      <c r="Y23" s="56">
        <f t="shared" si="0"/>
        <v>0.1893923674207692</v>
      </c>
      <c r="Z23" s="56">
        <f t="shared" si="1"/>
        <v>1.9155038229591981</v>
      </c>
      <c r="AA23" s="150"/>
    </row>
    <row r="24" spans="1:27" ht="14.4" customHeight="1" x14ac:dyDescent="0.3">
      <c r="A24" s="134"/>
      <c r="B24" s="135"/>
      <c r="C24" s="46"/>
      <c r="D24" s="46"/>
      <c r="E24" s="136"/>
      <c r="F24" s="137">
        <f>F21+1</f>
        <v>709</v>
      </c>
      <c r="G24" s="138">
        <v>8</v>
      </c>
      <c r="H24" s="139"/>
      <c r="I24" s="140">
        <v>260</v>
      </c>
      <c r="J24" s="141">
        <v>164</v>
      </c>
      <c r="K24" s="142">
        <f>$I24*$J24/100</f>
        <v>426.4</v>
      </c>
      <c r="L24" s="143">
        <f>K24*Y24/1000</f>
        <v>321.55889999999994</v>
      </c>
      <c r="M24" s="144" t="s">
        <v>248</v>
      </c>
      <c r="N24" s="145" t="s">
        <v>19</v>
      </c>
      <c r="O24" s="146" t="s">
        <v>45</v>
      </c>
      <c r="P24" s="47" t="s">
        <v>21</v>
      </c>
      <c r="Q24" s="48">
        <v>751</v>
      </c>
      <c r="R24" s="48">
        <v>752</v>
      </c>
      <c r="S24" s="48">
        <v>761</v>
      </c>
      <c r="T24" s="48">
        <v>769</v>
      </c>
      <c r="U24" s="48">
        <v>759</v>
      </c>
      <c r="V24" s="48">
        <v>741</v>
      </c>
      <c r="W24" s="48">
        <v>756</v>
      </c>
      <c r="X24" s="48">
        <v>744</v>
      </c>
      <c r="Y24" s="49">
        <f t="shared" si="0"/>
        <v>754.125</v>
      </c>
      <c r="Z24" s="50">
        <f t="shared" si="1"/>
        <v>1.1338176081327822</v>
      </c>
      <c r="AA24" s="150" t="s">
        <v>22</v>
      </c>
    </row>
    <row r="25" spans="1:27" ht="14.4" customHeight="1" x14ac:dyDescent="0.3">
      <c r="A25" s="134"/>
      <c r="B25" s="135"/>
      <c r="C25" s="46"/>
      <c r="D25" s="46"/>
      <c r="E25" s="136"/>
      <c r="F25" s="137"/>
      <c r="G25" s="138"/>
      <c r="H25" s="139"/>
      <c r="I25" s="140"/>
      <c r="J25" s="141"/>
      <c r="K25" s="142"/>
      <c r="L25" s="143"/>
      <c r="M25" s="144"/>
      <c r="N25" s="145"/>
      <c r="O25" s="146"/>
      <c r="P25" s="51" t="s">
        <v>23</v>
      </c>
      <c r="Q25" s="52">
        <v>3.9</v>
      </c>
      <c r="R25" s="52">
        <v>4</v>
      </c>
      <c r="S25" s="52">
        <v>4.0999999999999996</v>
      </c>
      <c r="T25" s="52">
        <v>3.9</v>
      </c>
      <c r="U25" s="52">
        <v>3.9</v>
      </c>
      <c r="V25" s="52">
        <v>3.85</v>
      </c>
      <c r="W25" s="52">
        <v>3.8</v>
      </c>
      <c r="X25" s="52">
        <v>3.8</v>
      </c>
      <c r="Y25" s="53">
        <f t="shared" si="0"/>
        <v>3.9062500000000004</v>
      </c>
      <c r="Z25" s="54">
        <f t="shared" si="1"/>
        <v>2.4317894645713047</v>
      </c>
      <c r="AA25" s="150"/>
    </row>
    <row r="26" spans="1:27" ht="14.4" customHeight="1" x14ac:dyDescent="0.3">
      <c r="A26" s="134"/>
      <c r="B26" s="135"/>
      <c r="C26" s="46"/>
      <c r="D26" s="46"/>
      <c r="E26" s="136"/>
      <c r="F26" s="137"/>
      <c r="G26" s="138"/>
      <c r="H26" s="139"/>
      <c r="I26" s="140"/>
      <c r="J26" s="141"/>
      <c r="K26" s="142"/>
      <c r="L26" s="143"/>
      <c r="M26" s="144"/>
      <c r="N26" s="145"/>
      <c r="O26" s="146"/>
      <c r="P26" s="55" t="s">
        <v>24</v>
      </c>
      <c r="Q26" s="56">
        <f t="shared" ref="Q26:X26" si="9">Q24/Q25/1000</f>
        <v>0.19256410256410256</v>
      </c>
      <c r="R26" s="56">
        <f t="shared" si="9"/>
        <v>0.188</v>
      </c>
      <c r="S26" s="56">
        <f t="shared" si="9"/>
        <v>0.185609756097561</v>
      </c>
      <c r="T26" s="56">
        <f t="shared" si="9"/>
        <v>0.19717948717948719</v>
      </c>
      <c r="U26" s="56">
        <f t="shared" si="9"/>
        <v>0.19461538461538461</v>
      </c>
      <c r="V26" s="56">
        <f t="shared" si="9"/>
        <v>0.19246753246753245</v>
      </c>
      <c r="W26" s="56">
        <f t="shared" si="9"/>
        <v>0.19894736842105262</v>
      </c>
      <c r="X26" s="56">
        <f t="shared" si="9"/>
        <v>0.19578947368421054</v>
      </c>
      <c r="Y26" s="56">
        <f t="shared" si="0"/>
        <v>0.19314663812866636</v>
      </c>
      <c r="Z26" s="56">
        <f t="shared" si="1"/>
        <v>2.1900760737094238</v>
      </c>
      <c r="AA26" s="150"/>
    </row>
    <row r="27" spans="1:27" ht="14.4" customHeight="1" x14ac:dyDescent="0.3">
      <c r="A27" s="134"/>
      <c r="B27" s="135"/>
      <c r="C27" s="46"/>
      <c r="D27" s="46"/>
      <c r="E27" s="136"/>
      <c r="F27" s="137">
        <f>F24+1</f>
        <v>710</v>
      </c>
      <c r="G27" s="138">
        <v>9</v>
      </c>
      <c r="H27" s="139"/>
      <c r="I27" s="140">
        <v>260</v>
      </c>
      <c r="J27" s="141">
        <v>164</v>
      </c>
      <c r="K27" s="142">
        <f>$I27*$J27/100</f>
        <v>426.4</v>
      </c>
      <c r="L27" s="143">
        <f>K27*Y27/1000</f>
        <v>346.5566</v>
      </c>
      <c r="M27" s="144"/>
      <c r="N27" s="145" t="s">
        <v>178</v>
      </c>
      <c r="O27" s="146" t="s">
        <v>54</v>
      </c>
      <c r="P27" s="47" t="s">
        <v>21</v>
      </c>
      <c r="Q27" s="48">
        <v>826</v>
      </c>
      <c r="R27" s="48">
        <v>834</v>
      </c>
      <c r="S27" s="48">
        <v>825</v>
      </c>
      <c r="T27" s="48">
        <v>807</v>
      </c>
      <c r="U27" s="48">
        <v>813</v>
      </c>
      <c r="V27" s="48">
        <v>798</v>
      </c>
      <c r="W27" s="48">
        <v>813</v>
      </c>
      <c r="X27" s="48">
        <v>786</v>
      </c>
      <c r="Y27" s="49">
        <f t="shared" si="0"/>
        <v>812.75</v>
      </c>
      <c r="Z27" s="50">
        <f t="shared" si="1"/>
        <v>1.816389589842464</v>
      </c>
      <c r="AA27" s="150" t="s">
        <v>22</v>
      </c>
    </row>
    <row r="28" spans="1:27" ht="14.4" customHeight="1" x14ac:dyDescent="0.3">
      <c r="A28" s="134"/>
      <c r="B28" s="135"/>
      <c r="C28" s="46"/>
      <c r="D28" s="46"/>
      <c r="E28" s="136"/>
      <c r="F28" s="137"/>
      <c r="G28" s="138"/>
      <c r="H28" s="139"/>
      <c r="I28" s="140"/>
      <c r="J28" s="141"/>
      <c r="K28" s="142"/>
      <c r="L28" s="143"/>
      <c r="M28" s="144"/>
      <c r="N28" s="145"/>
      <c r="O28" s="146"/>
      <c r="P28" s="51" t="s">
        <v>23</v>
      </c>
      <c r="Q28" s="52">
        <v>4</v>
      </c>
      <c r="R28" s="52">
        <v>3.9</v>
      </c>
      <c r="S28" s="52">
        <v>4.0999999999999996</v>
      </c>
      <c r="T28" s="52">
        <v>3.9</v>
      </c>
      <c r="U28" s="52">
        <v>4</v>
      </c>
      <c r="V28" s="52">
        <v>4</v>
      </c>
      <c r="W28" s="52">
        <v>3.9</v>
      </c>
      <c r="X28" s="52">
        <v>3.9</v>
      </c>
      <c r="Y28" s="53">
        <f t="shared" si="0"/>
        <v>3.9624999999999995</v>
      </c>
      <c r="Z28" s="54">
        <f t="shared" si="1"/>
        <v>1.7563925434795009</v>
      </c>
      <c r="AA28" s="150"/>
    </row>
    <row r="29" spans="1:27" ht="14.4" customHeight="1" x14ac:dyDescent="0.3">
      <c r="A29" s="134"/>
      <c r="B29" s="135"/>
      <c r="C29" s="46"/>
      <c r="D29" s="46"/>
      <c r="E29" s="136"/>
      <c r="F29" s="137"/>
      <c r="G29" s="138"/>
      <c r="H29" s="139"/>
      <c r="I29" s="140"/>
      <c r="J29" s="141"/>
      <c r="K29" s="142"/>
      <c r="L29" s="143"/>
      <c r="M29" s="144"/>
      <c r="N29" s="145"/>
      <c r="O29" s="146"/>
      <c r="P29" s="55" t="s">
        <v>24</v>
      </c>
      <c r="Q29" s="56">
        <f t="shared" ref="Q29:X29" si="10">Q27/Q28/1000</f>
        <v>0.20649999999999999</v>
      </c>
      <c r="R29" s="56">
        <f t="shared" si="10"/>
        <v>0.21384615384615385</v>
      </c>
      <c r="S29" s="56">
        <f t="shared" si="10"/>
        <v>0.20121951219512199</v>
      </c>
      <c r="T29" s="56">
        <f t="shared" si="10"/>
        <v>0.20692307692307693</v>
      </c>
      <c r="U29" s="56">
        <f t="shared" si="10"/>
        <v>0.20324999999999999</v>
      </c>
      <c r="V29" s="56">
        <f t="shared" si="10"/>
        <v>0.19950000000000001</v>
      </c>
      <c r="W29" s="56">
        <f t="shared" si="10"/>
        <v>0.20846153846153845</v>
      </c>
      <c r="X29" s="56">
        <f t="shared" si="10"/>
        <v>0.20153846153846156</v>
      </c>
      <c r="Y29" s="56">
        <f t="shared" si="0"/>
        <v>0.20515484287054409</v>
      </c>
      <c r="Z29" s="56">
        <f t="shared" si="1"/>
        <v>2.1495622632128812</v>
      </c>
      <c r="AA29" s="150"/>
    </row>
    <row r="30" spans="1:27" ht="14.4" customHeight="1" x14ac:dyDescent="0.3">
      <c r="A30" s="134"/>
      <c r="B30" s="135"/>
      <c r="C30" s="46"/>
      <c r="D30" s="46"/>
      <c r="E30" s="136"/>
      <c r="F30" s="137">
        <f>F27+1</f>
        <v>711</v>
      </c>
      <c r="G30" s="138">
        <v>10</v>
      </c>
      <c r="H30" s="139"/>
      <c r="I30" s="140">
        <v>260</v>
      </c>
      <c r="J30" s="141">
        <v>164</v>
      </c>
      <c r="K30" s="142">
        <f>$I30*$J30/100</f>
        <v>426.4</v>
      </c>
      <c r="L30" s="143">
        <f>K30*Y30/1000</f>
        <v>347.94239999999996</v>
      </c>
      <c r="M30" s="144"/>
      <c r="N30" s="145" t="s">
        <v>178</v>
      </c>
      <c r="O30" s="146" t="s">
        <v>54</v>
      </c>
      <c r="P30" s="47" t="s">
        <v>21</v>
      </c>
      <c r="Q30" s="48">
        <v>818</v>
      </c>
      <c r="R30" s="48">
        <v>813</v>
      </c>
      <c r="S30" s="48">
        <v>824</v>
      </c>
      <c r="T30" s="48">
        <v>796</v>
      </c>
      <c r="U30" s="48">
        <v>822</v>
      </c>
      <c r="V30" s="48">
        <v>822</v>
      </c>
      <c r="W30" s="48">
        <v>833</v>
      </c>
      <c r="X30" s="48">
        <v>800</v>
      </c>
      <c r="Y30" s="49">
        <f t="shared" si="0"/>
        <v>816</v>
      </c>
      <c r="Z30" s="50">
        <f t="shared" si="1"/>
        <v>1.4330901425890319</v>
      </c>
      <c r="AA30" s="150" t="s">
        <v>22</v>
      </c>
    </row>
    <row r="31" spans="1:27" ht="14.4" customHeight="1" x14ac:dyDescent="0.3">
      <c r="A31" s="134"/>
      <c r="B31" s="135"/>
      <c r="C31" s="46"/>
      <c r="D31" s="46"/>
      <c r="E31" s="136"/>
      <c r="F31" s="137"/>
      <c r="G31" s="138"/>
      <c r="H31" s="139"/>
      <c r="I31" s="140"/>
      <c r="J31" s="141"/>
      <c r="K31" s="142"/>
      <c r="L31" s="143"/>
      <c r="M31" s="144"/>
      <c r="N31" s="145"/>
      <c r="O31" s="146"/>
      <c r="P31" s="51" t="s">
        <v>23</v>
      </c>
      <c r="Q31" s="52">
        <v>4</v>
      </c>
      <c r="R31" s="52">
        <v>3.9</v>
      </c>
      <c r="S31" s="52">
        <v>4.0999999999999996</v>
      </c>
      <c r="T31" s="52">
        <v>4.0999999999999996</v>
      </c>
      <c r="U31" s="52">
        <v>3.9</v>
      </c>
      <c r="V31" s="52">
        <v>4</v>
      </c>
      <c r="W31" s="52">
        <v>4</v>
      </c>
      <c r="X31" s="52">
        <v>3.9</v>
      </c>
      <c r="Y31" s="53">
        <f t="shared" si="0"/>
        <v>3.9874999999999998</v>
      </c>
      <c r="Z31" s="54">
        <f t="shared" si="1"/>
        <v>1.9576796233223794</v>
      </c>
      <c r="AA31" s="150"/>
    </row>
    <row r="32" spans="1:27" ht="14.4" customHeight="1" x14ac:dyDescent="0.3">
      <c r="A32" s="134"/>
      <c r="B32" s="135"/>
      <c r="C32" s="46"/>
      <c r="D32" s="46"/>
      <c r="E32" s="136"/>
      <c r="F32" s="137"/>
      <c r="G32" s="138"/>
      <c r="H32" s="139"/>
      <c r="I32" s="140"/>
      <c r="J32" s="141"/>
      <c r="K32" s="142"/>
      <c r="L32" s="143"/>
      <c r="M32" s="144"/>
      <c r="N32" s="145"/>
      <c r="O32" s="146"/>
      <c r="P32" s="55" t="s">
        <v>24</v>
      </c>
      <c r="Q32" s="56">
        <f t="shared" ref="Q32:X32" si="11">Q30/Q31/1000</f>
        <v>0.20449999999999999</v>
      </c>
      <c r="R32" s="56">
        <f t="shared" si="11"/>
        <v>0.20846153846153845</v>
      </c>
      <c r="S32" s="56">
        <f t="shared" si="11"/>
        <v>0.20097560975609757</v>
      </c>
      <c r="T32" s="56">
        <f t="shared" si="11"/>
        <v>0.19414634146341464</v>
      </c>
      <c r="U32" s="56">
        <f t="shared" si="11"/>
        <v>0.21076923076923076</v>
      </c>
      <c r="V32" s="56">
        <f t="shared" si="11"/>
        <v>0.20549999999999999</v>
      </c>
      <c r="W32" s="56">
        <f t="shared" si="11"/>
        <v>0.20824999999999999</v>
      </c>
      <c r="X32" s="56">
        <f t="shared" si="11"/>
        <v>0.20512820512820515</v>
      </c>
      <c r="Y32" s="56">
        <f t="shared" si="0"/>
        <v>0.20471636569731083</v>
      </c>
      <c r="Z32" s="56">
        <f t="shared" si="1"/>
        <v>2.3786757285053541</v>
      </c>
      <c r="AA32" s="150"/>
    </row>
    <row r="33" spans="1:27" ht="14.4" customHeight="1" x14ac:dyDescent="0.3">
      <c r="A33" s="134"/>
      <c r="B33" s="135"/>
      <c r="C33" s="46"/>
      <c r="D33" s="46"/>
      <c r="E33" s="136"/>
      <c r="F33" s="137">
        <f>F30+1</f>
        <v>712</v>
      </c>
      <c r="G33" s="138">
        <v>11</v>
      </c>
      <c r="H33" s="139"/>
      <c r="I33" s="140">
        <v>260</v>
      </c>
      <c r="J33" s="141">
        <v>164</v>
      </c>
      <c r="K33" s="142">
        <f>$I33*$J33/100</f>
        <v>426.4</v>
      </c>
      <c r="L33" s="143">
        <f>K33*Y33/1000</f>
        <v>340.00069999999994</v>
      </c>
      <c r="M33" s="144"/>
      <c r="N33" s="145" t="s">
        <v>50</v>
      </c>
      <c r="O33" s="146" t="s">
        <v>105</v>
      </c>
      <c r="P33" s="47" t="s">
        <v>21</v>
      </c>
      <c r="Q33" s="48">
        <v>810</v>
      </c>
      <c r="R33" s="48">
        <v>795</v>
      </c>
      <c r="S33" s="48">
        <v>815</v>
      </c>
      <c r="T33" s="48">
        <v>808</v>
      </c>
      <c r="U33" s="48">
        <v>797</v>
      </c>
      <c r="V33" s="48">
        <v>791</v>
      </c>
      <c r="W33" s="48">
        <v>790</v>
      </c>
      <c r="X33" s="48">
        <v>773</v>
      </c>
      <c r="Y33" s="49">
        <f t="shared" si="0"/>
        <v>797.375</v>
      </c>
      <c r="Z33" s="50">
        <f t="shared" si="1"/>
        <v>1.5850266849603383</v>
      </c>
      <c r="AA33" s="150" t="s">
        <v>22</v>
      </c>
    </row>
    <row r="34" spans="1:27" ht="14.4" customHeight="1" x14ac:dyDescent="0.3">
      <c r="A34" s="134"/>
      <c r="B34" s="135"/>
      <c r="C34" s="46"/>
      <c r="D34" s="46"/>
      <c r="E34" s="136"/>
      <c r="F34" s="137"/>
      <c r="G34" s="138"/>
      <c r="H34" s="139"/>
      <c r="I34" s="140"/>
      <c r="J34" s="141"/>
      <c r="K34" s="142"/>
      <c r="L34" s="143"/>
      <c r="M34" s="144"/>
      <c r="N34" s="145"/>
      <c r="O34" s="146"/>
      <c r="P34" s="51" t="s">
        <v>23</v>
      </c>
      <c r="Q34" s="52">
        <v>4</v>
      </c>
      <c r="R34" s="52">
        <v>4.0999999999999996</v>
      </c>
      <c r="S34" s="52">
        <v>4.0999999999999996</v>
      </c>
      <c r="T34" s="52">
        <v>4</v>
      </c>
      <c r="U34" s="52">
        <v>3.9</v>
      </c>
      <c r="V34" s="52">
        <v>3.9</v>
      </c>
      <c r="W34" s="52">
        <v>3.8</v>
      </c>
      <c r="X34" s="52">
        <v>4.0999999999999996</v>
      </c>
      <c r="Y34" s="53">
        <f t="shared" si="0"/>
        <v>3.9874999999999998</v>
      </c>
      <c r="Z34" s="54">
        <f t="shared" si="1"/>
        <v>2.6414262611838093</v>
      </c>
      <c r="AA34" s="150"/>
    </row>
    <row r="35" spans="1:27" ht="14.4" customHeight="1" x14ac:dyDescent="0.3">
      <c r="A35" s="134"/>
      <c r="B35" s="135"/>
      <c r="C35" s="46"/>
      <c r="D35" s="46"/>
      <c r="E35" s="136"/>
      <c r="F35" s="137"/>
      <c r="G35" s="138"/>
      <c r="H35" s="139"/>
      <c r="I35" s="140"/>
      <c r="J35" s="141"/>
      <c r="K35" s="142"/>
      <c r="L35" s="143"/>
      <c r="M35" s="144"/>
      <c r="N35" s="145"/>
      <c r="O35" s="146"/>
      <c r="P35" s="55" t="s">
        <v>24</v>
      </c>
      <c r="Q35" s="56">
        <f t="shared" ref="Q35:X35" si="12">Q33/Q34/1000</f>
        <v>0.20250000000000001</v>
      </c>
      <c r="R35" s="56">
        <f t="shared" si="12"/>
        <v>0.19390243902439025</v>
      </c>
      <c r="S35" s="56">
        <f t="shared" si="12"/>
        <v>0.19878048780487809</v>
      </c>
      <c r="T35" s="56">
        <f t="shared" si="12"/>
        <v>0.20200000000000001</v>
      </c>
      <c r="U35" s="56">
        <f t="shared" si="12"/>
        <v>0.20435897435897438</v>
      </c>
      <c r="V35" s="56">
        <f t="shared" si="12"/>
        <v>0.2028205128205128</v>
      </c>
      <c r="W35" s="56">
        <f t="shared" si="12"/>
        <v>0.20789473684210527</v>
      </c>
      <c r="X35" s="56">
        <f t="shared" si="12"/>
        <v>0.18853658536585369</v>
      </c>
      <c r="Y35" s="56">
        <f t="shared" si="0"/>
        <v>0.2000992170270893</v>
      </c>
      <c r="Z35" s="56">
        <f t="shared" si="1"/>
        <v>2.9007767301947753</v>
      </c>
      <c r="AA35" s="150"/>
    </row>
    <row r="36" spans="1:27" ht="14.4" customHeight="1" x14ac:dyDescent="0.3">
      <c r="A36" s="134"/>
      <c r="B36" s="135"/>
      <c r="C36" s="46"/>
      <c r="D36" s="46"/>
      <c r="E36" s="136"/>
      <c r="F36" s="137">
        <f>F33+1</f>
        <v>713</v>
      </c>
      <c r="G36" s="138">
        <v>12</v>
      </c>
      <c r="H36" s="139"/>
      <c r="I36" s="140">
        <v>260</v>
      </c>
      <c r="J36" s="141">
        <v>164</v>
      </c>
      <c r="K36" s="142">
        <f>$I36*$J36/100</f>
        <v>426.4</v>
      </c>
      <c r="L36" s="143">
        <f>K36*Y36/1000</f>
        <v>343.89159999999998</v>
      </c>
      <c r="M36" s="144"/>
      <c r="N36" s="145" t="s">
        <v>50</v>
      </c>
      <c r="O36" s="146" t="s">
        <v>105</v>
      </c>
      <c r="P36" s="47" t="s">
        <v>21</v>
      </c>
      <c r="Q36" s="48">
        <v>815</v>
      </c>
      <c r="R36" s="48">
        <v>780</v>
      </c>
      <c r="S36" s="48">
        <v>780</v>
      </c>
      <c r="T36" s="48">
        <v>785</v>
      </c>
      <c r="U36" s="48">
        <v>795</v>
      </c>
      <c r="V36" s="48">
        <v>822</v>
      </c>
      <c r="W36" s="48">
        <v>868</v>
      </c>
      <c r="X36" s="48">
        <v>807</v>
      </c>
      <c r="Y36" s="49">
        <f t="shared" si="0"/>
        <v>806.5</v>
      </c>
      <c r="Z36" s="50">
        <f t="shared" si="1"/>
        <v>3.4221722058258108</v>
      </c>
      <c r="AA36" s="150" t="s">
        <v>22</v>
      </c>
    </row>
    <row r="37" spans="1:27" ht="14.4" customHeight="1" x14ac:dyDescent="0.3">
      <c r="A37" s="134"/>
      <c r="B37" s="135"/>
      <c r="C37" s="46"/>
      <c r="D37" s="46"/>
      <c r="E37" s="136"/>
      <c r="F37" s="137"/>
      <c r="G37" s="138"/>
      <c r="H37" s="139"/>
      <c r="I37" s="140"/>
      <c r="J37" s="141"/>
      <c r="K37" s="142"/>
      <c r="L37" s="143"/>
      <c r="M37" s="144"/>
      <c r="N37" s="145"/>
      <c r="O37" s="146"/>
      <c r="P37" s="51" t="s">
        <v>23</v>
      </c>
      <c r="Q37" s="52">
        <v>3.9</v>
      </c>
      <c r="R37" s="52">
        <v>3.8</v>
      </c>
      <c r="S37" s="52">
        <v>3.9</v>
      </c>
      <c r="T37" s="52">
        <v>3.9</v>
      </c>
      <c r="U37" s="52">
        <v>4</v>
      </c>
      <c r="V37" s="52">
        <v>4.0999999999999996</v>
      </c>
      <c r="W37" s="52">
        <v>4</v>
      </c>
      <c r="X37" s="52">
        <v>3.9</v>
      </c>
      <c r="Y37" s="53">
        <f t="shared" si="0"/>
        <v>3.9375</v>
      </c>
      <c r="Z37" s="54">
        <f t="shared" si="1"/>
        <v>2.1763982858416004</v>
      </c>
      <c r="AA37" s="150"/>
    </row>
    <row r="38" spans="1:27" ht="14.4" customHeight="1" x14ac:dyDescent="0.3">
      <c r="A38" s="134"/>
      <c r="B38" s="135"/>
      <c r="C38" s="46"/>
      <c r="D38" s="46"/>
      <c r="E38" s="136"/>
      <c r="F38" s="137"/>
      <c r="G38" s="138"/>
      <c r="H38" s="139"/>
      <c r="I38" s="140"/>
      <c r="J38" s="141"/>
      <c r="K38" s="142"/>
      <c r="L38" s="143"/>
      <c r="M38" s="144"/>
      <c r="N38" s="145"/>
      <c r="O38" s="146"/>
      <c r="P38" s="55" t="s">
        <v>24</v>
      </c>
      <c r="Q38" s="56">
        <f t="shared" ref="Q38:X38" si="13">Q36/Q37/1000</f>
        <v>0.20897435897435898</v>
      </c>
      <c r="R38" s="56">
        <f t="shared" si="13"/>
        <v>0.20526315789473684</v>
      </c>
      <c r="S38" s="56">
        <f t="shared" si="13"/>
        <v>0.2</v>
      </c>
      <c r="T38" s="56">
        <f t="shared" si="13"/>
        <v>0.20128205128205129</v>
      </c>
      <c r="U38" s="56">
        <f t="shared" si="13"/>
        <v>0.19875000000000001</v>
      </c>
      <c r="V38" s="56">
        <f t="shared" si="13"/>
        <v>0.20048780487804879</v>
      </c>
      <c r="W38" s="56">
        <f t="shared" si="13"/>
        <v>0.217</v>
      </c>
      <c r="X38" s="56">
        <f t="shared" si="13"/>
        <v>0.20692307692307693</v>
      </c>
      <c r="Y38" s="56">
        <f t="shared" si="0"/>
        <v>0.20483505624403411</v>
      </c>
      <c r="Z38" s="56">
        <f t="shared" si="1"/>
        <v>2.7916568822333923</v>
      </c>
      <c r="AA38" s="150"/>
    </row>
    <row r="39" spans="1:27" ht="14.4" customHeight="1" x14ac:dyDescent="0.3">
      <c r="A39" s="134"/>
      <c r="B39" s="135"/>
      <c r="C39" s="46"/>
      <c r="D39" s="46"/>
      <c r="E39" s="136"/>
      <c r="F39" s="137">
        <f>F36+1</f>
        <v>714</v>
      </c>
      <c r="G39" s="138">
        <v>13</v>
      </c>
      <c r="H39" s="139"/>
      <c r="I39" s="140">
        <v>260</v>
      </c>
      <c r="J39" s="141">
        <v>164</v>
      </c>
      <c r="K39" s="142">
        <f>$I39*$J39/100</f>
        <v>426.4</v>
      </c>
      <c r="L39" s="143">
        <f>K39*Y39/1000</f>
        <v>337.60219999999993</v>
      </c>
      <c r="M39" s="144"/>
      <c r="N39" s="145" t="s">
        <v>50</v>
      </c>
      <c r="O39" s="146" t="s">
        <v>105</v>
      </c>
      <c r="P39" s="47" t="s">
        <v>21</v>
      </c>
      <c r="Q39" s="48">
        <v>784</v>
      </c>
      <c r="R39" s="48">
        <v>772</v>
      </c>
      <c r="S39" s="48">
        <v>789</v>
      </c>
      <c r="T39" s="48">
        <v>797</v>
      </c>
      <c r="U39" s="48">
        <v>790</v>
      </c>
      <c r="V39" s="48">
        <v>799</v>
      </c>
      <c r="W39" s="48">
        <v>823</v>
      </c>
      <c r="X39" s="48">
        <v>780</v>
      </c>
      <c r="Y39" s="49">
        <f t="shared" si="0"/>
        <v>791.75</v>
      </c>
      <c r="Z39" s="50">
        <f t="shared" si="1"/>
        <v>1.8169021005135209</v>
      </c>
      <c r="AA39" s="150" t="s">
        <v>22</v>
      </c>
    </row>
    <row r="40" spans="1:27" ht="14.4" customHeight="1" x14ac:dyDescent="0.3">
      <c r="A40" s="134"/>
      <c r="B40" s="135"/>
      <c r="C40" s="46"/>
      <c r="D40" s="46"/>
      <c r="E40" s="136"/>
      <c r="F40" s="137"/>
      <c r="G40" s="138"/>
      <c r="H40" s="139"/>
      <c r="I40" s="140"/>
      <c r="J40" s="141"/>
      <c r="K40" s="142"/>
      <c r="L40" s="143"/>
      <c r="M40" s="144"/>
      <c r="N40" s="145"/>
      <c r="O40" s="146"/>
      <c r="P40" s="51" t="s">
        <v>23</v>
      </c>
      <c r="Q40" s="52">
        <v>3.9</v>
      </c>
      <c r="R40" s="52">
        <v>3.9</v>
      </c>
      <c r="S40" s="52">
        <v>4</v>
      </c>
      <c r="T40" s="52">
        <v>4.0999999999999996</v>
      </c>
      <c r="U40" s="52">
        <v>4.2</v>
      </c>
      <c r="V40" s="52">
        <v>4.0999999999999996</v>
      </c>
      <c r="W40" s="52">
        <v>3.9</v>
      </c>
      <c r="X40" s="52">
        <v>3.9</v>
      </c>
      <c r="Y40" s="53">
        <f t="shared" si="0"/>
        <v>4</v>
      </c>
      <c r="Z40" s="54">
        <f t="shared" si="1"/>
        <v>2.7950849718747373</v>
      </c>
      <c r="AA40" s="150"/>
    </row>
    <row r="41" spans="1:27" ht="14.4" customHeight="1" x14ac:dyDescent="0.3">
      <c r="A41" s="134"/>
      <c r="B41" s="135"/>
      <c r="C41" s="46"/>
      <c r="D41" s="46"/>
      <c r="E41" s="136"/>
      <c r="F41" s="137"/>
      <c r="G41" s="138"/>
      <c r="H41" s="139"/>
      <c r="I41" s="140"/>
      <c r="J41" s="141"/>
      <c r="K41" s="142"/>
      <c r="L41" s="143"/>
      <c r="M41" s="144"/>
      <c r="N41" s="145"/>
      <c r="O41" s="146"/>
      <c r="P41" s="55" t="s">
        <v>24</v>
      </c>
      <c r="Q41" s="56">
        <f t="shared" ref="Q41:X41" si="14">Q39/Q40/1000</f>
        <v>0.20102564102564102</v>
      </c>
      <c r="R41" s="56">
        <f t="shared" si="14"/>
        <v>0.19794871794871796</v>
      </c>
      <c r="S41" s="56">
        <f t="shared" si="14"/>
        <v>0.19725000000000001</v>
      </c>
      <c r="T41" s="56">
        <f t="shared" si="14"/>
        <v>0.19439024390243903</v>
      </c>
      <c r="U41" s="56">
        <f t="shared" si="14"/>
        <v>0.18809523809523807</v>
      </c>
      <c r="V41" s="56">
        <f t="shared" si="14"/>
        <v>0.19487804878048784</v>
      </c>
      <c r="W41" s="56">
        <f t="shared" si="14"/>
        <v>0.21102564102564103</v>
      </c>
      <c r="X41" s="56">
        <f t="shared" si="14"/>
        <v>0.2</v>
      </c>
      <c r="Y41" s="56">
        <f t="shared" si="0"/>
        <v>0.1980766913472706</v>
      </c>
      <c r="Z41" s="56">
        <f t="shared" si="1"/>
        <v>3.1132666721092157</v>
      </c>
      <c r="AA41" s="150"/>
    </row>
    <row r="42" spans="1:27" ht="14.4" customHeight="1" x14ac:dyDescent="0.3">
      <c r="A42" s="134"/>
      <c r="B42" s="135"/>
      <c r="C42" s="46"/>
      <c r="D42" s="46"/>
      <c r="E42" s="136"/>
      <c r="F42" s="137">
        <f>F39+1</f>
        <v>715</v>
      </c>
      <c r="G42" s="138">
        <v>14</v>
      </c>
      <c r="H42" s="139"/>
      <c r="I42" s="140">
        <v>260</v>
      </c>
      <c r="J42" s="141">
        <v>164</v>
      </c>
      <c r="K42" s="142">
        <f>$I42*$J42/100</f>
        <v>426.4</v>
      </c>
      <c r="L42" s="143">
        <f>K42*Y42/1000</f>
        <v>339.94739999999996</v>
      </c>
      <c r="M42" s="144"/>
      <c r="N42" s="145" t="s">
        <v>50</v>
      </c>
      <c r="O42" s="146" t="s">
        <v>105</v>
      </c>
      <c r="P42" s="47" t="s">
        <v>21</v>
      </c>
      <c r="Q42" s="48">
        <v>804</v>
      </c>
      <c r="R42" s="48">
        <v>811</v>
      </c>
      <c r="S42" s="48">
        <v>801</v>
      </c>
      <c r="T42" s="48">
        <v>790</v>
      </c>
      <c r="U42" s="48">
        <v>794</v>
      </c>
      <c r="V42" s="48">
        <v>800</v>
      </c>
      <c r="W42" s="48">
        <v>782</v>
      </c>
      <c r="X42" s="48">
        <v>796</v>
      </c>
      <c r="Y42" s="49">
        <f t="shared" si="0"/>
        <v>797.25</v>
      </c>
      <c r="Z42" s="50">
        <f t="shared" si="1"/>
        <v>1.0433242244975933</v>
      </c>
      <c r="AA42" s="150" t="s">
        <v>22</v>
      </c>
    </row>
    <row r="43" spans="1:27" ht="14.4" customHeight="1" x14ac:dyDescent="0.3">
      <c r="A43" s="134"/>
      <c r="B43" s="135"/>
      <c r="C43" s="46"/>
      <c r="D43" s="46"/>
      <c r="E43" s="136"/>
      <c r="F43" s="137"/>
      <c r="G43" s="138"/>
      <c r="H43" s="139"/>
      <c r="I43" s="140"/>
      <c r="J43" s="141"/>
      <c r="K43" s="142"/>
      <c r="L43" s="143"/>
      <c r="M43" s="144"/>
      <c r="N43" s="145"/>
      <c r="O43" s="146"/>
      <c r="P43" s="51" t="s">
        <v>23</v>
      </c>
      <c r="Q43" s="52">
        <v>4</v>
      </c>
      <c r="R43" s="52">
        <v>4</v>
      </c>
      <c r="S43" s="52">
        <v>4.2</v>
      </c>
      <c r="T43" s="52">
        <v>4.0999999999999996</v>
      </c>
      <c r="U43" s="52">
        <v>4</v>
      </c>
      <c r="V43" s="52">
        <v>3.9</v>
      </c>
      <c r="W43" s="52">
        <v>3.9</v>
      </c>
      <c r="X43" s="52">
        <v>4</v>
      </c>
      <c r="Y43" s="53">
        <f t="shared" si="0"/>
        <v>4.0124999999999993</v>
      </c>
      <c r="Z43" s="54">
        <f t="shared" si="1"/>
        <v>2.310342207817965</v>
      </c>
      <c r="AA43" s="150"/>
    </row>
    <row r="44" spans="1:27" ht="14.4" customHeight="1" x14ac:dyDescent="0.3">
      <c r="A44" s="134"/>
      <c r="B44" s="135"/>
      <c r="C44" s="46"/>
      <c r="D44" s="46"/>
      <c r="E44" s="136"/>
      <c r="F44" s="137"/>
      <c r="G44" s="138"/>
      <c r="H44" s="139"/>
      <c r="I44" s="140"/>
      <c r="J44" s="141"/>
      <c r="K44" s="142"/>
      <c r="L44" s="143"/>
      <c r="M44" s="144"/>
      <c r="N44" s="145"/>
      <c r="O44" s="146"/>
      <c r="P44" s="55" t="s">
        <v>24</v>
      </c>
      <c r="Q44" s="56">
        <f t="shared" ref="Q44:X44" si="15">Q42/Q43/1000</f>
        <v>0.20100000000000001</v>
      </c>
      <c r="R44" s="56">
        <f t="shared" si="15"/>
        <v>0.20275000000000001</v>
      </c>
      <c r="S44" s="56">
        <f t="shared" si="15"/>
        <v>0.1907142857142857</v>
      </c>
      <c r="T44" s="56">
        <f t="shared" si="15"/>
        <v>0.1926829268292683</v>
      </c>
      <c r="U44" s="56">
        <f t="shared" si="15"/>
        <v>0.19850000000000001</v>
      </c>
      <c r="V44" s="56">
        <f t="shared" si="15"/>
        <v>0.20512820512820515</v>
      </c>
      <c r="W44" s="56">
        <f t="shared" si="15"/>
        <v>0.20051282051282052</v>
      </c>
      <c r="X44" s="56">
        <f t="shared" si="15"/>
        <v>0.19900000000000001</v>
      </c>
      <c r="Y44" s="56">
        <f t="shared" si="0"/>
        <v>0.1987860297730725</v>
      </c>
      <c r="Z44" s="56">
        <f t="shared" si="1"/>
        <v>2.2939198636666283</v>
      </c>
      <c r="AA44" s="150"/>
    </row>
    <row r="45" spans="1:27" ht="14.4" customHeight="1" x14ac:dyDescent="0.3">
      <c r="A45" s="134"/>
      <c r="B45" s="135"/>
      <c r="C45" s="46"/>
      <c r="D45" s="46"/>
      <c r="E45" s="136"/>
      <c r="F45" s="137">
        <f>F42+1</f>
        <v>716</v>
      </c>
      <c r="G45" s="138">
        <v>15</v>
      </c>
      <c r="H45" s="139"/>
      <c r="I45" s="140">
        <v>260</v>
      </c>
      <c r="J45" s="141">
        <v>164</v>
      </c>
      <c r="K45" s="142">
        <f>$I45*$J45/100</f>
        <v>426.4</v>
      </c>
      <c r="L45" s="143">
        <f>K45*Y45/1000</f>
        <v>339.52100000000002</v>
      </c>
      <c r="M45" s="144"/>
      <c r="N45" s="145" t="s">
        <v>50</v>
      </c>
      <c r="O45" s="146" t="s">
        <v>105</v>
      </c>
      <c r="P45" s="47" t="s">
        <v>21</v>
      </c>
      <c r="Q45" s="48">
        <v>789</v>
      </c>
      <c r="R45" s="48">
        <v>778</v>
      </c>
      <c r="S45" s="48">
        <v>802</v>
      </c>
      <c r="T45" s="48">
        <v>796</v>
      </c>
      <c r="U45" s="48">
        <v>806</v>
      </c>
      <c r="V45" s="48">
        <v>812</v>
      </c>
      <c r="W45" s="48">
        <v>799</v>
      </c>
      <c r="X45" s="48">
        <v>788</v>
      </c>
      <c r="Y45" s="49">
        <f t="shared" si="0"/>
        <v>796.25</v>
      </c>
      <c r="Z45" s="50">
        <f t="shared" si="1"/>
        <v>1.2849847365576843</v>
      </c>
      <c r="AA45" s="150" t="s">
        <v>22</v>
      </c>
    </row>
    <row r="46" spans="1:27" ht="14.4" customHeight="1" x14ac:dyDescent="0.3">
      <c r="A46" s="134"/>
      <c r="B46" s="135"/>
      <c r="C46" s="46"/>
      <c r="D46" s="46"/>
      <c r="E46" s="136"/>
      <c r="F46" s="137"/>
      <c r="G46" s="138"/>
      <c r="H46" s="139"/>
      <c r="I46" s="140"/>
      <c r="J46" s="141"/>
      <c r="K46" s="142"/>
      <c r="L46" s="143"/>
      <c r="M46" s="144"/>
      <c r="N46" s="145"/>
      <c r="O46" s="146"/>
      <c r="P46" s="51" t="s">
        <v>23</v>
      </c>
      <c r="Q46" s="52">
        <v>4.0999999999999996</v>
      </c>
      <c r="R46" s="52">
        <v>4</v>
      </c>
      <c r="S46" s="52">
        <v>4.0999999999999996</v>
      </c>
      <c r="T46" s="52">
        <v>3.9</v>
      </c>
      <c r="U46" s="52">
        <v>4</v>
      </c>
      <c r="V46" s="52">
        <v>3.9</v>
      </c>
      <c r="W46" s="52">
        <v>3.9</v>
      </c>
      <c r="X46" s="52">
        <v>4</v>
      </c>
      <c r="Y46" s="53">
        <f t="shared" si="0"/>
        <v>3.9874999999999994</v>
      </c>
      <c r="Z46" s="54">
        <f t="shared" si="1"/>
        <v>1.9576796233223801</v>
      </c>
      <c r="AA46" s="150"/>
    </row>
    <row r="47" spans="1:27" ht="14.4" customHeight="1" x14ac:dyDescent="0.3">
      <c r="A47" s="134"/>
      <c r="B47" s="135"/>
      <c r="C47" s="46"/>
      <c r="D47" s="46"/>
      <c r="E47" s="136"/>
      <c r="F47" s="137"/>
      <c r="G47" s="138"/>
      <c r="H47" s="139"/>
      <c r="I47" s="140"/>
      <c r="J47" s="141"/>
      <c r="K47" s="142"/>
      <c r="L47" s="143"/>
      <c r="M47" s="144"/>
      <c r="N47" s="145"/>
      <c r="O47" s="146"/>
      <c r="P47" s="55" t="s">
        <v>24</v>
      </c>
      <c r="Q47" s="56">
        <f t="shared" ref="Q47:X47" si="16">Q45/Q46/1000</f>
        <v>0.19243902439024393</v>
      </c>
      <c r="R47" s="56">
        <f t="shared" si="16"/>
        <v>0.19450000000000001</v>
      </c>
      <c r="S47" s="56">
        <f t="shared" si="16"/>
        <v>0.19560975609756098</v>
      </c>
      <c r="T47" s="56">
        <f t="shared" si="16"/>
        <v>0.20410256410256411</v>
      </c>
      <c r="U47" s="56">
        <f t="shared" si="16"/>
        <v>0.20150000000000001</v>
      </c>
      <c r="V47" s="56">
        <f t="shared" si="16"/>
        <v>0.20820512820512821</v>
      </c>
      <c r="W47" s="56">
        <f t="shared" si="16"/>
        <v>0.20487179487179488</v>
      </c>
      <c r="X47" s="56">
        <f t="shared" si="16"/>
        <v>0.19700000000000001</v>
      </c>
      <c r="Y47" s="56">
        <f t="shared" si="0"/>
        <v>0.19977853345841151</v>
      </c>
      <c r="Z47" s="56">
        <f t="shared" si="1"/>
        <v>2.6571828642692408</v>
      </c>
      <c r="AA47" s="150"/>
    </row>
    <row r="48" spans="1:27" ht="14.4" customHeight="1" x14ac:dyDescent="0.3">
      <c r="A48" s="134"/>
      <c r="B48" s="135"/>
      <c r="C48" s="46"/>
      <c r="D48" s="46"/>
      <c r="E48" s="136"/>
      <c r="F48" s="137">
        <f>F45+1</f>
        <v>717</v>
      </c>
      <c r="G48" s="138">
        <v>16</v>
      </c>
      <c r="H48" s="139"/>
      <c r="I48" s="140">
        <v>260</v>
      </c>
      <c r="J48" s="141">
        <v>164</v>
      </c>
      <c r="K48" s="142">
        <f>$I48*$J48/100</f>
        <v>426.4</v>
      </c>
      <c r="L48" s="143">
        <f>K48*Y48/1000</f>
        <v>340.53369999999995</v>
      </c>
      <c r="M48" s="144"/>
      <c r="N48" s="145" t="s">
        <v>50</v>
      </c>
      <c r="O48" s="146" t="s">
        <v>105</v>
      </c>
      <c r="P48" s="47" t="s">
        <v>21</v>
      </c>
      <c r="Q48" s="48">
        <v>800</v>
      </c>
      <c r="R48" s="48">
        <v>820</v>
      </c>
      <c r="S48" s="48">
        <v>811</v>
      </c>
      <c r="T48" s="48">
        <v>806</v>
      </c>
      <c r="U48" s="48">
        <v>793</v>
      </c>
      <c r="V48" s="48">
        <v>782</v>
      </c>
      <c r="W48" s="48">
        <v>798</v>
      </c>
      <c r="X48" s="48">
        <v>779</v>
      </c>
      <c r="Y48" s="49">
        <f t="shared" si="0"/>
        <v>798.625</v>
      </c>
      <c r="Z48" s="50">
        <f t="shared" si="1"/>
        <v>1.6325316143670614</v>
      </c>
      <c r="AA48" s="150" t="s">
        <v>22</v>
      </c>
    </row>
    <row r="49" spans="1:27" ht="14.4" customHeight="1" x14ac:dyDescent="0.3">
      <c r="A49" s="134"/>
      <c r="B49" s="135"/>
      <c r="C49" s="46"/>
      <c r="D49" s="46"/>
      <c r="E49" s="136"/>
      <c r="F49" s="137"/>
      <c r="G49" s="138"/>
      <c r="H49" s="139"/>
      <c r="I49" s="140"/>
      <c r="J49" s="141"/>
      <c r="K49" s="142"/>
      <c r="L49" s="143"/>
      <c r="M49" s="144"/>
      <c r="N49" s="145"/>
      <c r="O49" s="146"/>
      <c r="P49" s="51" t="s">
        <v>23</v>
      </c>
      <c r="Q49" s="52">
        <v>4.0999999999999996</v>
      </c>
      <c r="R49" s="52">
        <v>4</v>
      </c>
      <c r="S49" s="52">
        <v>3.9</v>
      </c>
      <c r="T49" s="52">
        <v>4.2</v>
      </c>
      <c r="U49" s="52">
        <v>4.2</v>
      </c>
      <c r="V49" s="52">
        <v>4.0999999999999996</v>
      </c>
      <c r="W49" s="52">
        <v>4</v>
      </c>
      <c r="X49" s="52">
        <v>3.9</v>
      </c>
      <c r="Y49" s="53">
        <f t="shared" si="0"/>
        <v>4.05</v>
      </c>
      <c r="Z49" s="54">
        <f t="shared" si="1"/>
        <v>2.7605777499997415</v>
      </c>
      <c r="AA49" s="150"/>
    </row>
    <row r="50" spans="1:27" ht="14.4" customHeight="1" x14ac:dyDescent="0.3">
      <c r="A50" s="134"/>
      <c r="B50" s="135"/>
      <c r="C50" s="46"/>
      <c r="D50" s="46"/>
      <c r="E50" s="136"/>
      <c r="F50" s="137"/>
      <c r="G50" s="138"/>
      <c r="H50" s="139"/>
      <c r="I50" s="140"/>
      <c r="J50" s="141"/>
      <c r="K50" s="142"/>
      <c r="L50" s="143"/>
      <c r="M50" s="144"/>
      <c r="N50" s="145"/>
      <c r="O50" s="146"/>
      <c r="P50" s="55" t="s">
        <v>24</v>
      </c>
      <c r="Q50" s="56">
        <f t="shared" ref="Q50:X50" si="17">Q48/Q49/1000</f>
        <v>0.1951219512195122</v>
      </c>
      <c r="R50" s="56">
        <f t="shared" si="17"/>
        <v>0.20499999999999999</v>
      </c>
      <c r="S50" s="56">
        <f t="shared" si="17"/>
        <v>0.20794871794871794</v>
      </c>
      <c r="T50" s="56">
        <f t="shared" si="17"/>
        <v>0.19190476190476191</v>
      </c>
      <c r="U50" s="56">
        <f t="shared" si="17"/>
        <v>0.18880952380952379</v>
      </c>
      <c r="V50" s="56">
        <f t="shared" si="17"/>
        <v>0.19073170731707317</v>
      </c>
      <c r="W50" s="56">
        <f t="shared" si="17"/>
        <v>0.19950000000000001</v>
      </c>
      <c r="X50" s="56">
        <f t="shared" si="17"/>
        <v>0.19974358974358974</v>
      </c>
      <c r="Y50" s="56">
        <f t="shared" si="0"/>
        <v>0.19734503149289734</v>
      </c>
      <c r="Z50" s="56">
        <f t="shared" si="1"/>
        <v>3.267126392035701</v>
      </c>
      <c r="AA50" s="150"/>
    </row>
    <row r="51" spans="1:27" ht="14.4" customHeight="1" x14ac:dyDescent="0.3">
      <c r="A51" s="134"/>
      <c r="B51" s="135"/>
      <c r="C51" s="46"/>
      <c r="D51" s="46"/>
      <c r="E51" s="136"/>
      <c r="F51" s="137">
        <f>F48+1</f>
        <v>718</v>
      </c>
      <c r="G51" s="138">
        <v>17</v>
      </c>
      <c r="H51" s="139"/>
      <c r="I51" s="140">
        <v>260</v>
      </c>
      <c r="J51" s="141">
        <v>164</v>
      </c>
      <c r="K51" s="142">
        <f>$I51*$J51/100</f>
        <v>426.4</v>
      </c>
      <c r="L51" s="143">
        <f>K51*Y51/1000</f>
        <v>343.41189999999995</v>
      </c>
      <c r="M51" s="144"/>
      <c r="N51" s="145" t="s">
        <v>123</v>
      </c>
      <c r="O51" s="146" t="s">
        <v>85</v>
      </c>
      <c r="P51" s="47" t="s">
        <v>21</v>
      </c>
      <c r="Q51" s="48">
        <v>782</v>
      </c>
      <c r="R51" s="48">
        <v>801</v>
      </c>
      <c r="S51" s="48">
        <v>812</v>
      </c>
      <c r="T51" s="48">
        <v>828</v>
      </c>
      <c r="U51" s="48">
        <v>805</v>
      </c>
      <c r="V51" s="48">
        <v>799</v>
      </c>
      <c r="W51" s="48">
        <v>798</v>
      </c>
      <c r="X51" s="48">
        <v>818</v>
      </c>
      <c r="Y51" s="49">
        <f t="shared" si="0"/>
        <v>805.375</v>
      </c>
      <c r="Z51" s="50">
        <f t="shared" si="1"/>
        <v>1.628344726063546</v>
      </c>
      <c r="AA51" s="150" t="s">
        <v>22</v>
      </c>
    </row>
    <row r="52" spans="1:27" ht="14.4" customHeight="1" x14ac:dyDescent="0.3">
      <c r="A52" s="134"/>
      <c r="B52" s="135"/>
      <c r="C52" s="46"/>
      <c r="D52" s="46"/>
      <c r="E52" s="136"/>
      <c r="F52" s="137"/>
      <c r="G52" s="138"/>
      <c r="H52" s="139"/>
      <c r="I52" s="140"/>
      <c r="J52" s="141"/>
      <c r="K52" s="142"/>
      <c r="L52" s="143"/>
      <c r="M52" s="144"/>
      <c r="N52" s="145"/>
      <c r="O52" s="146"/>
      <c r="P52" s="51" t="s">
        <v>23</v>
      </c>
      <c r="Q52" s="52">
        <v>4.3</v>
      </c>
      <c r="R52" s="52">
        <v>4</v>
      </c>
      <c r="S52" s="52">
        <v>4.2</v>
      </c>
      <c r="T52" s="52">
        <v>4.3</v>
      </c>
      <c r="U52" s="52">
        <v>4.2</v>
      </c>
      <c r="V52" s="52">
        <v>4</v>
      </c>
      <c r="W52" s="52">
        <v>4</v>
      </c>
      <c r="X52" s="52">
        <v>4.0999999999999996</v>
      </c>
      <c r="Y52" s="53">
        <f t="shared" si="0"/>
        <v>4.1375000000000002</v>
      </c>
      <c r="Z52" s="54">
        <f t="shared" si="1"/>
        <v>2.9446508594589011</v>
      </c>
      <c r="AA52" s="150"/>
    </row>
    <row r="53" spans="1:27" ht="14.4" customHeight="1" x14ac:dyDescent="0.3">
      <c r="A53" s="134"/>
      <c r="B53" s="135"/>
      <c r="C53" s="46"/>
      <c r="D53" s="46"/>
      <c r="E53" s="136"/>
      <c r="F53" s="137"/>
      <c r="G53" s="138"/>
      <c r="H53" s="139"/>
      <c r="I53" s="140"/>
      <c r="J53" s="141"/>
      <c r="K53" s="142"/>
      <c r="L53" s="143"/>
      <c r="M53" s="144"/>
      <c r="N53" s="145"/>
      <c r="O53" s="146"/>
      <c r="P53" s="55" t="s">
        <v>24</v>
      </c>
      <c r="Q53" s="56">
        <f t="shared" ref="Q53:X53" si="18">Q51/Q52/1000</f>
        <v>0.18186046511627907</v>
      </c>
      <c r="R53" s="56">
        <f t="shared" si="18"/>
        <v>0.20025000000000001</v>
      </c>
      <c r="S53" s="56">
        <f t="shared" si="18"/>
        <v>0.1933333333333333</v>
      </c>
      <c r="T53" s="56">
        <f t="shared" si="18"/>
        <v>0.19255813953488374</v>
      </c>
      <c r="U53" s="56">
        <f t="shared" si="18"/>
        <v>0.19166666666666665</v>
      </c>
      <c r="V53" s="56">
        <f t="shared" si="18"/>
        <v>0.19975000000000001</v>
      </c>
      <c r="W53" s="56">
        <f t="shared" si="18"/>
        <v>0.19950000000000001</v>
      </c>
      <c r="X53" s="56">
        <f t="shared" si="18"/>
        <v>0.19951219512195123</v>
      </c>
      <c r="Y53" s="56">
        <f t="shared" si="0"/>
        <v>0.19480384997163924</v>
      </c>
      <c r="Z53" s="56">
        <f t="shared" si="1"/>
        <v>3.0527689965072691</v>
      </c>
      <c r="AA53" s="150"/>
    </row>
    <row r="54" spans="1:27" ht="14.4" customHeight="1" x14ac:dyDescent="0.3">
      <c r="A54" s="134"/>
      <c r="B54" s="135"/>
      <c r="C54" s="46"/>
      <c r="D54" s="46"/>
      <c r="E54" s="136"/>
      <c r="F54" s="137">
        <f>F51+1</f>
        <v>719</v>
      </c>
      <c r="G54" s="138">
        <v>18</v>
      </c>
      <c r="H54" s="139"/>
      <c r="I54" s="140">
        <v>260</v>
      </c>
      <c r="J54" s="141">
        <v>164</v>
      </c>
      <c r="K54" s="142">
        <f>$I54*$J54/100</f>
        <v>426.4</v>
      </c>
      <c r="L54" s="143">
        <f>K54*Y54/1000</f>
        <v>343.8383</v>
      </c>
      <c r="M54" s="144"/>
      <c r="N54" s="145" t="s">
        <v>123</v>
      </c>
      <c r="O54" s="146" t="s">
        <v>85</v>
      </c>
      <c r="P54" s="47" t="s">
        <v>21</v>
      </c>
      <c r="Q54" s="48">
        <v>806</v>
      </c>
      <c r="R54" s="48">
        <v>800</v>
      </c>
      <c r="S54" s="48">
        <v>793</v>
      </c>
      <c r="T54" s="48">
        <v>831</v>
      </c>
      <c r="U54" s="48">
        <v>817</v>
      </c>
      <c r="V54" s="48">
        <v>776</v>
      </c>
      <c r="W54" s="48">
        <v>808</v>
      </c>
      <c r="X54" s="48">
        <v>820</v>
      </c>
      <c r="Y54" s="49">
        <f t="shared" si="0"/>
        <v>806.375</v>
      </c>
      <c r="Z54" s="50">
        <f t="shared" si="1"/>
        <v>1.9850965795239575</v>
      </c>
      <c r="AA54" s="150" t="s">
        <v>22</v>
      </c>
    </row>
    <row r="55" spans="1:27" ht="14.4" customHeight="1" x14ac:dyDescent="0.3">
      <c r="A55" s="134"/>
      <c r="B55" s="135"/>
      <c r="C55" s="46"/>
      <c r="D55" s="46"/>
      <c r="E55" s="136"/>
      <c r="F55" s="137"/>
      <c r="G55" s="138"/>
      <c r="H55" s="139"/>
      <c r="I55" s="140"/>
      <c r="J55" s="141"/>
      <c r="K55" s="142"/>
      <c r="L55" s="143"/>
      <c r="M55" s="144"/>
      <c r="N55" s="145"/>
      <c r="O55" s="146"/>
      <c r="P55" s="51" t="s">
        <v>23</v>
      </c>
      <c r="Q55" s="52">
        <v>4.0999999999999996</v>
      </c>
      <c r="R55" s="52">
        <v>4.4000000000000004</v>
      </c>
      <c r="S55" s="52">
        <v>4.3</v>
      </c>
      <c r="T55" s="52">
        <v>4.3</v>
      </c>
      <c r="U55" s="52">
        <v>4.0999999999999996</v>
      </c>
      <c r="V55" s="52">
        <v>4.2</v>
      </c>
      <c r="W55" s="52">
        <v>4.3</v>
      </c>
      <c r="X55" s="52">
        <v>4.2</v>
      </c>
      <c r="Y55" s="53">
        <f t="shared" si="0"/>
        <v>4.2375000000000007</v>
      </c>
      <c r="Z55" s="54">
        <f t="shared" si="1"/>
        <v>2.3413728416500832</v>
      </c>
      <c r="AA55" s="150"/>
    </row>
    <row r="56" spans="1:27" ht="14.4" customHeight="1" x14ac:dyDescent="0.3">
      <c r="A56" s="134"/>
      <c r="B56" s="135"/>
      <c r="C56" s="46"/>
      <c r="D56" s="46"/>
      <c r="E56" s="136"/>
      <c r="F56" s="137"/>
      <c r="G56" s="138"/>
      <c r="H56" s="139"/>
      <c r="I56" s="140"/>
      <c r="J56" s="141"/>
      <c r="K56" s="142"/>
      <c r="L56" s="143"/>
      <c r="M56" s="144"/>
      <c r="N56" s="145"/>
      <c r="O56" s="146"/>
      <c r="P56" s="55" t="s">
        <v>24</v>
      </c>
      <c r="Q56" s="56">
        <f t="shared" ref="Q56:X56" si="19">Q54/Q55/1000</f>
        <v>0.19658536585365854</v>
      </c>
      <c r="R56" s="56">
        <f t="shared" si="19"/>
        <v>0.18181818181818182</v>
      </c>
      <c r="S56" s="56">
        <f t="shared" si="19"/>
        <v>0.1844186046511628</v>
      </c>
      <c r="T56" s="56">
        <f t="shared" si="19"/>
        <v>0.19325581395348837</v>
      </c>
      <c r="U56" s="56">
        <f t="shared" si="19"/>
        <v>0.19926829268292684</v>
      </c>
      <c r="V56" s="56">
        <f t="shared" si="19"/>
        <v>0.18476190476190477</v>
      </c>
      <c r="W56" s="56">
        <f t="shared" si="19"/>
        <v>0.18790697674418608</v>
      </c>
      <c r="X56" s="56">
        <f t="shared" si="19"/>
        <v>0.19523809523809524</v>
      </c>
      <c r="Y56" s="56">
        <f t="shared" si="0"/>
        <v>0.19040665446295055</v>
      </c>
      <c r="Z56" s="56">
        <f t="shared" si="1"/>
        <v>3.1940543684670737</v>
      </c>
      <c r="AA56" s="150"/>
    </row>
    <row r="57" spans="1:27" ht="14.4" customHeight="1" x14ac:dyDescent="0.3">
      <c r="A57" s="134"/>
      <c r="B57" s="135"/>
      <c r="C57" s="46"/>
      <c r="D57" s="46"/>
      <c r="E57" s="136"/>
      <c r="F57" s="137">
        <f>F54+1</f>
        <v>720</v>
      </c>
      <c r="G57" s="138">
        <v>19</v>
      </c>
      <c r="H57" s="139"/>
      <c r="I57" s="140">
        <v>260</v>
      </c>
      <c r="J57" s="141">
        <v>164</v>
      </c>
      <c r="K57" s="142">
        <f>$I57*$J57/100</f>
        <v>426.4</v>
      </c>
      <c r="L57" s="143">
        <f>K57*Y57/1000</f>
        <v>347.72919999999993</v>
      </c>
      <c r="M57" s="144"/>
      <c r="N57" s="145" t="s">
        <v>123</v>
      </c>
      <c r="O57" s="146" t="s">
        <v>85</v>
      </c>
      <c r="P57" s="47" t="s">
        <v>21</v>
      </c>
      <c r="Q57" s="48">
        <v>800</v>
      </c>
      <c r="R57" s="48">
        <v>815</v>
      </c>
      <c r="S57" s="48">
        <v>860</v>
      </c>
      <c r="T57" s="48">
        <v>825</v>
      </c>
      <c r="U57" s="48">
        <v>828</v>
      </c>
      <c r="V57" s="48">
        <v>777</v>
      </c>
      <c r="W57" s="48">
        <v>787</v>
      </c>
      <c r="X57" s="48">
        <v>832</v>
      </c>
      <c r="Y57" s="49">
        <f t="shared" si="0"/>
        <v>815.5</v>
      </c>
      <c r="Z57" s="50">
        <f t="shared" si="1"/>
        <v>3.0760093181142691</v>
      </c>
      <c r="AA57" s="150" t="s">
        <v>22</v>
      </c>
    </row>
    <row r="58" spans="1:27" ht="14.4" customHeight="1" x14ac:dyDescent="0.3">
      <c r="A58" s="134"/>
      <c r="B58" s="135"/>
      <c r="C58" s="46"/>
      <c r="D58" s="46"/>
      <c r="E58" s="136"/>
      <c r="F58" s="137"/>
      <c r="G58" s="138"/>
      <c r="H58" s="139"/>
      <c r="I58" s="140"/>
      <c r="J58" s="141"/>
      <c r="K58" s="142"/>
      <c r="L58" s="143"/>
      <c r="M58" s="144"/>
      <c r="N58" s="145"/>
      <c r="O58" s="146"/>
      <c r="P58" s="51" t="s">
        <v>23</v>
      </c>
      <c r="Q58" s="52">
        <v>4</v>
      </c>
      <c r="R58" s="52">
        <v>4.3</v>
      </c>
      <c r="S58" s="52">
        <v>4.4000000000000004</v>
      </c>
      <c r="T58" s="52">
        <v>4.3</v>
      </c>
      <c r="U58" s="52">
        <v>4.4000000000000004</v>
      </c>
      <c r="V58" s="52">
        <v>4</v>
      </c>
      <c r="W58" s="52">
        <v>4.2</v>
      </c>
      <c r="X58" s="52">
        <v>4.2</v>
      </c>
      <c r="Y58" s="53">
        <f t="shared" si="0"/>
        <v>4.2249999999999996</v>
      </c>
      <c r="Z58" s="54">
        <f t="shared" si="1"/>
        <v>3.5006389249110175</v>
      </c>
      <c r="AA58" s="150"/>
    </row>
    <row r="59" spans="1:27" ht="14.4" customHeight="1" x14ac:dyDescent="0.3">
      <c r="A59" s="134"/>
      <c r="B59" s="135"/>
      <c r="C59" s="46"/>
      <c r="D59" s="46"/>
      <c r="E59" s="136"/>
      <c r="F59" s="137"/>
      <c r="G59" s="138"/>
      <c r="H59" s="139"/>
      <c r="I59" s="140"/>
      <c r="J59" s="141"/>
      <c r="K59" s="142"/>
      <c r="L59" s="143"/>
      <c r="M59" s="144"/>
      <c r="N59" s="145"/>
      <c r="O59" s="146"/>
      <c r="P59" s="55" t="s">
        <v>24</v>
      </c>
      <c r="Q59" s="56">
        <f t="shared" ref="Q59:X59" si="20">Q57/Q58/1000</f>
        <v>0.2</v>
      </c>
      <c r="R59" s="56">
        <f t="shared" si="20"/>
        <v>0.18953488372093025</v>
      </c>
      <c r="S59" s="56">
        <f t="shared" si="20"/>
        <v>0.19545454545454544</v>
      </c>
      <c r="T59" s="56">
        <f t="shared" si="20"/>
        <v>0.19186046511627908</v>
      </c>
      <c r="U59" s="56">
        <f t="shared" si="20"/>
        <v>0.18818181818181817</v>
      </c>
      <c r="V59" s="56">
        <f t="shared" si="20"/>
        <v>0.19425000000000001</v>
      </c>
      <c r="W59" s="56">
        <f t="shared" si="20"/>
        <v>0.18738095238095237</v>
      </c>
      <c r="X59" s="56">
        <f t="shared" si="20"/>
        <v>0.19809523809523807</v>
      </c>
      <c r="Y59" s="56">
        <f t="shared" si="0"/>
        <v>0.19309473786872045</v>
      </c>
      <c r="Z59" s="56">
        <f t="shared" si="1"/>
        <v>2.2467531441160848</v>
      </c>
      <c r="AA59" s="150"/>
    </row>
    <row r="60" spans="1:27" ht="14.4" customHeight="1" x14ac:dyDescent="0.3">
      <c r="A60" s="134"/>
      <c r="B60" s="135"/>
      <c r="C60" s="46"/>
      <c r="D60" s="46"/>
      <c r="E60" s="136"/>
      <c r="F60" s="137">
        <f>F57+1</f>
        <v>721</v>
      </c>
      <c r="G60" s="138">
        <v>20</v>
      </c>
      <c r="H60" s="139"/>
      <c r="I60" s="140">
        <v>260</v>
      </c>
      <c r="J60" s="141">
        <v>164</v>
      </c>
      <c r="K60" s="142">
        <f>$I60*$J60/100</f>
        <v>426.4</v>
      </c>
      <c r="L60" s="143">
        <f>K60*Y60/1000</f>
        <v>337.9753</v>
      </c>
      <c r="M60" s="144"/>
      <c r="N60" s="145" t="s">
        <v>123</v>
      </c>
      <c r="O60" s="146" t="s">
        <v>85</v>
      </c>
      <c r="P60" s="47" t="s">
        <v>21</v>
      </c>
      <c r="Q60" s="48">
        <v>803</v>
      </c>
      <c r="R60" s="48">
        <v>796</v>
      </c>
      <c r="S60" s="48">
        <v>790</v>
      </c>
      <c r="T60" s="48">
        <v>773</v>
      </c>
      <c r="U60" s="48">
        <v>805</v>
      </c>
      <c r="V60" s="48">
        <v>780</v>
      </c>
      <c r="W60" s="48">
        <v>790</v>
      </c>
      <c r="X60" s="48">
        <v>804</v>
      </c>
      <c r="Y60" s="49">
        <f t="shared" si="0"/>
        <v>792.625</v>
      </c>
      <c r="Z60" s="50">
        <f t="shared" si="1"/>
        <v>1.3819571608860286</v>
      </c>
      <c r="AA60" s="150" t="s">
        <v>22</v>
      </c>
    </row>
    <row r="61" spans="1:27" ht="14.4" customHeight="1" x14ac:dyDescent="0.3">
      <c r="A61" s="134"/>
      <c r="B61" s="135"/>
      <c r="C61" s="46"/>
      <c r="D61" s="46"/>
      <c r="E61" s="136"/>
      <c r="F61" s="137"/>
      <c r="G61" s="138"/>
      <c r="H61" s="139"/>
      <c r="I61" s="140"/>
      <c r="J61" s="141"/>
      <c r="K61" s="142"/>
      <c r="L61" s="143"/>
      <c r="M61" s="144"/>
      <c r="N61" s="145"/>
      <c r="O61" s="146"/>
      <c r="P61" s="51" t="s">
        <v>23</v>
      </c>
      <c r="Q61" s="52">
        <v>4.3</v>
      </c>
      <c r="R61" s="52">
        <v>4.3</v>
      </c>
      <c r="S61" s="52">
        <v>4</v>
      </c>
      <c r="T61" s="52">
        <v>4.2</v>
      </c>
      <c r="U61" s="52">
        <v>4.2</v>
      </c>
      <c r="V61" s="52">
        <v>4.0999999999999996</v>
      </c>
      <c r="W61" s="52">
        <v>4</v>
      </c>
      <c r="X61" s="52">
        <v>4</v>
      </c>
      <c r="Y61" s="53">
        <f t="shared" si="0"/>
        <v>4.1375000000000002</v>
      </c>
      <c r="Z61" s="54">
        <f t="shared" si="1"/>
        <v>2.9446508594589007</v>
      </c>
      <c r="AA61" s="150"/>
    </row>
    <row r="62" spans="1:27" ht="14.4" customHeight="1" x14ac:dyDescent="0.3">
      <c r="A62" s="134"/>
      <c r="B62" s="135"/>
      <c r="C62" s="46"/>
      <c r="D62" s="46"/>
      <c r="E62" s="136"/>
      <c r="F62" s="137"/>
      <c r="G62" s="138"/>
      <c r="H62" s="139"/>
      <c r="I62" s="140"/>
      <c r="J62" s="141"/>
      <c r="K62" s="142"/>
      <c r="L62" s="143"/>
      <c r="M62" s="144"/>
      <c r="N62" s="145"/>
      <c r="O62" s="146"/>
      <c r="P62" s="55" t="s">
        <v>24</v>
      </c>
      <c r="Q62" s="56">
        <f t="shared" ref="Q62:X62" si="21">Q60/Q61/1000</f>
        <v>0.18674418604651163</v>
      </c>
      <c r="R62" s="56">
        <f t="shared" si="21"/>
        <v>0.18511627906976744</v>
      </c>
      <c r="S62" s="56">
        <f t="shared" si="21"/>
        <v>0.19750000000000001</v>
      </c>
      <c r="T62" s="56">
        <f t="shared" si="21"/>
        <v>0.18404761904761904</v>
      </c>
      <c r="U62" s="56">
        <f t="shared" si="21"/>
        <v>0.19166666666666665</v>
      </c>
      <c r="V62" s="56">
        <f t="shared" si="21"/>
        <v>0.19024390243902439</v>
      </c>
      <c r="W62" s="56">
        <f t="shared" si="21"/>
        <v>0.19750000000000001</v>
      </c>
      <c r="X62" s="56">
        <f t="shared" si="21"/>
        <v>0.20100000000000001</v>
      </c>
      <c r="Y62" s="56">
        <f t="shared" si="0"/>
        <v>0.19172733165869865</v>
      </c>
      <c r="Z62" s="56">
        <f t="shared" si="1"/>
        <v>3.0985941159287682</v>
      </c>
      <c r="AA62" s="150"/>
    </row>
    <row r="63" spans="1:27" ht="14.4" customHeight="1" x14ac:dyDescent="0.3">
      <c r="A63" s="134"/>
      <c r="B63" s="135"/>
      <c r="C63" s="46"/>
      <c r="D63" s="46"/>
      <c r="E63" s="136"/>
      <c r="F63" s="137">
        <f>F60+1</f>
        <v>722</v>
      </c>
      <c r="G63" s="138">
        <v>21</v>
      </c>
      <c r="H63" s="139"/>
      <c r="I63" s="140">
        <v>260</v>
      </c>
      <c r="J63" s="141">
        <v>164</v>
      </c>
      <c r="K63" s="142">
        <f>$I63*$J63/100</f>
        <v>426.4</v>
      </c>
      <c r="L63" s="143">
        <f>K63*Y63/1000</f>
        <v>348.58199999999999</v>
      </c>
      <c r="M63" s="144"/>
      <c r="N63" s="145" t="s">
        <v>123</v>
      </c>
      <c r="O63" s="146" t="s">
        <v>85</v>
      </c>
      <c r="P63" s="47"/>
      <c r="Q63" s="48">
        <v>838</v>
      </c>
      <c r="R63" s="48">
        <v>827</v>
      </c>
      <c r="S63" s="48">
        <v>805</v>
      </c>
      <c r="T63" s="48">
        <v>803</v>
      </c>
      <c r="U63" s="48">
        <v>820</v>
      </c>
      <c r="V63" s="48">
        <v>843</v>
      </c>
      <c r="W63" s="48">
        <v>809</v>
      </c>
      <c r="X63" s="48">
        <v>795</v>
      </c>
      <c r="Y63" s="49">
        <f t="shared" si="0"/>
        <v>817.5</v>
      </c>
      <c r="Z63" s="50">
        <f t="shared" si="1"/>
        <v>1.9875323314094095</v>
      </c>
      <c r="AA63" s="150" t="s">
        <v>22</v>
      </c>
    </row>
    <row r="64" spans="1:27" ht="14.4" customHeight="1" x14ac:dyDescent="0.3">
      <c r="A64" s="134"/>
      <c r="B64" s="135"/>
      <c r="C64" s="46"/>
      <c r="D64" s="46"/>
      <c r="E64" s="136"/>
      <c r="F64" s="137"/>
      <c r="G64" s="138"/>
      <c r="H64" s="139"/>
      <c r="I64" s="140"/>
      <c r="J64" s="141"/>
      <c r="K64" s="142"/>
      <c r="L64" s="143"/>
      <c r="M64" s="144"/>
      <c r="N64" s="145"/>
      <c r="O64" s="146"/>
      <c r="P64" s="51" t="s">
        <v>23</v>
      </c>
      <c r="Q64" s="52">
        <v>4.3</v>
      </c>
      <c r="R64" s="52">
        <v>4.0999999999999996</v>
      </c>
      <c r="S64" s="52">
        <v>4</v>
      </c>
      <c r="T64" s="52">
        <v>4.2</v>
      </c>
      <c r="U64" s="52">
        <v>4.3</v>
      </c>
      <c r="V64" s="52">
        <v>4.2</v>
      </c>
      <c r="W64" s="52">
        <v>4</v>
      </c>
      <c r="X64" s="52">
        <v>4.3</v>
      </c>
      <c r="Y64" s="53">
        <f t="shared" si="0"/>
        <v>4.1749999999999998</v>
      </c>
      <c r="Z64" s="54">
        <f t="shared" si="1"/>
        <v>2.8717554031812682</v>
      </c>
      <c r="AA64" s="150"/>
    </row>
    <row r="65" spans="1:27" ht="14.4" customHeight="1" x14ac:dyDescent="0.3">
      <c r="A65" s="134"/>
      <c r="B65" s="135"/>
      <c r="C65" s="46"/>
      <c r="D65" s="46"/>
      <c r="E65" s="136"/>
      <c r="F65" s="137"/>
      <c r="G65" s="138"/>
      <c r="H65" s="139"/>
      <c r="I65" s="140"/>
      <c r="J65" s="141"/>
      <c r="K65" s="142"/>
      <c r="L65" s="143"/>
      <c r="M65" s="144"/>
      <c r="N65" s="145"/>
      <c r="O65" s="146"/>
      <c r="P65" s="55" t="s">
        <v>24</v>
      </c>
      <c r="Q65" s="56">
        <f t="shared" ref="Q65:X65" si="22">Q63/Q64/1000</f>
        <v>0.19488372093023257</v>
      </c>
      <c r="R65" s="56">
        <f t="shared" si="22"/>
        <v>0.20170731707317074</v>
      </c>
      <c r="S65" s="56">
        <f t="shared" si="22"/>
        <v>0.20125000000000001</v>
      </c>
      <c r="T65" s="56">
        <f t="shared" si="22"/>
        <v>0.19119047619047619</v>
      </c>
      <c r="U65" s="56">
        <f t="shared" si="22"/>
        <v>0.19069767441860466</v>
      </c>
      <c r="V65" s="56">
        <f t="shared" si="22"/>
        <v>0.20071428571428571</v>
      </c>
      <c r="W65" s="56">
        <f t="shared" si="22"/>
        <v>0.20225000000000001</v>
      </c>
      <c r="X65" s="56">
        <f t="shared" si="22"/>
        <v>0.18488372093023256</v>
      </c>
      <c r="Y65" s="56">
        <f t="shared" si="0"/>
        <v>0.19594714940712529</v>
      </c>
      <c r="Z65" s="56">
        <f t="shared" si="1"/>
        <v>3.1119574386863373</v>
      </c>
      <c r="AA65" s="150"/>
    </row>
    <row r="66" spans="1:27" ht="14.4" customHeight="1" x14ac:dyDescent="0.3">
      <c r="A66" s="134"/>
      <c r="B66" s="135"/>
      <c r="C66" s="46"/>
      <c r="D66" s="46"/>
      <c r="E66" s="136"/>
      <c r="F66" s="137">
        <f>F63+1</f>
        <v>723</v>
      </c>
      <c r="G66" s="138">
        <v>22</v>
      </c>
      <c r="H66" s="139"/>
      <c r="I66" s="140">
        <v>260</v>
      </c>
      <c r="J66" s="141">
        <v>164</v>
      </c>
      <c r="K66" s="142">
        <f>$I66*$J66/100</f>
        <v>426.4</v>
      </c>
      <c r="L66" s="143">
        <f>K66*Y66/1000</f>
        <v>348.58199999999999</v>
      </c>
      <c r="M66" s="144"/>
      <c r="N66" s="145" t="s">
        <v>123</v>
      </c>
      <c r="O66" s="146" t="s">
        <v>85</v>
      </c>
      <c r="P66" s="47" t="s">
        <v>21</v>
      </c>
      <c r="Q66" s="48">
        <v>800</v>
      </c>
      <c r="R66" s="48">
        <v>823</v>
      </c>
      <c r="S66" s="48">
        <v>816</v>
      </c>
      <c r="T66" s="48">
        <v>833</v>
      </c>
      <c r="U66" s="48">
        <v>836</v>
      </c>
      <c r="V66" s="48">
        <v>796</v>
      </c>
      <c r="W66" s="48">
        <v>809</v>
      </c>
      <c r="X66" s="48">
        <v>827</v>
      </c>
      <c r="Y66" s="49">
        <f t="shared" si="0"/>
        <v>817.5</v>
      </c>
      <c r="Z66" s="50">
        <f t="shared" si="1"/>
        <v>1.7004818072731309</v>
      </c>
      <c r="AA66" s="150" t="s">
        <v>22</v>
      </c>
    </row>
    <row r="67" spans="1:27" ht="14.4" customHeight="1" x14ac:dyDescent="0.3">
      <c r="A67" s="134"/>
      <c r="B67" s="135"/>
      <c r="C67" s="46"/>
      <c r="D67" s="46"/>
      <c r="E67" s="136"/>
      <c r="F67" s="137"/>
      <c r="G67" s="138"/>
      <c r="H67" s="139"/>
      <c r="I67" s="140"/>
      <c r="J67" s="141"/>
      <c r="K67" s="142"/>
      <c r="L67" s="143"/>
      <c r="M67" s="144"/>
      <c r="N67" s="145"/>
      <c r="O67" s="146"/>
      <c r="P67" s="51" t="s">
        <v>23</v>
      </c>
      <c r="Q67" s="52">
        <v>4.2</v>
      </c>
      <c r="R67" s="52">
        <v>4.0999999999999996</v>
      </c>
      <c r="S67" s="52">
        <v>4</v>
      </c>
      <c r="T67" s="52">
        <v>4</v>
      </c>
      <c r="U67" s="52">
        <v>4.3</v>
      </c>
      <c r="V67" s="52">
        <v>4.2</v>
      </c>
      <c r="W67" s="52">
        <v>4.2</v>
      </c>
      <c r="X67" s="52">
        <v>4.3</v>
      </c>
      <c r="Y67" s="53">
        <f t="shared" ref="Y67:Y130" si="23">AVERAGE(Q67:X67)</f>
        <v>4.1624999999999996</v>
      </c>
      <c r="Z67" s="54">
        <f t="shared" ref="Z67:Z130" si="24">_xlfn.STDEV.P(Q67:X67)/Y67*100</f>
        <v>2.6691274526473241</v>
      </c>
      <c r="AA67" s="150"/>
    </row>
    <row r="68" spans="1:27" ht="14.4" customHeight="1" x14ac:dyDescent="0.3">
      <c r="A68" s="134"/>
      <c r="B68" s="135"/>
      <c r="C68" s="46"/>
      <c r="D68" s="46"/>
      <c r="E68" s="136"/>
      <c r="F68" s="137"/>
      <c r="G68" s="138"/>
      <c r="H68" s="139"/>
      <c r="I68" s="140"/>
      <c r="J68" s="141"/>
      <c r="K68" s="142"/>
      <c r="L68" s="143"/>
      <c r="M68" s="144"/>
      <c r="N68" s="145"/>
      <c r="O68" s="146"/>
      <c r="P68" s="55" t="s">
        <v>24</v>
      </c>
      <c r="Q68" s="56">
        <f t="shared" ref="Q68:X68" si="25">Q66/Q67/1000</f>
        <v>0.19047619047619049</v>
      </c>
      <c r="R68" s="56">
        <f t="shared" si="25"/>
        <v>0.20073170731707318</v>
      </c>
      <c r="S68" s="56">
        <f t="shared" si="25"/>
        <v>0.20399999999999999</v>
      </c>
      <c r="T68" s="56">
        <f t="shared" si="25"/>
        <v>0.20824999999999999</v>
      </c>
      <c r="U68" s="56">
        <f t="shared" si="25"/>
        <v>0.19441860465116281</v>
      </c>
      <c r="V68" s="56">
        <f t="shared" si="25"/>
        <v>0.18952380952380951</v>
      </c>
      <c r="W68" s="56">
        <f t="shared" si="25"/>
        <v>0.19261904761904763</v>
      </c>
      <c r="X68" s="56">
        <f t="shared" si="25"/>
        <v>0.19232558139534886</v>
      </c>
      <c r="Y68" s="56">
        <f t="shared" si="23"/>
        <v>0.19654311762282906</v>
      </c>
      <c r="Z68" s="56">
        <f t="shared" si="24"/>
        <v>3.2874280985961706</v>
      </c>
      <c r="AA68" s="150"/>
    </row>
    <row r="69" spans="1:27" ht="14.4" customHeight="1" x14ac:dyDescent="0.3">
      <c r="A69" s="134"/>
      <c r="B69" s="135"/>
      <c r="C69" s="46"/>
      <c r="D69" s="46"/>
      <c r="E69" s="136"/>
      <c r="F69" s="137">
        <f>F66+1</f>
        <v>724</v>
      </c>
      <c r="G69" s="138">
        <v>23</v>
      </c>
      <c r="H69" s="139"/>
      <c r="I69" s="140">
        <v>260</v>
      </c>
      <c r="J69" s="141">
        <v>164</v>
      </c>
      <c r="K69" s="142">
        <f>$I69*$J69/100</f>
        <v>426.4</v>
      </c>
      <c r="L69" s="143">
        <f>K69*Y69/1000</f>
        <v>327.63509999999997</v>
      </c>
      <c r="M69" s="144"/>
      <c r="N69" s="145" t="s">
        <v>123</v>
      </c>
      <c r="O69" s="146" t="s">
        <v>85</v>
      </c>
      <c r="P69" s="47" t="s">
        <v>21</v>
      </c>
      <c r="Q69" s="48">
        <v>772</v>
      </c>
      <c r="R69" s="48">
        <v>773</v>
      </c>
      <c r="S69" s="48">
        <v>781</v>
      </c>
      <c r="T69" s="48">
        <v>774</v>
      </c>
      <c r="U69" s="48">
        <v>775</v>
      </c>
      <c r="V69" s="48">
        <v>763</v>
      </c>
      <c r="W69" s="48">
        <v>759</v>
      </c>
      <c r="X69" s="48">
        <v>750</v>
      </c>
      <c r="Y69" s="49">
        <f t="shared" si="23"/>
        <v>768.375</v>
      </c>
      <c r="Z69" s="50">
        <f t="shared" si="24"/>
        <v>1.2379798312025778</v>
      </c>
      <c r="AA69" s="150" t="s">
        <v>22</v>
      </c>
    </row>
    <row r="70" spans="1:27" ht="14.4" customHeight="1" x14ac:dyDescent="0.3">
      <c r="A70" s="134"/>
      <c r="B70" s="135"/>
      <c r="C70" s="46"/>
      <c r="D70" s="46"/>
      <c r="E70" s="136"/>
      <c r="F70" s="137"/>
      <c r="G70" s="138"/>
      <c r="H70" s="139"/>
      <c r="I70" s="140"/>
      <c r="J70" s="141"/>
      <c r="K70" s="142"/>
      <c r="L70" s="143"/>
      <c r="M70" s="144"/>
      <c r="N70" s="145"/>
      <c r="O70" s="146"/>
      <c r="P70" s="51" t="s">
        <v>23</v>
      </c>
      <c r="Q70" s="52">
        <v>3.9</v>
      </c>
      <c r="R70" s="52">
        <v>4</v>
      </c>
      <c r="S70" s="52">
        <v>4.2</v>
      </c>
      <c r="T70" s="52">
        <v>4.2</v>
      </c>
      <c r="U70" s="52">
        <v>4.2</v>
      </c>
      <c r="V70" s="52">
        <v>4.2</v>
      </c>
      <c r="W70" s="52">
        <v>4.2</v>
      </c>
      <c r="X70" s="52">
        <v>4.0999999999999996</v>
      </c>
      <c r="Y70" s="53">
        <f t="shared" si="23"/>
        <v>4.125</v>
      </c>
      <c r="Z70" s="54">
        <f t="shared" si="24"/>
        <v>2.641756935479199</v>
      </c>
      <c r="AA70" s="150"/>
    </row>
    <row r="71" spans="1:27" ht="14.4" customHeight="1" x14ac:dyDescent="0.3">
      <c r="A71" s="134"/>
      <c r="B71" s="135"/>
      <c r="C71" s="46"/>
      <c r="D71" s="46"/>
      <c r="E71" s="136"/>
      <c r="F71" s="137"/>
      <c r="G71" s="138"/>
      <c r="H71" s="139"/>
      <c r="I71" s="140"/>
      <c r="J71" s="141"/>
      <c r="K71" s="142"/>
      <c r="L71" s="143"/>
      <c r="M71" s="144"/>
      <c r="N71" s="145"/>
      <c r="O71" s="146"/>
      <c r="P71" s="55" t="s">
        <v>24</v>
      </c>
      <c r="Q71" s="56">
        <f t="shared" ref="Q71:X71" si="26">Q69/Q70/1000</f>
        <v>0.19794871794871796</v>
      </c>
      <c r="R71" s="56">
        <f t="shared" si="26"/>
        <v>0.19325000000000001</v>
      </c>
      <c r="S71" s="56">
        <f t="shared" si="26"/>
        <v>0.18595238095238092</v>
      </c>
      <c r="T71" s="56">
        <f t="shared" si="26"/>
        <v>0.18428571428571427</v>
      </c>
      <c r="U71" s="56">
        <f t="shared" si="26"/>
        <v>0.18452380952380951</v>
      </c>
      <c r="V71" s="56">
        <f t="shared" si="26"/>
        <v>0.18166666666666667</v>
      </c>
      <c r="W71" s="56">
        <f t="shared" si="26"/>
        <v>0.18071428571428569</v>
      </c>
      <c r="X71" s="56">
        <f t="shared" si="26"/>
        <v>0.18292682926829268</v>
      </c>
      <c r="Y71" s="56">
        <f t="shared" si="23"/>
        <v>0.18640855054498345</v>
      </c>
      <c r="Z71" s="56">
        <f t="shared" si="24"/>
        <v>3.0303843408002136</v>
      </c>
      <c r="AA71" s="150"/>
    </row>
    <row r="72" spans="1:27" ht="14.4" customHeight="1" x14ac:dyDescent="0.3">
      <c r="A72" s="134"/>
      <c r="B72" s="135"/>
      <c r="C72" s="46"/>
      <c r="D72" s="46"/>
      <c r="E72" s="136"/>
      <c r="F72" s="137">
        <f>F69+1</f>
        <v>725</v>
      </c>
      <c r="G72" s="138">
        <v>24</v>
      </c>
      <c r="H72" s="139"/>
      <c r="I72" s="140">
        <v>260</v>
      </c>
      <c r="J72" s="141">
        <v>164</v>
      </c>
      <c r="K72" s="142">
        <f>$I72*$J72/100</f>
        <v>426.4</v>
      </c>
      <c r="L72" s="143">
        <f>K72*Y72/1000</f>
        <v>322.09189999999995</v>
      </c>
      <c r="M72" s="144"/>
      <c r="N72" s="145" t="s">
        <v>123</v>
      </c>
      <c r="O72" s="146" t="s">
        <v>85</v>
      </c>
      <c r="P72" s="47" t="s">
        <v>21</v>
      </c>
      <c r="Q72" s="48">
        <v>749</v>
      </c>
      <c r="R72" s="48">
        <v>745</v>
      </c>
      <c r="S72" s="48">
        <v>734</v>
      </c>
      <c r="T72" s="48">
        <v>746</v>
      </c>
      <c r="U72" s="48">
        <v>764</v>
      </c>
      <c r="V72" s="48">
        <v>783</v>
      </c>
      <c r="W72" s="48">
        <v>762</v>
      </c>
      <c r="X72" s="48">
        <v>760</v>
      </c>
      <c r="Y72" s="49">
        <f t="shared" si="23"/>
        <v>755.375</v>
      </c>
      <c r="Z72" s="50">
        <f t="shared" si="24"/>
        <v>1.8697857040530477</v>
      </c>
      <c r="AA72" s="150" t="s">
        <v>22</v>
      </c>
    </row>
    <row r="73" spans="1:27" ht="14.4" customHeight="1" x14ac:dyDescent="0.3">
      <c r="A73" s="134"/>
      <c r="B73" s="135"/>
      <c r="C73" s="46"/>
      <c r="D73" s="46"/>
      <c r="E73" s="136"/>
      <c r="F73" s="137"/>
      <c r="G73" s="138"/>
      <c r="H73" s="139"/>
      <c r="I73" s="140"/>
      <c r="J73" s="141"/>
      <c r="K73" s="142"/>
      <c r="L73" s="143"/>
      <c r="M73" s="144"/>
      <c r="N73" s="145"/>
      <c r="O73" s="146"/>
      <c r="P73" s="51" t="s">
        <v>23</v>
      </c>
      <c r="Q73" s="52">
        <v>4.0999999999999996</v>
      </c>
      <c r="R73" s="52">
        <v>4.0999999999999996</v>
      </c>
      <c r="S73" s="52">
        <v>4</v>
      </c>
      <c r="T73" s="52">
        <v>4</v>
      </c>
      <c r="U73" s="52">
        <v>4</v>
      </c>
      <c r="V73" s="52">
        <v>4</v>
      </c>
      <c r="W73" s="52">
        <v>3.8</v>
      </c>
      <c r="X73" s="52">
        <v>3.85</v>
      </c>
      <c r="Y73" s="53">
        <f t="shared" si="23"/>
        <v>3.9812500000000002</v>
      </c>
      <c r="Z73" s="54">
        <f t="shared" si="24"/>
        <v>2.5068633316595443</v>
      </c>
      <c r="AA73" s="150"/>
    </row>
    <row r="74" spans="1:27" ht="14.4" customHeight="1" x14ac:dyDescent="0.3">
      <c r="A74" s="134"/>
      <c r="B74" s="135"/>
      <c r="C74" s="46"/>
      <c r="D74" s="46"/>
      <c r="E74" s="136"/>
      <c r="F74" s="137"/>
      <c r="G74" s="138"/>
      <c r="H74" s="139"/>
      <c r="I74" s="140"/>
      <c r="J74" s="141"/>
      <c r="K74" s="142"/>
      <c r="L74" s="143"/>
      <c r="M74" s="144"/>
      <c r="N74" s="145"/>
      <c r="O74" s="146"/>
      <c r="P74" s="55" t="s">
        <v>24</v>
      </c>
      <c r="Q74" s="56">
        <f t="shared" ref="Q74:X74" si="27">Q72/Q73/1000</f>
        <v>0.18268292682926829</v>
      </c>
      <c r="R74" s="56">
        <f t="shared" si="27"/>
        <v>0.18170731707317075</v>
      </c>
      <c r="S74" s="56">
        <f t="shared" si="27"/>
        <v>0.1835</v>
      </c>
      <c r="T74" s="56">
        <f t="shared" si="27"/>
        <v>0.1865</v>
      </c>
      <c r="U74" s="56">
        <f t="shared" si="27"/>
        <v>0.191</v>
      </c>
      <c r="V74" s="56">
        <f t="shared" si="27"/>
        <v>0.19575000000000001</v>
      </c>
      <c r="W74" s="56">
        <f t="shared" si="27"/>
        <v>0.20052631578947369</v>
      </c>
      <c r="X74" s="56">
        <f t="shared" si="27"/>
        <v>0.19740259740259739</v>
      </c>
      <c r="Y74" s="56">
        <f t="shared" si="23"/>
        <v>0.18988364463681379</v>
      </c>
      <c r="Z74" s="56">
        <f t="shared" si="24"/>
        <v>3.6121980257183548</v>
      </c>
      <c r="AA74" s="150"/>
    </row>
    <row r="75" spans="1:27" ht="14.4" customHeight="1" x14ac:dyDescent="0.3">
      <c r="A75" s="134">
        <v>44448</v>
      </c>
      <c r="B75" s="135"/>
      <c r="C75" s="46"/>
      <c r="D75" s="46"/>
      <c r="E75" s="136"/>
      <c r="F75" s="137">
        <f>F72+1</f>
        <v>726</v>
      </c>
      <c r="G75" s="138">
        <v>25</v>
      </c>
      <c r="H75" s="139"/>
      <c r="I75" s="140">
        <v>260</v>
      </c>
      <c r="J75" s="141">
        <v>164</v>
      </c>
      <c r="K75" s="142">
        <f>$I75*$J75/100</f>
        <v>426.4</v>
      </c>
      <c r="L75" s="143">
        <f>K75*Y75/1000</f>
        <v>326.4092</v>
      </c>
      <c r="M75" s="144"/>
      <c r="N75" s="145" t="s">
        <v>19</v>
      </c>
      <c r="O75" s="146" t="s">
        <v>45</v>
      </c>
      <c r="P75" s="47" t="s">
        <v>21</v>
      </c>
      <c r="Q75" s="48">
        <v>755</v>
      </c>
      <c r="R75" s="48">
        <v>752</v>
      </c>
      <c r="S75" s="48">
        <v>770</v>
      </c>
      <c r="T75" s="48">
        <v>768</v>
      </c>
      <c r="U75" s="48">
        <v>776</v>
      </c>
      <c r="V75" s="48">
        <v>785</v>
      </c>
      <c r="W75" s="48">
        <v>759</v>
      </c>
      <c r="X75" s="48">
        <v>759</v>
      </c>
      <c r="Y75" s="49">
        <f t="shared" si="23"/>
        <v>765.5</v>
      </c>
      <c r="Z75" s="50">
        <f t="shared" si="24"/>
        <v>1.3809519602786398</v>
      </c>
      <c r="AA75" s="150" t="s">
        <v>22</v>
      </c>
    </row>
    <row r="76" spans="1:27" ht="14.4" customHeight="1" x14ac:dyDescent="0.3">
      <c r="A76" s="134"/>
      <c r="B76" s="135"/>
      <c r="C76" s="46"/>
      <c r="D76" s="46"/>
      <c r="E76" s="136"/>
      <c r="F76" s="137"/>
      <c r="G76" s="138"/>
      <c r="H76" s="139"/>
      <c r="I76" s="140"/>
      <c r="J76" s="141"/>
      <c r="K76" s="142"/>
      <c r="L76" s="143"/>
      <c r="M76" s="144"/>
      <c r="N76" s="145"/>
      <c r="O76" s="146"/>
      <c r="P76" s="51" t="s">
        <v>23</v>
      </c>
      <c r="Q76" s="52">
        <v>3.95</v>
      </c>
      <c r="R76" s="52">
        <v>3.9</v>
      </c>
      <c r="S76" s="52">
        <v>4</v>
      </c>
      <c r="T76" s="52">
        <v>4.0999999999999996</v>
      </c>
      <c r="U76" s="52">
        <v>4.0999999999999996</v>
      </c>
      <c r="V76" s="52">
        <v>4.2</v>
      </c>
      <c r="W76" s="52">
        <v>4.0999999999999996</v>
      </c>
      <c r="X76" s="52">
        <v>4.0999999999999996</v>
      </c>
      <c r="Y76" s="53">
        <f t="shared" si="23"/>
        <v>4.0562499999999995</v>
      </c>
      <c r="Z76" s="54">
        <f t="shared" si="24"/>
        <v>2.2593032817588865</v>
      </c>
      <c r="AA76" s="150"/>
    </row>
    <row r="77" spans="1:27" ht="14.4" customHeight="1" x14ac:dyDescent="0.3">
      <c r="A77" s="134"/>
      <c r="B77" s="135"/>
      <c r="C77" s="46"/>
      <c r="D77" s="46"/>
      <c r="E77" s="136"/>
      <c r="F77" s="137"/>
      <c r="G77" s="138"/>
      <c r="H77" s="139"/>
      <c r="I77" s="140"/>
      <c r="J77" s="141"/>
      <c r="K77" s="142"/>
      <c r="L77" s="143"/>
      <c r="M77" s="144"/>
      <c r="N77" s="145"/>
      <c r="O77" s="146"/>
      <c r="P77" s="55" t="s">
        <v>24</v>
      </c>
      <c r="Q77" s="56">
        <f t="shared" ref="Q77:X77" si="28">Q75/Q76/1000</f>
        <v>0.19113924050632911</v>
      </c>
      <c r="R77" s="56">
        <f t="shared" si="28"/>
        <v>0.19282051282051282</v>
      </c>
      <c r="S77" s="56">
        <f t="shared" si="28"/>
        <v>0.1925</v>
      </c>
      <c r="T77" s="56">
        <f t="shared" si="28"/>
        <v>0.18731707317073173</v>
      </c>
      <c r="U77" s="56">
        <f t="shared" si="28"/>
        <v>0.18926829268292683</v>
      </c>
      <c r="V77" s="56">
        <f t="shared" si="28"/>
        <v>0.18690476190476191</v>
      </c>
      <c r="W77" s="56">
        <f t="shared" si="28"/>
        <v>0.18512195121951219</v>
      </c>
      <c r="X77" s="56">
        <f t="shared" si="28"/>
        <v>0.18512195121951219</v>
      </c>
      <c r="Y77" s="56">
        <f t="shared" si="23"/>
        <v>0.18877422294053584</v>
      </c>
      <c r="Z77" s="56">
        <f t="shared" si="24"/>
        <v>1.5488205917926621</v>
      </c>
      <c r="AA77" s="150"/>
    </row>
    <row r="78" spans="1:27" ht="14.4" customHeight="1" x14ac:dyDescent="0.3">
      <c r="A78" s="134"/>
      <c r="B78" s="135"/>
      <c r="C78" s="46"/>
      <c r="D78" s="46"/>
      <c r="E78" s="136"/>
      <c r="F78" s="137">
        <f>F75+1</f>
        <v>727</v>
      </c>
      <c r="G78" s="138">
        <v>26</v>
      </c>
      <c r="H78" s="139"/>
      <c r="I78" s="140">
        <v>260</v>
      </c>
      <c r="J78" s="141">
        <v>164</v>
      </c>
      <c r="K78" s="142">
        <f>$I78*$J78/100</f>
        <v>426.4</v>
      </c>
      <c r="L78" s="143">
        <f>K78*Y78/1000</f>
        <v>327.47519999999997</v>
      </c>
      <c r="M78" s="144"/>
      <c r="N78" s="145" t="s">
        <v>19</v>
      </c>
      <c r="O78" s="146" t="s">
        <v>45</v>
      </c>
      <c r="P78" s="47" t="s">
        <v>21</v>
      </c>
      <c r="Q78" s="48">
        <v>765</v>
      </c>
      <c r="R78" s="48">
        <v>776</v>
      </c>
      <c r="S78" s="48">
        <v>766</v>
      </c>
      <c r="T78" s="48">
        <v>770</v>
      </c>
      <c r="U78" s="48">
        <v>770</v>
      </c>
      <c r="V78" s="48">
        <v>762</v>
      </c>
      <c r="W78" s="48">
        <v>768</v>
      </c>
      <c r="X78" s="48">
        <v>767</v>
      </c>
      <c r="Y78" s="49">
        <f t="shared" si="23"/>
        <v>768</v>
      </c>
      <c r="Z78" s="50">
        <f t="shared" si="24"/>
        <v>0.50847979660850617</v>
      </c>
      <c r="AA78" s="150" t="s">
        <v>22</v>
      </c>
    </row>
    <row r="79" spans="1:27" ht="14.4" customHeight="1" x14ac:dyDescent="0.3">
      <c r="A79" s="134"/>
      <c r="B79" s="135"/>
      <c r="C79" s="46"/>
      <c r="D79" s="46"/>
      <c r="E79" s="136"/>
      <c r="F79" s="137"/>
      <c r="G79" s="138"/>
      <c r="H79" s="139"/>
      <c r="I79" s="140"/>
      <c r="J79" s="141"/>
      <c r="K79" s="142"/>
      <c r="L79" s="143"/>
      <c r="M79" s="144"/>
      <c r="N79" s="145"/>
      <c r="O79" s="146"/>
      <c r="P79" s="51" t="s">
        <v>23</v>
      </c>
      <c r="Q79" s="52">
        <v>4</v>
      </c>
      <c r="R79" s="52">
        <v>4.0999999999999996</v>
      </c>
      <c r="S79" s="52">
        <v>4.0999999999999996</v>
      </c>
      <c r="T79" s="52">
        <v>4</v>
      </c>
      <c r="U79" s="52">
        <v>4</v>
      </c>
      <c r="V79" s="52">
        <v>3.9</v>
      </c>
      <c r="W79" s="52">
        <v>3.9</v>
      </c>
      <c r="X79" s="52">
        <v>3.8</v>
      </c>
      <c r="Y79" s="53">
        <f t="shared" si="23"/>
        <v>3.9749999999999996</v>
      </c>
      <c r="Z79" s="54">
        <f t="shared" si="24"/>
        <v>2.4358385825203865</v>
      </c>
      <c r="AA79" s="150"/>
    </row>
    <row r="80" spans="1:27" ht="14.4" customHeight="1" x14ac:dyDescent="0.3">
      <c r="A80" s="134"/>
      <c r="B80" s="135"/>
      <c r="C80" s="46"/>
      <c r="D80" s="46"/>
      <c r="E80" s="136"/>
      <c r="F80" s="137"/>
      <c r="G80" s="138"/>
      <c r="H80" s="139"/>
      <c r="I80" s="140"/>
      <c r="J80" s="141"/>
      <c r="K80" s="142"/>
      <c r="L80" s="143"/>
      <c r="M80" s="144"/>
      <c r="N80" s="145"/>
      <c r="O80" s="146"/>
      <c r="P80" s="55" t="s">
        <v>24</v>
      </c>
      <c r="Q80" s="56">
        <f t="shared" ref="Q80:X80" si="29">Q78/Q79/1000</f>
        <v>0.19125</v>
      </c>
      <c r="R80" s="56">
        <f t="shared" si="29"/>
        <v>0.18926829268292683</v>
      </c>
      <c r="S80" s="56">
        <f t="shared" si="29"/>
        <v>0.18682926829268293</v>
      </c>
      <c r="T80" s="56">
        <f t="shared" si="29"/>
        <v>0.1925</v>
      </c>
      <c r="U80" s="56">
        <f t="shared" si="29"/>
        <v>0.1925</v>
      </c>
      <c r="V80" s="56">
        <f t="shared" si="29"/>
        <v>0.19538461538461538</v>
      </c>
      <c r="W80" s="56">
        <f t="shared" si="29"/>
        <v>0.19692307692307692</v>
      </c>
      <c r="X80" s="56">
        <f t="shared" si="29"/>
        <v>0.20184210526315788</v>
      </c>
      <c r="Y80" s="56">
        <f t="shared" si="23"/>
        <v>0.19331216981830748</v>
      </c>
      <c r="Z80" s="56">
        <f t="shared" si="24"/>
        <v>2.2699763422936106</v>
      </c>
      <c r="AA80" s="150"/>
    </row>
    <row r="81" spans="1:27" ht="14.4" customHeight="1" x14ac:dyDescent="0.3">
      <c r="A81" s="134"/>
      <c r="B81" s="135"/>
      <c r="C81" s="46"/>
      <c r="D81" s="46"/>
      <c r="E81" s="136"/>
      <c r="F81" s="137">
        <f>F78+1</f>
        <v>728</v>
      </c>
      <c r="G81" s="138">
        <v>27</v>
      </c>
      <c r="H81" s="139"/>
      <c r="I81" s="140">
        <v>260</v>
      </c>
      <c r="J81" s="141">
        <v>164</v>
      </c>
      <c r="K81" s="142">
        <f>$I81*$J81/100</f>
        <v>426.4</v>
      </c>
      <c r="L81" s="143">
        <f>K81*Y81/1000</f>
        <v>343.30529999999999</v>
      </c>
      <c r="M81" s="144"/>
      <c r="N81" s="145" t="s">
        <v>19</v>
      </c>
      <c r="O81" s="146" t="s">
        <v>45</v>
      </c>
      <c r="P81" s="47" t="s">
        <v>21</v>
      </c>
      <c r="Q81" s="48">
        <v>803</v>
      </c>
      <c r="R81" s="48">
        <v>801</v>
      </c>
      <c r="S81" s="48">
        <v>814</v>
      </c>
      <c r="T81" s="48">
        <v>812</v>
      </c>
      <c r="U81" s="48">
        <v>817</v>
      </c>
      <c r="V81" s="48">
        <v>808</v>
      </c>
      <c r="W81" s="48">
        <v>802</v>
      </c>
      <c r="X81" s="48">
        <v>784</v>
      </c>
      <c r="Y81" s="49">
        <f t="shared" si="23"/>
        <v>805.125</v>
      </c>
      <c r="Z81" s="50">
        <f t="shared" si="24"/>
        <v>1.2049059040437042</v>
      </c>
      <c r="AA81" s="150" t="s">
        <v>22</v>
      </c>
    </row>
    <row r="82" spans="1:27" ht="14.4" customHeight="1" x14ac:dyDescent="0.3">
      <c r="A82" s="134"/>
      <c r="B82" s="135"/>
      <c r="C82" s="46"/>
      <c r="D82" s="46"/>
      <c r="E82" s="136"/>
      <c r="F82" s="137"/>
      <c r="G82" s="138"/>
      <c r="H82" s="139"/>
      <c r="I82" s="140"/>
      <c r="J82" s="141"/>
      <c r="K82" s="142"/>
      <c r="L82" s="143"/>
      <c r="M82" s="144"/>
      <c r="N82" s="145"/>
      <c r="O82" s="146"/>
      <c r="P82" s="51" t="s">
        <v>23</v>
      </c>
      <c r="Q82" s="52">
        <v>4</v>
      </c>
      <c r="R82" s="52">
        <v>4.0999999999999996</v>
      </c>
      <c r="S82" s="52">
        <v>4.25</v>
      </c>
      <c r="T82" s="52">
        <v>4.2</v>
      </c>
      <c r="U82" s="52">
        <v>4.3</v>
      </c>
      <c r="V82" s="52">
        <v>4.3</v>
      </c>
      <c r="W82" s="52">
        <v>4.2</v>
      </c>
      <c r="X82" s="52">
        <v>4.2</v>
      </c>
      <c r="Y82" s="53">
        <f t="shared" si="23"/>
        <v>4.1937500000000005</v>
      </c>
      <c r="Z82" s="54">
        <f t="shared" si="24"/>
        <v>2.2650796055992042</v>
      </c>
      <c r="AA82" s="150"/>
    </row>
    <row r="83" spans="1:27" ht="14.4" customHeight="1" x14ac:dyDescent="0.3">
      <c r="A83" s="134"/>
      <c r="B83" s="135"/>
      <c r="C83" s="46"/>
      <c r="D83" s="46"/>
      <c r="E83" s="136"/>
      <c r="F83" s="137"/>
      <c r="G83" s="138"/>
      <c r="H83" s="139"/>
      <c r="I83" s="140"/>
      <c r="J83" s="141"/>
      <c r="K83" s="142"/>
      <c r="L83" s="143"/>
      <c r="M83" s="144"/>
      <c r="N83" s="145"/>
      <c r="O83" s="146"/>
      <c r="P83" s="55" t="s">
        <v>24</v>
      </c>
      <c r="Q83" s="56">
        <f t="shared" ref="Q83:X83" si="30">Q81/Q82/1000</f>
        <v>0.20075000000000001</v>
      </c>
      <c r="R83" s="56">
        <f t="shared" si="30"/>
        <v>0.19536585365853659</v>
      </c>
      <c r="S83" s="56">
        <f t="shared" si="30"/>
        <v>0.19152941176470589</v>
      </c>
      <c r="T83" s="56">
        <f t="shared" si="30"/>
        <v>0.1933333333333333</v>
      </c>
      <c r="U83" s="56">
        <f t="shared" si="30"/>
        <v>0.19</v>
      </c>
      <c r="V83" s="56">
        <f t="shared" si="30"/>
        <v>0.18790697674418608</v>
      </c>
      <c r="W83" s="56">
        <f t="shared" si="30"/>
        <v>0.19095238095238093</v>
      </c>
      <c r="X83" s="56">
        <f t="shared" si="30"/>
        <v>0.18666666666666665</v>
      </c>
      <c r="Y83" s="56">
        <f t="shared" si="23"/>
        <v>0.19206307788997617</v>
      </c>
      <c r="Z83" s="56">
        <f t="shared" si="24"/>
        <v>2.1792815657026994</v>
      </c>
      <c r="AA83" s="150"/>
    </row>
    <row r="84" spans="1:27" ht="14.4" customHeight="1" x14ac:dyDescent="0.3">
      <c r="A84" s="134"/>
      <c r="B84" s="135"/>
      <c r="C84" s="46"/>
      <c r="D84" s="46"/>
      <c r="E84" s="136"/>
      <c r="F84" s="137">
        <f>F81+1</f>
        <v>729</v>
      </c>
      <c r="G84" s="138">
        <v>28</v>
      </c>
      <c r="H84" s="139"/>
      <c r="I84" s="140">
        <v>260</v>
      </c>
      <c r="J84" s="141">
        <v>164</v>
      </c>
      <c r="K84" s="142">
        <f>$I84*$J84/100</f>
        <v>426.4</v>
      </c>
      <c r="L84" s="143">
        <f>K84*Y84/1000</f>
        <v>338.72149999999999</v>
      </c>
      <c r="M84" s="144"/>
      <c r="N84" s="145" t="s">
        <v>19</v>
      </c>
      <c r="O84" s="146" t="s">
        <v>45</v>
      </c>
      <c r="P84" s="47" t="s">
        <v>21</v>
      </c>
      <c r="Q84" s="48">
        <v>796</v>
      </c>
      <c r="R84" s="48">
        <v>794</v>
      </c>
      <c r="S84" s="48">
        <v>806</v>
      </c>
      <c r="T84" s="48">
        <v>813</v>
      </c>
      <c r="U84" s="48">
        <v>800</v>
      </c>
      <c r="V84" s="48">
        <v>790</v>
      </c>
      <c r="W84" s="48">
        <v>779</v>
      </c>
      <c r="X84" s="48">
        <v>777</v>
      </c>
      <c r="Y84" s="49">
        <f t="shared" si="23"/>
        <v>794.375</v>
      </c>
      <c r="Z84" s="50">
        <f t="shared" si="24"/>
        <v>1.4584995673475996</v>
      </c>
      <c r="AA84" s="150" t="s">
        <v>22</v>
      </c>
    </row>
    <row r="85" spans="1:27" ht="14.4" customHeight="1" x14ac:dyDescent="0.3">
      <c r="A85" s="134"/>
      <c r="B85" s="135"/>
      <c r="C85" s="46"/>
      <c r="D85" s="46"/>
      <c r="E85" s="136"/>
      <c r="F85" s="137"/>
      <c r="G85" s="138"/>
      <c r="H85" s="139"/>
      <c r="I85" s="140"/>
      <c r="J85" s="141"/>
      <c r="K85" s="142"/>
      <c r="L85" s="143"/>
      <c r="M85" s="144"/>
      <c r="N85" s="145"/>
      <c r="O85" s="146"/>
      <c r="P85" s="51" t="s">
        <v>23</v>
      </c>
      <c r="Q85" s="52">
        <v>4.1500000000000004</v>
      </c>
      <c r="R85" s="52">
        <v>4.2</v>
      </c>
      <c r="S85" s="52">
        <v>4.2</v>
      </c>
      <c r="T85" s="52">
        <v>4.2</v>
      </c>
      <c r="U85" s="52">
        <v>4.0999999999999996</v>
      </c>
      <c r="V85" s="52">
        <v>4.0999999999999996</v>
      </c>
      <c r="W85" s="52">
        <v>3.8</v>
      </c>
      <c r="X85" s="52">
        <v>3.9</v>
      </c>
      <c r="Y85" s="53">
        <f t="shared" si="23"/>
        <v>4.0812500000000007</v>
      </c>
      <c r="Z85" s="54">
        <f t="shared" si="24"/>
        <v>3.4617624978429782</v>
      </c>
      <c r="AA85" s="150"/>
    </row>
    <row r="86" spans="1:27" ht="14.4" customHeight="1" x14ac:dyDescent="0.3">
      <c r="A86" s="134"/>
      <c r="B86" s="135"/>
      <c r="C86" s="46"/>
      <c r="D86" s="46"/>
      <c r="E86" s="136"/>
      <c r="F86" s="137"/>
      <c r="G86" s="138"/>
      <c r="H86" s="139"/>
      <c r="I86" s="140"/>
      <c r="J86" s="141"/>
      <c r="K86" s="142"/>
      <c r="L86" s="143"/>
      <c r="M86" s="144"/>
      <c r="N86" s="145"/>
      <c r="O86" s="146"/>
      <c r="P86" s="55" t="s">
        <v>24</v>
      </c>
      <c r="Q86" s="56">
        <f t="shared" ref="Q86:X86" si="31">Q84/Q85/1000</f>
        <v>0.19180722891566265</v>
      </c>
      <c r="R86" s="56">
        <f t="shared" si="31"/>
        <v>0.18904761904761905</v>
      </c>
      <c r="S86" s="56">
        <f t="shared" si="31"/>
        <v>0.19190476190476191</v>
      </c>
      <c r="T86" s="56">
        <f t="shared" si="31"/>
        <v>0.19357142857142856</v>
      </c>
      <c r="U86" s="56">
        <f t="shared" si="31"/>
        <v>0.1951219512195122</v>
      </c>
      <c r="V86" s="56">
        <f t="shared" si="31"/>
        <v>0.1926829268292683</v>
      </c>
      <c r="W86" s="56">
        <f t="shared" si="31"/>
        <v>0.20499999999999999</v>
      </c>
      <c r="X86" s="56">
        <f t="shared" si="31"/>
        <v>0.19923076923076924</v>
      </c>
      <c r="Y86" s="56">
        <f t="shared" si="23"/>
        <v>0.19479583571487774</v>
      </c>
      <c r="Z86" s="56">
        <f t="shared" si="24"/>
        <v>2.436393384511268</v>
      </c>
      <c r="AA86" s="150"/>
    </row>
    <row r="87" spans="1:27" ht="14.4" customHeight="1" x14ac:dyDescent="0.3">
      <c r="A87" s="134"/>
      <c r="B87" s="135"/>
      <c r="C87" s="46"/>
      <c r="D87" s="46"/>
      <c r="E87" s="136"/>
      <c r="F87" s="137">
        <f>F84+1</f>
        <v>730</v>
      </c>
      <c r="G87" s="138">
        <v>29</v>
      </c>
      <c r="H87" s="139"/>
      <c r="I87" s="140">
        <v>260</v>
      </c>
      <c r="J87" s="141">
        <v>164</v>
      </c>
      <c r="K87" s="142">
        <f>$I87*$J87/100</f>
        <v>426.4</v>
      </c>
      <c r="L87" s="143">
        <f>K87*Y87/1000</f>
        <v>351.72669999999994</v>
      </c>
      <c r="M87" s="144"/>
      <c r="N87" s="145" t="s">
        <v>19</v>
      </c>
      <c r="O87" s="146" t="s">
        <v>45</v>
      </c>
      <c r="P87" s="47" t="s">
        <v>21</v>
      </c>
      <c r="Q87" s="48">
        <v>830</v>
      </c>
      <c r="R87" s="48">
        <v>828</v>
      </c>
      <c r="S87" s="48">
        <v>817</v>
      </c>
      <c r="T87" s="48">
        <v>815</v>
      </c>
      <c r="U87" s="48">
        <v>828</v>
      </c>
      <c r="V87" s="48">
        <v>829</v>
      </c>
      <c r="W87" s="48">
        <v>819</v>
      </c>
      <c r="X87" s="48">
        <v>833</v>
      </c>
      <c r="Y87" s="49">
        <f t="shared" si="23"/>
        <v>824.875</v>
      </c>
      <c r="Z87" s="50">
        <f t="shared" si="24"/>
        <v>0.77016552565983099</v>
      </c>
      <c r="AA87" s="150" t="s">
        <v>22</v>
      </c>
    </row>
    <row r="88" spans="1:27" ht="14.4" customHeight="1" x14ac:dyDescent="0.3">
      <c r="A88" s="134"/>
      <c r="B88" s="135"/>
      <c r="C88" s="46"/>
      <c r="D88" s="46"/>
      <c r="E88" s="136"/>
      <c r="F88" s="137"/>
      <c r="G88" s="138"/>
      <c r="H88" s="139"/>
      <c r="I88" s="140"/>
      <c r="J88" s="141"/>
      <c r="K88" s="142"/>
      <c r="L88" s="143"/>
      <c r="M88" s="144"/>
      <c r="N88" s="145"/>
      <c r="O88" s="146"/>
      <c r="P88" s="51" t="s">
        <v>23</v>
      </c>
      <c r="Q88" s="52">
        <v>4.2</v>
      </c>
      <c r="R88" s="52">
        <v>4.2</v>
      </c>
      <c r="S88" s="52">
        <v>4.2</v>
      </c>
      <c r="T88" s="52">
        <v>4.2</v>
      </c>
      <c r="U88" s="52">
        <v>4.3</v>
      </c>
      <c r="V88" s="52">
        <v>4.3</v>
      </c>
      <c r="W88" s="52">
        <v>4.3</v>
      </c>
      <c r="X88" s="52">
        <v>4.3</v>
      </c>
      <c r="Y88" s="53">
        <f t="shared" si="23"/>
        <v>4.25</v>
      </c>
      <c r="Z88" s="54">
        <f t="shared" si="24"/>
        <v>1.1764705882352897</v>
      </c>
      <c r="AA88" s="150"/>
    </row>
    <row r="89" spans="1:27" ht="14.4" customHeight="1" x14ac:dyDescent="0.3">
      <c r="A89" s="134"/>
      <c r="B89" s="135"/>
      <c r="C89" s="46"/>
      <c r="D89" s="46"/>
      <c r="E89" s="136"/>
      <c r="F89" s="137"/>
      <c r="G89" s="138"/>
      <c r="H89" s="139"/>
      <c r="I89" s="140"/>
      <c r="J89" s="141"/>
      <c r="K89" s="142"/>
      <c r="L89" s="143"/>
      <c r="M89" s="144"/>
      <c r="N89" s="145"/>
      <c r="O89" s="146"/>
      <c r="P89" s="55" t="s">
        <v>24</v>
      </c>
      <c r="Q89" s="56">
        <f t="shared" ref="Q89:X89" si="32">Q87/Q88/1000</f>
        <v>0.19761904761904761</v>
      </c>
      <c r="R89" s="56">
        <f t="shared" si="32"/>
        <v>0.19714285714285715</v>
      </c>
      <c r="S89" s="56">
        <f t="shared" si="32"/>
        <v>0.19452380952380952</v>
      </c>
      <c r="T89" s="56">
        <f t="shared" si="32"/>
        <v>0.19404761904761902</v>
      </c>
      <c r="U89" s="56">
        <f t="shared" si="32"/>
        <v>0.19255813953488374</v>
      </c>
      <c r="V89" s="56">
        <f t="shared" si="32"/>
        <v>0.19279069767441862</v>
      </c>
      <c r="W89" s="56">
        <f t="shared" si="32"/>
        <v>0.19046511627906978</v>
      </c>
      <c r="X89" s="56">
        <f t="shared" si="32"/>
        <v>0.19372093023255815</v>
      </c>
      <c r="Y89" s="56">
        <f t="shared" si="23"/>
        <v>0.19410852713178298</v>
      </c>
      <c r="Z89" s="56">
        <f t="shared" si="24"/>
        <v>1.1414388036707956</v>
      </c>
      <c r="AA89" s="150"/>
    </row>
    <row r="90" spans="1:27" ht="14.4" customHeight="1" x14ac:dyDescent="0.3">
      <c r="A90" s="134"/>
      <c r="B90" s="135"/>
      <c r="C90" s="46"/>
      <c r="D90" s="46"/>
      <c r="E90" s="136"/>
      <c r="F90" s="137">
        <f>F87+1</f>
        <v>731</v>
      </c>
      <c r="G90" s="138">
        <v>30</v>
      </c>
      <c r="H90" s="139"/>
      <c r="I90" s="140">
        <v>260</v>
      </c>
      <c r="J90" s="141">
        <v>164</v>
      </c>
      <c r="K90" s="142">
        <f>$I90*$J90/100</f>
        <v>426.4</v>
      </c>
      <c r="L90" s="143">
        <f>K90*Y90/1000</f>
        <v>356.20389999999998</v>
      </c>
      <c r="M90" s="144"/>
      <c r="N90" s="145" t="s">
        <v>19</v>
      </c>
      <c r="O90" s="146" t="s">
        <v>45</v>
      </c>
      <c r="P90" s="47" t="s">
        <v>21</v>
      </c>
      <c r="Q90" s="48">
        <v>830</v>
      </c>
      <c r="R90" s="48">
        <v>825</v>
      </c>
      <c r="S90" s="48">
        <v>828</v>
      </c>
      <c r="T90" s="48">
        <v>847</v>
      </c>
      <c r="U90" s="48">
        <v>848</v>
      </c>
      <c r="V90" s="48">
        <v>841</v>
      </c>
      <c r="W90" s="48">
        <v>846</v>
      </c>
      <c r="X90" s="48">
        <v>818</v>
      </c>
      <c r="Y90" s="49">
        <f t="shared" si="23"/>
        <v>835.375</v>
      </c>
      <c r="Z90" s="50">
        <f t="shared" si="24"/>
        <v>1.2919698020700252</v>
      </c>
      <c r="AA90" s="150" t="s">
        <v>22</v>
      </c>
    </row>
    <row r="91" spans="1:27" ht="14.4" customHeight="1" x14ac:dyDescent="0.3">
      <c r="A91" s="134"/>
      <c r="B91" s="135"/>
      <c r="C91" s="46"/>
      <c r="D91" s="46"/>
      <c r="E91" s="136"/>
      <c r="F91" s="137"/>
      <c r="G91" s="138"/>
      <c r="H91" s="139"/>
      <c r="I91" s="140"/>
      <c r="J91" s="141"/>
      <c r="K91" s="142"/>
      <c r="L91" s="143"/>
      <c r="M91" s="144"/>
      <c r="N91" s="145"/>
      <c r="O91" s="146"/>
      <c r="P91" s="51" t="s">
        <v>23</v>
      </c>
      <c r="Q91" s="52">
        <v>4.25</v>
      </c>
      <c r="R91" s="52">
        <v>4.3</v>
      </c>
      <c r="S91" s="52">
        <v>4.3</v>
      </c>
      <c r="T91" s="52">
        <v>4.3</v>
      </c>
      <c r="U91" s="52">
        <v>4.2</v>
      </c>
      <c r="V91" s="52">
        <v>4.2</v>
      </c>
      <c r="W91" s="52">
        <v>4.0999999999999996</v>
      </c>
      <c r="X91" s="52">
        <v>4.0999999999999996</v>
      </c>
      <c r="Y91" s="53">
        <f t="shared" si="23"/>
        <v>4.21875</v>
      </c>
      <c r="Z91" s="54">
        <f t="shared" si="24"/>
        <v>1.8680770685805184</v>
      </c>
      <c r="AA91" s="150"/>
    </row>
    <row r="92" spans="1:27" ht="14.4" customHeight="1" x14ac:dyDescent="0.3">
      <c r="A92" s="134"/>
      <c r="B92" s="135"/>
      <c r="C92" s="46"/>
      <c r="D92" s="46"/>
      <c r="E92" s="136"/>
      <c r="F92" s="137"/>
      <c r="G92" s="138"/>
      <c r="H92" s="139"/>
      <c r="I92" s="140"/>
      <c r="J92" s="141"/>
      <c r="K92" s="142"/>
      <c r="L92" s="143"/>
      <c r="M92" s="144"/>
      <c r="N92" s="145"/>
      <c r="O92" s="146"/>
      <c r="P92" s="55" t="s">
        <v>24</v>
      </c>
      <c r="Q92" s="56">
        <f t="shared" ref="Q92:X92" si="33">Q90/Q91/1000</f>
        <v>0.19529411764705881</v>
      </c>
      <c r="R92" s="56">
        <f t="shared" si="33"/>
        <v>0.19186046511627908</v>
      </c>
      <c r="S92" s="56">
        <f t="shared" si="33"/>
        <v>0.19255813953488374</v>
      </c>
      <c r="T92" s="56">
        <f t="shared" si="33"/>
        <v>0.19697674418604652</v>
      </c>
      <c r="U92" s="56">
        <f t="shared" si="33"/>
        <v>0.20190476190476189</v>
      </c>
      <c r="V92" s="56">
        <f t="shared" si="33"/>
        <v>0.20023809523809524</v>
      </c>
      <c r="W92" s="56">
        <f t="shared" si="33"/>
        <v>0.20634146341463416</v>
      </c>
      <c r="X92" s="56">
        <f t="shared" si="33"/>
        <v>0.19951219512195123</v>
      </c>
      <c r="Y92" s="56">
        <f t="shared" si="23"/>
        <v>0.19808574777046384</v>
      </c>
      <c r="Z92" s="56">
        <f t="shared" si="24"/>
        <v>2.3116445860941086</v>
      </c>
      <c r="AA92" s="150"/>
    </row>
    <row r="93" spans="1:27" ht="14.4" customHeight="1" x14ac:dyDescent="0.3">
      <c r="A93" s="134"/>
      <c r="B93" s="135"/>
      <c r="C93" s="46"/>
      <c r="D93" s="46"/>
      <c r="E93" s="136"/>
      <c r="F93" s="137">
        <f>F90+1</f>
        <v>732</v>
      </c>
      <c r="G93" s="138">
        <v>31</v>
      </c>
      <c r="H93" s="139"/>
      <c r="I93" s="140">
        <v>260</v>
      </c>
      <c r="J93" s="141">
        <v>164</v>
      </c>
      <c r="K93" s="142">
        <f>$I93*$J93/100</f>
        <v>426.4</v>
      </c>
      <c r="L93" s="143">
        <f>K93*Y93/1000</f>
        <v>356.25719999999995</v>
      </c>
      <c r="M93" s="144"/>
      <c r="N93" s="145" t="s">
        <v>19</v>
      </c>
      <c r="O93" s="146" t="s">
        <v>45</v>
      </c>
      <c r="P93" s="47" t="s">
        <v>21</v>
      </c>
      <c r="Q93" s="48">
        <v>846</v>
      </c>
      <c r="R93" s="48">
        <v>846</v>
      </c>
      <c r="S93" s="48">
        <v>825</v>
      </c>
      <c r="T93" s="48">
        <v>822</v>
      </c>
      <c r="U93" s="48">
        <v>836</v>
      </c>
      <c r="V93" s="48">
        <v>828</v>
      </c>
      <c r="W93" s="48">
        <v>823</v>
      </c>
      <c r="X93" s="48">
        <v>858</v>
      </c>
      <c r="Y93" s="49">
        <f t="shared" si="23"/>
        <v>835.5</v>
      </c>
      <c r="Z93" s="50">
        <f t="shared" si="24"/>
        <v>1.4852990599629989</v>
      </c>
      <c r="AA93" s="150" t="s">
        <v>22</v>
      </c>
    </row>
    <row r="94" spans="1:27" ht="14.4" customHeight="1" x14ac:dyDescent="0.3">
      <c r="A94" s="134"/>
      <c r="B94" s="135"/>
      <c r="C94" s="46"/>
      <c r="D94" s="46"/>
      <c r="E94" s="136"/>
      <c r="F94" s="137"/>
      <c r="G94" s="138"/>
      <c r="H94" s="139"/>
      <c r="I94" s="140"/>
      <c r="J94" s="141"/>
      <c r="K94" s="142"/>
      <c r="L94" s="143"/>
      <c r="M94" s="144"/>
      <c r="N94" s="145"/>
      <c r="O94" s="146"/>
      <c r="P94" s="51" t="s">
        <v>23</v>
      </c>
      <c r="Q94" s="52">
        <v>4.0999999999999996</v>
      </c>
      <c r="R94" s="52">
        <v>4.3</v>
      </c>
      <c r="S94" s="52">
        <v>4.2</v>
      </c>
      <c r="T94" s="52">
        <v>4.0999999999999996</v>
      </c>
      <c r="U94" s="52">
        <v>4</v>
      </c>
      <c r="V94" s="52">
        <v>4.2</v>
      </c>
      <c r="W94" s="52">
        <v>4</v>
      </c>
      <c r="X94" s="52">
        <v>4.0999999999999996</v>
      </c>
      <c r="Y94" s="53">
        <f t="shared" si="23"/>
        <v>4.1249999999999991</v>
      </c>
      <c r="Z94" s="54">
        <f t="shared" si="24"/>
        <v>2.3472626340651024</v>
      </c>
      <c r="AA94" s="150"/>
    </row>
    <row r="95" spans="1:27" ht="14.4" customHeight="1" x14ac:dyDescent="0.3">
      <c r="A95" s="134"/>
      <c r="B95" s="135"/>
      <c r="C95" s="46"/>
      <c r="D95" s="46"/>
      <c r="E95" s="136"/>
      <c r="F95" s="137"/>
      <c r="G95" s="138"/>
      <c r="H95" s="139"/>
      <c r="I95" s="140"/>
      <c r="J95" s="141"/>
      <c r="K95" s="142"/>
      <c r="L95" s="143"/>
      <c r="M95" s="144"/>
      <c r="N95" s="145"/>
      <c r="O95" s="146"/>
      <c r="P95" s="55" t="s">
        <v>24</v>
      </c>
      <c r="Q95" s="56">
        <f t="shared" ref="Q95:X95" si="34">Q93/Q94/1000</f>
        <v>0.20634146341463416</v>
      </c>
      <c r="R95" s="56">
        <f t="shared" si="34"/>
        <v>0.19674418604651162</v>
      </c>
      <c r="S95" s="56">
        <f t="shared" si="34"/>
        <v>0.19642857142857142</v>
      </c>
      <c r="T95" s="56">
        <f t="shared" si="34"/>
        <v>0.20048780487804879</v>
      </c>
      <c r="U95" s="56">
        <f t="shared" si="34"/>
        <v>0.20899999999999999</v>
      </c>
      <c r="V95" s="56">
        <f t="shared" si="34"/>
        <v>0.19714285714285715</v>
      </c>
      <c r="W95" s="56">
        <f t="shared" si="34"/>
        <v>0.20574999999999999</v>
      </c>
      <c r="X95" s="56">
        <f t="shared" si="34"/>
        <v>0.20926829268292685</v>
      </c>
      <c r="Y95" s="56">
        <f t="shared" si="23"/>
        <v>0.20264539694919373</v>
      </c>
      <c r="Z95" s="56">
        <f t="shared" si="24"/>
        <v>2.5638606550512275</v>
      </c>
      <c r="AA95" s="150"/>
    </row>
    <row r="96" spans="1:27" ht="14.4" customHeight="1" x14ac:dyDescent="0.3">
      <c r="A96" s="134"/>
      <c r="B96" s="135"/>
      <c r="C96" s="46"/>
      <c r="D96" s="46"/>
      <c r="E96" s="136"/>
      <c r="F96" s="137">
        <f>F93+1</f>
        <v>733</v>
      </c>
      <c r="G96" s="138">
        <v>32</v>
      </c>
      <c r="H96" s="139"/>
      <c r="I96" s="140">
        <v>260</v>
      </c>
      <c r="J96" s="141">
        <v>164</v>
      </c>
      <c r="K96" s="142">
        <f>$I96*$J96/100</f>
        <v>426.4</v>
      </c>
      <c r="L96" s="143">
        <f>K96*Y96/1000</f>
        <v>352.63279999999997</v>
      </c>
      <c r="M96" s="144"/>
      <c r="N96" s="145" t="s">
        <v>19</v>
      </c>
      <c r="O96" s="146" t="s">
        <v>45</v>
      </c>
      <c r="P96" s="47" t="s">
        <v>21</v>
      </c>
      <c r="Q96" s="48">
        <v>836</v>
      </c>
      <c r="R96" s="48">
        <v>836</v>
      </c>
      <c r="S96" s="48">
        <v>835</v>
      </c>
      <c r="T96" s="48">
        <v>822</v>
      </c>
      <c r="U96" s="48">
        <v>806</v>
      </c>
      <c r="V96" s="48">
        <v>807</v>
      </c>
      <c r="W96" s="48">
        <v>846</v>
      </c>
      <c r="X96" s="48">
        <v>828</v>
      </c>
      <c r="Y96" s="49">
        <f t="shared" si="23"/>
        <v>827</v>
      </c>
      <c r="Z96" s="50">
        <f t="shared" si="24"/>
        <v>1.6301655093969483</v>
      </c>
      <c r="AA96" s="150" t="s">
        <v>22</v>
      </c>
    </row>
    <row r="97" spans="1:27" ht="14.4" customHeight="1" x14ac:dyDescent="0.3">
      <c r="A97" s="134"/>
      <c r="B97" s="135"/>
      <c r="C97" s="46"/>
      <c r="D97" s="46"/>
      <c r="E97" s="136"/>
      <c r="F97" s="137"/>
      <c r="G97" s="138"/>
      <c r="H97" s="139"/>
      <c r="I97" s="140"/>
      <c r="J97" s="141"/>
      <c r="K97" s="142"/>
      <c r="L97" s="143"/>
      <c r="M97" s="144"/>
      <c r="N97" s="145"/>
      <c r="O97" s="146"/>
      <c r="P97" s="51" t="s">
        <v>23</v>
      </c>
      <c r="Q97" s="52">
        <v>4.3</v>
      </c>
      <c r="R97" s="52">
        <v>4.2</v>
      </c>
      <c r="S97" s="52">
        <v>4</v>
      </c>
      <c r="T97" s="52">
        <v>4.0999999999999996</v>
      </c>
      <c r="U97" s="52">
        <v>4.2</v>
      </c>
      <c r="V97" s="52">
        <v>4</v>
      </c>
      <c r="W97" s="52">
        <v>4</v>
      </c>
      <c r="X97" s="52">
        <v>4.2</v>
      </c>
      <c r="Y97" s="53">
        <f t="shared" si="23"/>
        <v>4.125</v>
      </c>
      <c r="Z97" s="54">
        <f t="shared" si="24"/>
        <v>2.6417569354791963</v>
      </c>
      <c r="AA97" s="150"/>
    </row>
    <row r="98" spans="1:27" ht="14.4" customHeight="1" x14ac:dyDescent="0.3">
      <c r="A98" s="134"/>
      <c r="B98" s="135"/>
      <c r="C98" s="46"/>
      <c r="D98" s="46"/>
      <c r="E98" s="136"/>
      <c r="F98" s="137"/>
      <c r="G98" s="138"/>
      <c r="H98" s="139"/>
      <c r="I98" s="140"/>
      <c r="J98" s="141"/>
      <c r="K98" s="142"/>
      <c r="L98" s="143"/>
      <c r="M98" s="144"/>
      <c r="N98" s="145"/>
      <c r="O98" s="146"/>
      <c r="P98" s="55" t="s">
        <v>24</v>
      </c>
      <c r="Q98" s="56">
        <f t="shared" ref="Q98:X98" si="35">Q96/Q97/1000</f>
        <v>0.19441860465116281</v>
      </c>
      <c r="R98" s="56">
        <f t="shared" si="35"/>
        <v>0.19904761904761903</v>
      </c>
      <c r="S98" s="56">
        <f t="shared" si="35"/>
        <v>0.20874999999999999</v>
      </c>
      <c r="T98" s="56">
        <f t="shared" si="35"/>
        <v>0.20048780487804879</v>
      </c>
      <c r="U98" s="56">
        <f t="shared" si="35"/>
        <v>0.19190476190476191</v>
      </c>
      <c r="V98" s="56">
        <f t="shared" si="35"/>
        <v>0.20175000000000001</v>
      </c>
      <c r="W98" s="56">
        <f t="shared" si="35"/>
        <v>0.21149999999999999</v>
      </c>
      <c r="X98" s="56">
        <f t="shared" si="35"/>
        <v>0.19714285714285715</v>
      </c>
      <c r="Y98" s="56">
        <f t="shared" si="23"/>
        <v>0.20062520595305619</v>
      </c>
      <c r="Z98" s="56">
        <f t="shared" si="24"/>
        <v>3.126411937713796</v>
      </c>
      <c r="AA98" s="150"/>
    </row>
    <row r="99" spans="1:27" ht="14.4" customHeight="1" x14ac:dyDescent="0.3">
      <c r="A99" s="134"/>
      <c r="B99" s="135"/>
      <c r="C99" s="46"/>
      <c r="D99" s="46"/>
      <c r="E99" s="136"/>
      <c r="F99" s="137">
        <f>F96+1</f>
        <v>734</v>
      </c>
      <c r="G99" s="138">
        <v>33</v>
      </c>
      <c r="H99" s="139"/>
      <c r="I99" s="140">
        <v>260</v>
      </c>
      <c r="J99" s="141">
        <v>164</v>
      </c>
      <c r="K99" s="142">
        <f>$I99*$J99/100</f>
        <v>426.4</v>
      </c>
      <c r="L99" s="143">
        <f>K99*Y99/1000</f>
        <v>358.33589999999998</v>
      </c>
      <c r="M99" s="144"/>
      <c r="N99" s="145" t="s">
        <v>50</v>
      </c>
      <c r="O99" s="146" t="s">
        <v>105</v>
      </c>
      <c r="P99" s="47" t="s">
        <v>21</v>
      </c>
      <c r="Q99" s="48">
        <v>808</v>
      </c>
      <c r="R99" s="48">
        <v>847</v>
      </c>
      <c r="S99" s="48">
        <v>872</v>
      </c>
      <c r="T99" s="48">
        <v>840</v>
      </c>
      <c r="U99" s="48">
        <v>846</v>
      </c>
      <c r="V99" s="48">
        <v>843</v>
      </c>
      <c r="W99" s="48">
        <v>839</v>
      </c>
      <c r="X99" s="48">
        <v>828</v>
      </c>
      <c r="Y99" s="49">
        <f t="shared" si="23"/>
        <v>840.375</v>
      </c>
      <c r="Z99" s="50">
        <f t="shared" si="24"/>
        <v>2.0114448113294983</v>
      </c>
      <c r="AA99" s="150" t="s">
        <v>22</v>
      </c>
    </row>
    <row r="100" spans="1:27" ht="14.4" customHeight="1" x14ac:dyDescent="0.3">
      <c r="A100" s="134"/>
      <c r="B100" s="135"/>
      <c r="C100" s="46"/>
      <c r="D100" s="46"/>
      <c r="E100" s="136"/>
      <c r="F100" s="137"/>
      <c r="G100" s="138"/>
      <c r="H100" s="139"/>
      <c r="I100" s="140"/>
      <c r="J100" s="141"/>
      <c r="K100" s="142"/>
      <c r="L100" s="143"/>
      <c r="M100" s="144"/>
      <c r="N100" s="145"/>
      <c r="O100" s="146"/>
      <c r="P100" s="51" t="s">
        <v>23</v>
      </c>
      <c r="Q100" s="52">
        <v>4</v>
      </c>
      <c r="R100" s="52">
        <v>4.2</v>
      </c>
      <c r="S100" s="52">
        <v>4.3</v>
      </c>
      <c r="T100" s="52">
        <v>4</v>
      </c>
      <c r="U100" s="52">
        <v>3.9</v>
      </c>
      <c r="V100" s="52">
        <v>4.2</v>
      </c>
      <c r="W100" s="52">
        <v>4</v>
      </c>
      <c r="X100" s="52">
        <v>4.0999999999999996</v>
      </c>
      <c r="Y100" s="53">
        <f t="shared" si="23"/>
        <v>4.0874999999999995</v>
      </c>
      <c r="Z100" s="54">
        <f t="shared" si="24"/>
        <v>3.1036365642483861</v>
      </c>
      <c r="AA100" s="150"/>
    </row>
    <row r="101" spans="1:27" ht="14.4" customHeight="1" x14ac:dyDescent="0.3">
      <c r="A101" s="134"/>
      <c r="B101" s="135"/>
      <c r="C101" s="46"/>
      <c r="D101" s="46"/>
      <c r="E101" s="136"/>
      <c r="F101" s="137"/>
      <c r="G101" s="138"/>
      <c r="H101" s="139"/>
      <c r="I101" s="140"/>
      <c r="J101" s="141"/>
      <c r="K101" s="142"/>
      <c r="L101" s="143"/>
      <c r="M101" s="144"/>
      <c r="N101" s="145"/>
      <c r="O101" s="146"/>
      <c r="P101" s="55" t="s">
        <v>24</v>
      </c>
      <c r="Q101" s="56">
        <f t="shared" ref="Q101:X101" si="36">Q99/Q100/1000</f>
        <v>0.20200000000000001</v>
      </c>
      <c r="R101" s="56">
        <f t="shared" si="36"/>
        <v>0.20166666666666666</v>
      </c>
      <c r="S101" s="56">
        <f t="shared" si="36"/>
        <v>0.20279069767441862</v>
      </c>
      <c r="T101" s="56">
        <f t="shared" si="36"/>
        <v>0.21</v>
      </c>
      <c r="U101" s="56">
        <f t="shared" si="36"/>
        <v>0.21692307692307694</v>
      </c>
      <c r="V101" s="56">
        <f t="shared" si="36"/>
        <v>0.20071428571428571</v>
      </c>
      <c r="W101" s="56">
        <f t="shared" si="36"/>
        <v>0.20974999999999999</v>
      </c>
      <c r="X101" s="56">
        <f t="shared" si="36"/>
        <v>0.20195121951219513</v>
      </c>
      <c r="Y101" s="56">
        <f t="shared" si="23"/>
        <v>0.20572449331133039</v>
      </c>
      <c r="Z101" s="56">
        <f t="shared" si="24"/>
        <v>2.6522809863992429</v>
      </c>
      <c r="AA101" s="150"/>
    </row>
    <row r="102" spans="1:27" ht="14.4" customHeight="1" x14ac:dyDescent="0.3">
      <c r="A102" s="134"/>
      <c r="B102" s="135"/>
      <c r="C102" s="46"/>
      <c r="D102" s="46"/>
      <c r="E102" s="136"/>
      <c r="F102" s="137">
        <f>F99+1</f>
        <v>735</v>
      </c>
      <c r="G102" s="138">
        <v>34</v>
      </c>
      <c r="H102" s="139"/>
      <c r="I102" s="140">
        <v>260</v>
      </c>
      <c r="J102" s="141">
        <v>164</v>
      </c>
      <c r="K102" s="142">
        <f>$I102*$J102/100</f>
        <v>426.4</v>
      </c>
      <c r="L102" s="143">
        <f>K102*Y102/1000</f>
        <v>358.33589999999998</v>
      </c>
      <c r="M102" s="144"/>
      <c r="N102" s="145" t="s">
        <v>50</v>
      </c>
      <c r="O102" s="146" t="s">
        <v>105</v>
      </c>
      <c r="P102" s="47" t="s">
        <v>21</v>
      </c>
      <c r="Q102" s="48">
        <v>820</v>
      </c>
      <c r="R102" s="48">
        <v>844</v>
      </c>
      <c r="S102" s="48">
        <v>842</v>
      </c>
      <c r="T102" s="48">
        <v>828</v>
      </c>
      <c r="U102" s="48">
        <v>827</v>
      </c>
      <c r="V102" s="48">
        <v>842</v>
      </c>
      <c r="W102" s="48">
        <v>880</v>
      </c>
      <c r="X102" s="48">
        <v>840</v>
      </c>
      <c r="Y102" s="49">
        <f t="shared" si="23"/>
        <v>840.375</v>
      </c>
      <c r="Z102" s="50">
        <f t="shared" si="24"/>
        <v>2.0333244435564537</v>
      </c>
      <c r="AA102" s="150" t="s">
        <v>22</v>
      </c>
    </row>
    <row r="103" spans="1:27" ht="14.4" customHeight="1" x14ac:dyDescent="0.3">
      <c r="A103" s="134"/>
      <c r="B103" s="135"/>
      <c r="C103" s="46"/>
      <c r="D103" s="46"/>
      <c r="E103" s="136"/>
      <c r="F103" s="137"/>
      <c r="G103" s="138"/>
      <c r="H103" s="139"/>
      <c r="I103" s="140"/>
      <c r="J103" s="141"/>
      <c r="K103" s="142"/>
      <c r="L103" s="143"/>
      <c r="M103" s="144"/>
      <c r="N103" s="145"/>
      <c r="O103" s="146"/>
      <c r="P103" s="51" t="s">
        <v>23</v>
      </c>
      <c r="Q103" s="52">
        <v>4</v>
      </c>
      <c r="R103" s="52">
        <v>4.0999999999999996</v>
      </c>
      <c r="S103" s="52">
        <v>4.2</v>
      </c>
      <c r="T103" s="52">
        <v>4.24</v>
      </c>
      <c r="U103" s="52">
        <v>4</v>
      </c>
      <c r="V103" s="52">
        <v>4.2</v>
      </c>
      <c r="W103" s="52">
        <v>4.3</v>
      </c>
      <c r="X103" s="52">
        <v>4.0999999999999996</v>
      </c>
      <c r="Y103" s="53">
        <f t="shared" si="23"/>
        <v>4.1425000000000001</v>
      </c>
      <c r="Z103" s="54">
        <f t="shared" si="24"/>
        <v>2.4904900762780153</v>
      </c>
      <c r="AA103" s="150"/>
    </row>
    <row r="104" spans="1:27" ht="14.4" customHeight="1" x14ac:dyDescent="0.3">
      <c r="A104" s="134"/>
      <c r="B104" s="135"/>
      <c r="C104" s="46"/>
      <c r="D104" s="46"/>
      <c r="E104" s="136"/>
      <c r="F104" s="137"/>
      <c r="G104" s="138"/>
      <c r="H104" s="139"/>
      <c r="I104" s="140"/>
      <c r="J104" s="141"/>
      <c r="K104" s="142"/>
      <c r="L104" s="143"/>
      <c r="M104" s="144"/>
      <c r="N104" s="145"/>
      <c r="O104" s="146"/>
      <c r="P104" s="55" t="s">
        <v>24</v>
      </c>
      <c r="Q104" s="56">
        <f t="shared" ref="Q104:X104" si="37">Q102/Q103/1000</f>
        <v>0.20499999999999999</v>
      </c>
      <c r="R104" s="56">
        <f t="shared" si="37"/>
        <v>0.20585365853658538</v>
      </c>
      <c r="S104" s="56">
        <f t="shared" si="37"/>
        <v>0.20047619047619047</v>
      </c>
      <c r="T104" s="56">
        <f t="shared" si="37"/>
        <v>0.19528301886792451</v>
      </c>
      <c r="U104" s="56">
        <f t="shared" si="37"/>
        <v>0.20674999999999999</v>
      </c>
      <c r="V104" s="56">
        <f t="shared" si="37"/>
        <v>0.20047619047619047</v>
      </c>
      <c r="W104" s="56">
        <f t="shared" si="37"/>
        <v>0.2046511627906977</v>
      </c>
      <c r="X104" s="56">
        <f t="shared" si="37"/>
        <v>0.20487804878048782</v>
      </c>
      <c r="Y104" s="56">
        <f t="shared" si="23"/>
        <v>0.20292103374100956</v>
      </c>
      <c r="Z104" s="56">
        <f t="shared" si="24"/>
        <v>1.7827980093487541</v>
      </c>
      <c r="AA104" s="150"/>
    </row>
    <row r="105" spans="1:27" ht="14.4" customHeight="1" x14ac:dyDescent="0.3">
      <c r="A105" s="134"/>
      <c r="B105" s="135"/>
      <c r="C105" s="46"/>
      <c r="D105" s="46"/>
      <c r="E105" s="136"/>
      <c r="F105" s="137">
        <f>F102+1</f>
        <v>736</v>
      </c>
      <c r="G105" s="138">
        <v>35</v>
      </c>
      <c r="H105" s="139"/>
      <c r="I105" s="140">
        <v>260</v>
      </c>
      <c r="J105" s="141">
        <v>164</v>
      </c>
      <c r="K105" s="142">
        <f>$I105*$J105/100</f>
        <v>426.4</v>
      </c>
      <c r="L105" s="143">
        <f>K105*Y105/1000</f>
        <v>333.39150000000001</v>
      </c>
      <c r="M105" s="144"/>
      <c r="N105" s="145" t="s">
        <v>50</v>
      </c>
      <c r="O105" s="146" t="s">
        <v>105</v>
      </c>
      <c r="P105" s="47" t="s">
        <v>21</v>
      </c>
      <c r="Q105" s="48">
        <v>785</v>
      </c>
      <c r="R105" s="48">
        <v>789</v>
      </c>
      <c r="S105" s="48">
        <v>778</v>
      </c>
      <c r="T105" s="48">
        <v>782</v>
      </c>
      <c r="U105" s="48">
        <v>795</v>
      </c>
      <c r="V105" s="48">
        <v>785</v>
      </c>
      <c r="W105" s="48">
        <v>774</v>
      </c>
      <c r="X105" s="48">
        <v>767</v>
      </c>
      <c r="Y105" s="49">
        <f t="shared" si="23"/>
        <v>781.875</v>
      </c>
      <c r="Z105" s="50">
        <f t="shared" si="24"/>
        <v>1.0516376682777735</v>
      </c>
      <c r="AA105" s="150" t="s">
        <v>22</v>
      </c>
    </row>
    <row r="106" spans="1:27" ht="14.4" customHeight="1" x14ac:dyDescent="0.3">
      <c r="A106" s="134"/>
      <c r="B106" s="135"/>
      <c r="C106" s="46"/>
      <c r="D106" s="46"/>
      <c r="E106" s="136"/>
      <c r="F106" s="137"/>
      <c r="G106" s="138"/>
      <c r="H106" s="139"/>
      <c r="I106" s="140"/>
      <c r="J106" s="141"/>
      <c r="K106" s="142"/>
      <c r="L106" s="143"/>
      <c r="M106" s="144"/>
      <c r="N106" s="145"/>
      <c r="O106" s="146"/>
      <c r="P106" s="51" t="s">
        <v>23</v>
      </c>
      <c r="Q106" s="52">
        <v>3.9</v>
      </c>
      <c r="R106" s="52">
        <v>4</v>
      </c>
      <c r="S106" s="52">
        <v>4.2</v>
      </c>
      <c r="T106" s="52">
        <v>4.0999999999999996</v>
      </c>
      <c r="U106" s="52">
        <v>4</v>
      </c>
      <c r="V106" s="52">
        <v>3.9</v>
      </c>
      <c r="W106" s="52">
        <v>4.2</v>
      </c>
      <c r="X106" s="52">
        <v>4.0999999999999996</v>
      </c>
      <c r="Y106" s="53">
        <f t="shared" si="23"/>
        <v>4.05</v>
      </c>
      <c r="Z106" s="54">
        <f t="shared" si="24"/>
        <v>2.7605777499997415</v>
      </c>
      <c r="AA106" s="150"/>
    </row>
    <row r="107" spans="1:27" ht="14.4" customHeight="1" x14ac:dyDescent="0.3">
      <c r="A107" s="134"/>
      <c r="B107" s="135"/>
      <c r="C107" s="46"/>
      <c r="D107" s="46"/>
      <c r="E107" s="136"/>
      <c r="F107" s="137"/>
      <c r="G107" s="138"/>
      <c r="H107" s="139"/>
      <c r="I107" s="140"/>
      <c r="J107" s="141"/>
      <c r="K107" s="142"/>
      <c r="L107" s="143"/>
      <c r="M107" s="144"/>
      <c r="N107" s="145"/>
      <c r="O107" s="146"/>
      <c r="P107" s="55" t="s">
        <v>24</v>
      </c>
      <c r="Q107" s="56">
        <f t="shared" ref="Q107:X107" si="38">Q105/Q106/1000</f>
        <v>0.20128205128205129</v>
      </c>
      <c r="R107" s="56">
        <f t="shared" si="38"/>
        <v>0.19725000000000001</v>
      </c>
      <c r="S107" s="56">
        <f t="shared" si="38"/>
        <v>0.18523809523809523</v>
      </c>
      <c r="T107" s="56">
        <f t="shared" si="38"/>
        <v>0.19073170731707317</v>
      </c>
      <c r="U107" s="56">
        <f t="shared" si="38"/>
        <v>0.19875000000000001</v>
      </c>
      <c r="V107" s="56">
        <f t="shared" si="38"/>
        <v>0.20128205128205129</v>
      </c>
      <c r="W107" s="56">
        <f t="shared" si="38"/>
        <v>0.18428571428571427</v>
      </c>
      <c r="X107" s="56">
        <f t="shared" si="38"/>
        <v>0.18707317073170734</v>
      </c>
      <c r="Y107" s="56">
        <f t="shared" si="23"/>
        <v>0.19323659876708654</v>
      </c>
      <c r="Z107" s="56">
        <f t="shared" si="24"/>
        <v>3.4922659937303391</v>
      </c>
      <c r="AA107" s="150"/>
    </row>
    <row r="108" spans="1:27" ht="14.4" customHeight="1" x14ac:dyDescent="0.3">
      <c r="A108" s="134"/>
      <c r="B108" s="135"/>
      <c r="C108" s="46"/>
      <c r="D108" s="46"/>
      <c r="E108" s="136"/>
      <c r="F108" s="137">
        <f>F105+1</f>
        <v>737</v>
      </c>
      <c r="G108" s="138">
        <v>36</v>
      </c>
      <c r="H108" s="139"/>
      <c r="I108" s="140">
        <v>260</v>
      </c>
      <c r="J108" s="141">
        <v>164</v>
      </c>
      <c r="K108" s="142">
        <f>$I108*$J108/100</f>
        <v>426.4</v>
      </c>
      <c r="L108" s="143">
        <f>K108*Y108/1000</f>
        <v>333.60469999999998</v>
      </c>
      <c r="M108" s="144"/>
      <c r="N108" s="145" t="s">
        <v>50</v>
      </c>
      <c r="O108" s="146" t="s">
        <v>105</v>
      </c>
      <c r="P108" s="47" t="s">
        <v>21</v>
      </c>
      <c r="Q108" s="48">
        <v>799</v>
      </c>
      <c r="R108" s="48">
        <v>773</v>
      </c>
      <c r="S108" s="48">
        <v>792</v>
      </c>
      <c r="T108" s="48">
        <v>770</v>
      </c>
      <c r="U108" s="48">
        <v>820</v>
      </c>
      <c r="V108" s="48">
        <v>763</v>
      </c>
      <c r="W108" s="48">
        <v>771</v>
      </c>
      <c r="X108" s="48">
        <v>771</v>
      </c>
      <c r="Y108" s="49">
        <f t="shared" si="23"/>
        <v>782.375</v>
      </c>
      <c r="Z108" s="50">
        <f t="shared" si="24"/>
        <v>2.3306156356783605</v>
      </c>
      <c r="AA108" s="150" t="s">
        <v>22</v>
      </c>
    </row>
    <row r="109" spans="1:27" ht="14.4" customHeight="1" x14ac:dyDescent="0.3">
      <c r="A109" s="134"/>
      <c r="B109" s="135"/>
      <c r="C109" s="46"/>
      <c r="D109" s="46"/>
      <c r="E109" s="136"/>
      <c r="F109" s="137"/>
      <c r="G109" s="138"/>
      <c r="H109" s="139"/>
      <c r="I109" s="140"/>
      <c r="J109" s="141"/>
      <c r="K109" s="142"/>
      <c r="L109" s="143"/>
      <c r="M109" s="144"/>
      <c r="N109" s="145"/>
      <c r="O109" s="146"/>
      <c r="P109" s="51" t="s">
        <v>23</v>
      </c>
      <c r="Q109" s="52">
        <v>4.0999999999999996</v>
      </c>
      <c r="R109" s="52">
        <v>4.0999999999999996</v>
      </c>
      <c r="S109" s="52">
        <v>4.2</v>
      </c>
      <c r="T109" s="52">
        <v>4</v>
      </c>
      <c r="U109" s="52">
        <v>4</v>
      </c>
      <c r="V109" s="52">
        <v>4.2</v>
      </c>
      <c r="W109" s="52">
        <v>3.9</v>
      </c>
      <c r="X109" s="52">
        <v>4</v>
      </c>
      <c r="Y109" s="53">
        <f t="shared" si="23"/>
        <v>4.0625</v>
      </c>
      <c r="Z109" s="54">
        <f t="shared" si="24"/>
        <v>2.4422319794442386</v>
      </c>
      <c r="AA109" s="150"/>
    </row>
    <row r="110" spans="1:27" ht="14.4" customHeight="1" x14ac:dyDescent="0.3">
      <c r="A110" s="134"/>
      <c r="B110" s="135"/>
      <c r="C110" s="46"/>
      <c r="D110" s="46"/>
      <c r="E110" s="136"/>
      <c r="F110" s="137"/>
      <c r="G110" s="138"/>
      <c r="H110" s="139"/>
      <c r="I110" s="140"/>
      <c r="J110" s="141"/>
      <c r="K110" s="142"/>
      <c r="L110" s="143"/>
      <c r="M110" s="144"/>
      <c r="N110" s="145"/>
      <c r="O110" s="146"/>
      <c r="P110" s="55" t="s">
        <v>24</v>
      </c>
      <c r="Q110" s="56">
        <f t="shared" ref="Q110:X110" si="39">Q108/Q109/1000</f>
        <v>0.19487804878048784</v>
      </c>
      <c r="R110" s="56">
        <f t="shared" si="39"/>
        <v>0.18853658536585369</v>
      </c>
      <c r="S110" s="56">
        <f t="shared" si="39"/>
        <v>0.18857142857142856</v>
      </c>
      <c r="T110" s="56">
        <f t="shared" si="39"/>
        <v>0.1925</v>
      </c>
      <c r="U110" s="56">
        <f t="shared" si="39"/>
        <v>0.20499999999999999</v>
      </c>
      <c r="V110" s="56">
        <f t="shared" si="39"/>
        <v>0.18166666666666667</v>
      </c>
      <c r="W110" s="56">
        <f t="shared" si="39"/>
        <v>0.19769230769230769</v>
      </c>
      <c r="X110" s="56">
        <f t="shared" si="39"/>
        <v>0.19275</v>
      </c>
      <c r="Y110" s="56">
        <f t="shared" si="23"/>
        <v>0.19269937963459305</v>
      </c>
      <c r="Z110" s="56">
        <f t="shared" si="24"/>
        <v>3.368701290664017</v>
      </c>
      <c r="AA110" s="150"/>
    </row>
    <row r="111" spans="1:27" ht="14.4" customHeight="1" x14ac:dyDescent="0.3">
      <c r="A111" s="134"/>
      <c r="B111" s="135"/>
      <c r="C111" s="46"/>
      <c r="D111" s="46"/>
      <c r="E111" s="136"/>
      <c r="F111" s="137">
        <f>F108+1</f>
        <v>738</v>
      </c>
      <c r="G111" s="138">
        <v>37</v>
      </c>
      <c r="H111" s="139"/>
      <c r="I111" s="140">
        <v>260</v>
      </c>
      <c r="J111" s="141">
        <v>164</v>
      </c>
      <c r="K111" s="142">
        <f>$I111*$J111/100</f>
        <v>426.4</v>
      </c>
      <c r="L111" s="143">
        <f>K111*Y111/1000</f>
        <v>325.82289999999995</v>
      </c>
      <c r="M111" s="144"/>
      <c r="N111" s="145" t="s">
        <v>50</v>
      </c>
      <c r="O111" s="146" t="s">
        <v>105</v>
      </c>
      <c r="P111" s="47" t="s">
        <v>21</v>
      </c>
      <c r="Q111" s="48">
        <v>771</v>
      </c>
      <c r="R111" s="48">
        <v>762</v>
      </c>
      <c r="S111" s="48">
        <v>750</v>
      </c>
      <c r="T111" s="48">
        <v>765</v>
      </c>
      <c r="U111" s="48">
        <v>780</v>
      </c>
      <c r="V111" s="48">
        <v>754</v>
      </c>
      <c r="W111" s="48">
        <v>768</v>
      </c>
      <c r="X111" s="48">
        <v>763</v>
      </c>
      <c r="Y111" s="49">
        <f t="shared" si="23"/>
        <v>764.125</v>
      </c>
      <c r="Z111" s="50">
        <f t="shared" si="24"/>
        <v>1.1547581811688596</v>
      </c>
      <c r="AA111" s="150" t="s">
        <v>22</v>
      </c>
    </row>
    <row r="112" spans="1:27" ht="14.4" customHeight="1" x14ac:dyDescent="0.3">
      <c r="A112" s="134"/>
      <c r="B112" s="135"/>
      <c r="C112" s="46"/>
      <c r="D112" s="46"/>
      <c r="E112" s="136"/>
      <c r="F112" s="137"/>
      <c r="G112" s="138"/>
      <c r="H112" s="139"/>
      <c r="I112" s="140"/>
      <c r="J112" s="141"/>
      <c r="K112" s="142"/>
      <c r="L112" s="143"/>
      <c r="M112" s="144"/>
      <c r="N112" s="145"/>
      <c r="O112" s="146"/>
      <c r="P112" s="51" t="s">
        <v>23</v>
      </c>
      <c r="Q112" s="52">
        <v>4</v>
      </c>
      <c r="R112" s="52">
        <v>4.3</v>
      </c>
      <c r="S112" s="52">
        <v>3.9</v>
      </c>
      <c r="T112" s="52">
        <v>4</v>
      </c>
      <c r="U112" s="52">
        <v>4</v>
      </c>
      <c r="V112" s="52">
        <v>4.0999999999999996</v>
      </c>
      <c r="W112" s="52">
        <v>4.0999999999999996</v>
      </c>
      <c r="X112" s="52">
        <v>4</v>
      </c>
      <c r="Y112" s="53">
        <f t="shared" si="23"/>
        <v>4.0500000000000007</v>
      </c>
      <c r="Z112" s="54">
        <f t="shared" si="24"/>
        <v>2.7605777499997384</v>
      </c>
      <c r="AA112" s="150"/>
    </row>
    <row r="113" spans="1:27" ht="14.4" customHeight="1" x14ac:dyDescent="0.3">
      <c r="A113" s="134"/>
      <c r="B113" s="135"/>
      <c r="C113" s="46"/>
      <c r="D113" s="46"/>
      <c r="E113" s="136"/>
      <c r="F113" s="137"/>
      <c r="G113" s="138"/>
      <c r="H113" s="139"/>
      <c r="I113" s="140"/>
      <c r="J113" s="141"/>
      <c r="K113" s="142"/>
      <c r="L113" s="143"/>
      <c r="M113" s="144"/>
      <c r="N113" s="145"/>
      <c r="O113" s="146"/>
      <c r="P113" s="55" t="s">
        <v>24</v>
      </c>
      <c r="Q113" s="56">
        <f t="shared" ref="Q113:X113" si="40">Q111/Q112/1000</f>
        <v>0.19275</v>
      </c>
      <c r="R113" s="56">
        <f t="shared" si="40"/>
        <v>0.17720930232558141</v>
      </c>
      <c r="S113" s="56">
        <f t="shared" si="40"/>
        <v>0.19230769230769232</v>
      </c>
      <c r="T113" s="56">
        <f t="shared" si="40"/>
        <v>0.19125</v>
      </c>
      <c r="U113" s="56">
        <f t="shared" si="40"/>
        <v>0.19500000000000001</v>
      </c>
      <c r="V113" s="56">
        <f t="shared" si="40"/>
        <v>0.18390243902439024</v>
      </c>
      <c r="W113" s="56">
        <f t="shared" si="40"/>
        <v>0.18731707317073173</v>
      </c>
      <c r="X113" s="56">
        <f t="shared" si="40"/>
        <v>0.19075</v>
      </c>
      <c r="Y113" s="56">
        <f t="shared" si="23"/>
        <v>0.18881081335354943</v>
      </c>
      <c r="Z113" s="56">
        <f t="shared" si="24"/>
        <v>2.8807717429790989</v>
      </c>
      <c r="AA113" s="150"/>
    </row>
    <row r="114" spans="1:27" ht="14.4" customHeight="1" x14ac:dyDescent="0.3">
      <c r="A114" s="134"/>
      <c r="B114" s="135"/>
      <c r="C114" s="46"/>
      <c r="D114" s="46"/>
      <c r="E114" s="136"/>
      <c r="F114" s="137">
        <f>F111+1</f>
        <v>739</v>
      </c>
      <c r="G114" s="138">
        <v>38</v>
      </c>
      <c r="H114" s="139"/>
      <c r="I114" s="140">
        <v>260</v>
      </c>
      <c r="J114" s="141">
        <v>164</v>
      </c>
      <c r="K114" s="142">
        <f>$I114*$J114/100</f>
        <v>426.4</v>
      </c>
      <c r="L114" s="143">
        <f>K114*Y114/1000</f>
        <v>325.18329999999997</v>
      </c>
      <c r="M114" s="144"/>
      <c r="N114" s="145" t="s">
        <v>50</v>
      </c>
      <c r="O114" s="146" t="s">
        <v>105</v>
      </c>
      <c r="P114" s="47" t="s">
        <v>21</v>
      </c>
      <c r="Q114" s="48">
        <v>771</v>
      </c>
      <c r="R114" s="48">
        <v>770</v>
      </c>
      <c r="S114" s="48">
        <v>775</v>
      </c>
      <c r="T114" s="48">
        <v>754</v>
      </c>
      <c r="U114" s="48">
        <v>760</v>
      </c>
      <c r="V114" s="48">
        <v>760</v>
      </c>
      <c r="W114" s="48">
        <v>757</v>
      </c>
      <c r="X114" s="48">
        <v>754</v>
      </c>
      <c r="Y114" s="49">
        <f t="shared" si="23"/>
        <v>762.625</v>
      </c>
      <c r="Z114" s="50">
        <f t="shared" si="24"/>
        <v>1.0070648850552784</v>
      </c>
      <c r="AA114" s="150" t="s">
        <v>22</v>
      </c>
    </row>
    <row r="115" spans="1:27" ht="14.4" customHeight="1" x14ac:dyDescent="0.3">
      <c r="A115" s="134"/>
      <c r="B115" s="135"/>
      <c r="C115" s="46"/>
      <c r="D115" s="46"/>
      <c r="E115" s="136"/>
      <c r="F115" s="137"/>
      <c r="G115" s="138"/>
      <c r="H115" s="139"/>
      <c r="I115" s="140"/>
      <c r="J115" s="141"/>
      <c r="K115" s="142"/>
      <c r="L115" s="143"/>
      <c r="M115" s="144"/>
      <c r="N115" s="145"/>
      <c r="O115" s="146"/>
      <c r="P115" s="51" t="s">
        <v>23</v>
      </c>
      <c r="Q115" s="52">
        <v>4.2</v>
      </c>
      <c r="R115" s="52">
        <v>4.2</v>
      </c>
      <c r="S115" s="52">
        <v>4</v>
      </c>
      <c r="T115" s="52">
        <v>4.0999999999999996</v>
      </c>
      <c r="U115" s="52">
        <v>3.9</v>
      </c>
      <c r="V115" s="52">
        <v>4.2</v>
      </c>
      <c r="W115" s="52">
        <v>4.0999999999999996</v>
      </c>
      <c r="X115" s="52">
        <v>3.9</v>
      </c>
      <c r="Y115" s="53">
        <f t="shared" si="23"/>
        <v>4.0749999999999993</v>
      </c>
      <c r="Z115" s="54">
        <f t="shared" si="24"/>
        <v>2.9422279284127137</v>
      </c>
      <c r="AA115" s="150"/>
    </row>
    <row r="116" spans="1:27" ht="14.4" customHeight="1" x14ac:dyDescent="0.3">
      <c r="A116" s="134"/>
      <c r="B116" s="135"/>
      <c r="C116" s="46"/>
      <c r="D116" s="46"/>
      <c r="E116" s="136"/>
      <c r="F116" s="137"/>
      <c r="G116" s="138"/>
      <c r="H116" s="139"/>
      <c r="I116" s="140"/>
      <c r="J116" s="141"/>
      <c r="K116" s="142"/>
      <c r="L116" s="143"/>
      <c r="M116" s="144"/>
      <c r="N116" s="145"/>
      <c r="O116" s="146"/>
      <c r="P116" s="55" t="s">
        <v>24</v>
      </c>
      <c r="Q116" s="56">
        <f t="shared" ref="Q116:X116" si="41">Q114/Q115/1000</f>
        <v>0.18357142857142855</v>
      </c>
      <c r="R116" s="56">
        <f t="shared" si="41"/>
        <v>0.18333333333333332</v>
      </c>
      <c r="S116" s="56">
        <f t="shared" si="41"/>
        <v>0.19375000000000001</v>
      </c>
      <c r="T116" s="56">
        <f t="shared" si="41"/>
        <v>0.18390243902439024</v>
      </c>
      <c r="U116" s="56">
        <f t="shared" si="41"/>
        <v>0.1948717948717949</v>
      </c>
      <c r="V116" s="56">
        <f t="shared" si="41"/>
        <v>0.18095238095238095</v>
      </c>
      <c r="W116" s="56">
        <f t="shared" si="41"/>
        <v>0.18463414634146344</v>
      </c>
      <c r="X116" s="56">
        <f t="shared" si="41"/>
        <v>0.19333333333333333</v>
      </c>
      <c r="Y116" s="56">
        <f t="shared" si="23"/>
        <v>0.18729360705351558</v>
      </c>
      <c r="Z116" s="56">
        <f t="shared" si="24"/>
        <v>2.8247055048465102</v>
      </c>
      <c r="AA116" s="150"/>
    </row>
    <row r="117" spans="1:27" ht="14.4" customHeight="1" x14ac:dyDescent="0.3">
      <c r="A117" s="134"/>
      <c r="B117" s="135"/>
      <c r="C117" s="46"/>
      <c r="D117" s="46"/>
      <c r="E117" s="136"/>
      <c r="F117" s="137">
        <f>F114+1</f>
        <v>740</v>
      </c>
      <c r="G117" s="138">
        <v>39</v>
      </c>
      <c r="H117" s="139"/>
      <c r="I117" s="140">
        <v>260</v>
      </c>
      <c r="J117" s="141">
        <v>164</v>
      </c>
      <c r="K117" s="142">
        <f>$I117*$J117/100</f>
        <v>426.4</v>
      </c>
      <c r="L117" s="143">
        <f>K117*Y117/1000</f>
        <v>338.93469999999996</v>
      </c>
      <c r="M117" s="144"/>
      <c r="N117" s="145" t="s">
        <v>213</v>
      </c>
      <c r="O117" s="146" t="s">
        <v>184</v>
      </c>
      <c r="P117" s="47">
        <v>814</v>
      </c>
      <c r="Q117" s="48">
        <v>807</v>
      </c>
      <c r="R117" s="48">
        <v>784</v>
      </c>
      <c r="S117" s="48">
        <v>787</v>
      </c>
      <c r="T117" s="48">
        <v>819</v>
      </c>
      <c r="U117" s="48">
        <v>801</v>
      </c>
      <c r="V117" s="48">
        <v>774</v>
      </c>
      <c r="W117" s="48">
        <v>787</v>
      </c>
      <c r="X117" s="48">
        <v>800</v>
      </c>
      <c r="Y117" s="49">
        <f t="shared" si="23"/>
        <v>794.875</v>
      </c>
      <c r="Z117" s="50">
        <f t="shared" si="24"/>
        <v>1.7058626160347257</v>
      </c>
      <c r="AA117" s="150" t="s">
        <v>22</v>
      </c>
    </row>
    <row r="118" spans="1:27" ht="14.4" customHeight="1" x14ac:dyDescent="0.3">
      <c r="A118" s="134"/>
      <c r="B118" s="135"/>
      <c r="C118" s="46"/>
      <c r="D118" s="46"/>
      <c r="E118" s="136"/>
      <c r="F118" s="137"/>
      <c r="G118" s="138"/>
      <c r="H118" s="139"/>
      <c r="I118" s="140"/>
      <c r="J118" s="141"/>
      <c r="K118" s="142"/>
      <c r="L118" s="143"/>
      <c r="M118" s="144"/>
      <c r="N118" s="145"/>
      <c r="O118" s="146"/>
      <c r="P118" s="51" t="s">
        <v>23</v>
      </c>
      <c r="Q118" s="52">
        <v>4.4000000000000004</v>
      </c>
      <c r="R118" s="52">
        <v>4.3</v>
      </c>
      <c r="S118" s="52">
        <v>4.0999999999999996</v>
      </c>
      <c r="T118" s="52">
        <v>4.4000000000000004</v>
      </c>
      <c r="U118" s="52">
        <v>4.4000000000000004</v>
      </c>
      <c r="V118" s="52">
        <v>4.2</v>
      </c>
      <c r="W118" s="52">
        <v>4</v>
      </c>
      <c r="X118" s="52">
        <v>4.3</v>
      </c>
      <c r="Y118" s="53">
        <f t="shared" si="23"/>
        <v>4.2625000000000002</v>
      </c>
      <c r="Z118" s="54">
        <f t="shared" si="24"/>
        <v>3.3048174984119232</v>
      </c>
      <c r="AA118" s="150"/>
    </row>
    <row r="119" spans="1:27" ht="14.4" customHeight="1" x14ac:dyDescent="0.3">
      <c r="A119" s="134"/>
      <c r="B119" s="135"/>
      <c r="C119" s="46"/>
      <c r="D119" s="46"/>
      <c r="E119" s="136"/>
      <c r="F119" s="137"/>
      <c r="G119" s="138"/>
      <c r="H119" s="139"/>
      <c r="I119" s="140"/>
      <c r="J119" s="141"/>
      <c r="K119" s="142"/>
      <c r="L119" s="143"/>
      <c r="M119" s="144"/>
      <c r="N119" s="145"/>
      <c r="O119" s="146"/>
      <c r="P119" s="55" t="s">
        <v>24</v>
      </c>
      <c r="Q119" s="56">
        <f t="shared" ref="Q119:X119" si="42">Q117/Q118/1000</f>
        <v>0.18340909090909091</v>
      </c>
      <c r="R119" s="56">
        <f t="shared" si="42"/>
        <v>0.18232558139534885</v>
      </c>
      <c r="S119" s="56">
        <f t="shared" si="42"/>
        <v>0.19195121951219513</v>
      </c>
      <c r="T119" s="56">
        <f t="shared" si="42"/>
        <v>0.18613636363636363</v>
      </c>
      <c r="U119" s="56">
        <f t="shared" si="42"/>
        <v>0.18204545454545454</v>
      </c>
      <c r="V119" s="56">
        <f t="shared" si="42"/>
        <v>0.18428571428571427</v>
      </c>
      <c r="W119" s="56">
        <f t="shared" si="42"/>
        <v>0.19675000000000001</v>
      </c>
      <c r="X119" s="56">
        <f t="shared" si="42"/>
        <v>0.186046511627907</v>
      </c>
      <c r="Y119" s="56">
        <f t="shared" si="23"/>
        <v>0.1866187419890093</v>
      </c>
      <c r="Z119" s="56">
        <f t="shared" si="24"/>
        <v>2.5888418795946158</v>
      </c>
      <c r="AA119" s="150"/>
    </row>
    <row r="120" spans="1:27" ht="14.4" customHeight="1" x14ac:dyDescent="0.3">
      <c r="A120" s="134"/>
      <c r="B120" s="135"/>
      <c r="C120" s="46"/>
      <c r="D120" s="46"/>
      <c r="E120" s="136"/>
      <c r="F120" s="137">
        <f>F117+1</f>
        <v>741</v>
      </c>
      <c r="G120" s="138">
        <v>40</v>
      </c>
      <c r="H120" s="139"/>
      <c r="I120" s="140">
        <v>260</v>
      </c>
      <c r="J120" s="141">
        <v>164</v>
      </c>
      <c r="K120" s="142">
        <f>$I120*$J120/100</f>
        <v>426.4</v>
      </c>
      <c r="L120" s="143">
        <f>K120*Y120/1000</f>
        <v>345.65050000000002</v>
      </c>
      <c r="M120" s="144"/>
      <c r="N120" s="145" t="s">
        <v>213</v>
      </c>
      <c r="O120" s="146" t="s">
        <v>184</v>
      </c>
      <c r="P120" s="47" t="s">
        <v>21</v>
      </c>
      <c r="Q120" s="48">
        <v>845</v>
      </c>
      <c r="R120" s="48">
        <v>802</v>
      </c>
      <c r="S120" s="48">
        <v>819</v>
      </c>
      <c r="T120" s="48">
        <v>813</v>
      </c>
      <c r="U120" s="48">
        <v>791</v>
      </c>
      <c r="V120" s="48">
        <v>813</v>
      </c>
      <c r="W120" s="48">
        <v>824</v>
      </c>
      <c r="X120" s="48">
        <v>778</v>
      </c>
      <c r="Y120" s="49">
        <f t="shared" si="23"/>
        <v>810.625</v>
      </c>
      <c r="Z120" s="50">
        <f t="shared" si="24"/>
        <v>2.3752615288420587</v>
      </c>
      <c r="AA120" s="150" t="s">
        <v>22</v>
      </c>
    </row>
    <row r="121" spans="1:27" ht="14.4" customHeight="1" x14ac:dyDescent="0.3">
      <c r="A121" s="134"/>
      <c r="B121" s="135"/>
      <c r="C121" s="46"/>
      <c r="D121" s="46"/>
      <c r="E121" s="136"/>
      <c r="F121" s="137"/>
      <c r="G121" s="138"/>
      <c r="H121" s="139"/>
      <c r="I121" s="140"/>
      <c r="J121" s="141"/>
      <c r="K121" s="142"/>
      <c r="L121" s="143"/>
      <c r="M121" s="144"/>
      <c r="N121" s="145"/>
      <c r="O121" s="146"/>
      <c r="P121" s="51" t="s">
        <v>23</v>
      </c>
      <c r="Q121" s="52">
        <v>4.4000000000000004</v>
      </c>
      <c r="R121" s="52">
        <v>4.3</v>
      </c>
      <c r="S121" s="52">
        <v>4.4000000000000004</v>
      </c>
      <c r="T121" s="52">
        <v>4.3</v>
      </c>
      <c r="U121" s="52">
        <v>4.4000000000000004</v>
      </c>
      <c r="V121" s="52">
        <v>4.4000000000000004</v>
      </c>
      <c r="W121" s="52">
        <v>4.3</v>
      </c>
      <c r="X121" s="52">
        <v>4.2</v>
      </c>
      <c r="Y121" s="53">
        <f t="shared" si="23"/>
        <v>4.3374999999999995</v>
      </c>
      <c r="Z121" s="54">
        <f t="shared" si="24"/>
        <v>1.6045430440432378</v>
      </c>
      <c r="AA121" s="150"/>
    </row>
    <row r="122" spans="1:27" ht="14.4" customHeight="1" x14ac:dyDescent="0.3">
      <c r="A122" s="134"/>
      <c r="B122" s="135"/>
      <c r="C122" s="46"/>
      <c r="D122" s="46"/>
      <c r="E122" s="136"/>
      <c r="F122" s="137"/>
      <c r="G122" s="138"/>
      <c r="H122" s="139"/>
      <c r="I122" s="140"/>
      <c r="J122" s="141"/>
      <c r="K122" s="142"/>
      <c r="L122" s="143"/>
      <c r="M122" s="144"/>
      <c r="N122" s="145"/>
      <c r="O122" s="146"/>
      <c r="P122" s="55" t="s">
        <v>24</v>
      </c>
      <c r="Q122" s="56">
        <f t="shared" ref="Q122:X122" si="43">Q120/Q121/1000</f>
        <v>0.19204545454545452</v>
      </c>
      <c r="R122" s="56">
        <f t="shared" si="43"/>
        <v>0.18651162790697673</v>
      </c>
      <c r="S122" s="56">
        <f t="shared" si="43"/>
        <v>0.18613636363636363</v>
      </c>
      <c r="T122" s="56">
        <f t="shared" si="43"/>
        <v>0.18906976744186046</v>
      </c>
      <c r="U122" s="56">
        <f t="shared" si="43"/>
        <v>0.17977272727272725</v>
      </c>
      <c r="V122" s="56">
        <f t="shared" si="43"/>
        <v>0.18477272727272726</v>
      </c>
      <c r="W122" s="56">
        <f t="shared" si="43"/>
        <v>0.19162790697674417</v>
      </c>
      <c r="X122" s="56">
        <f t="shared" si="43"/>
        <v>0.18523809523809523</v>
      </c>
      <c r="Y122" s="56">
        <f t="shared" si="23"/>
        <v>0.18689683378636865</v>
      </c>
      <c r="Z122" s="56">
        <f t="shared" si="24"/>
        <v>2.0051684239921594</v>
      </c>
      <c r="AA122" s="150"/>
    </row>
    <row r="123" spans="1:27" ht="14.4" customHeight="1" x14ac:dyDescent="0.3">
      <c r="A123" s="134"/>
      <c r="B123" s="135"/>
      <c r="C123" s="46"/>
      <c r="D123" s="46"/>
      <c r="E123" s="136"/>
      <c r="F123" s="137">
        <f>F120+1</f>
        <v>742</v>
      </c>
      <c r="G123" s="138">
        <v>41</v>
      </c>
      <c r="H123" s="139"/>
      <c r="I123" s="140">
        <v>260</v>
      </c>
      <c r="J123" s="141">
        <v>164</v>
      </c>
      <c r="K123" s="142">
        <f>$I123*$J123/100</f>
        <v>426.4</v>
      </c>
      <c r="L123" s="143">
        <f>K123*Y123/1000</f>
        <v>346.18349999999998</v>
      </c>
      <c r="M123" s="144"/>
      <c r="N123" s="145" t="s">
        <v>123</v>
      </c>
      <c r="O123" s="146" t="s">
        <v>85</v>
      </c>
      <c r="P123" s="47" t="s">
        <v>21</v>
      </c>
      <c r="Q123" s="48">
        <v>820</v>
      </c>
      <c r="R123" s="48">
        <v>810</v>
      </c>
      <c r="S123" s="48">
        <v>793</v>
      </c>
      <c r="T123" s="48">
        <v>778</v>
      </c>
      <c r="U123" s="48">
        <v>854</v>
      </c>
      <c r="V123" s="48">
        <v>833</v>
      </c>
      <c r="W123" s="48">
        <v>807</v>
      </c>
      <c r="X123" s="48">
        <v>800</v>
      </c>
      <c r="Y123" s="49">
        <f t="shared" si="23"/>
        <v>811.875</v>
      </c>
      <c r="Z123" s="50">
        <f t="shared" si="24"/>
        <v>2.7400073810556846</v>
      </c>
      <c r="AA123" s="150" t="s">
        <v>22</v>
      </c>
    </row>
    <row r="124" spans="1:27" ht="14.4" customHeight="1" x14ac:dyDescent="0.3">
      <c r="A124" s="134"/>
      <c r="B124" s="135"/>
      <c r="C124" s="46"/>
      <c r="D124" s="46"/>
      <c r="E124" s="136"/>
      <c r="F124" s="137"/>
      <c r="G124" s="138"/>
      <c r="H124" s="139"/>
      <c r="I124" s="140"/>
      <c r="J124" s="141"/>
      <c r="K124" s="142"/>
      <c r="L124" s="143"/>
      <c r="M124" s="144"/>
      <c r="N124" s="145"/>
      <c r="O124" s="146"/>
      <c r="P124" s="51" t="s">
        <v>23</v>
      </c>
      <c r="Q124" s="52">
        <v>4.3</v>
      </c>
      <c r="R124" s="52">
        <v>4.4000000000000004</v>
      </c>
      <c r="S124" s="52">
        <v>4.4000000000000004</v>
      </c>
      <c r="T124" s="52">
        <v>4.2</v>
      </c>
      <c r="U124" s="52">
        <v>4.5</v>
      </c>
      <c r="V124" s="52">
        <v>4.4000000000000004</v>
      </c>
      <c r="W124" s="52">
        <v>4.4000000000000004</v>
      </c>
      <c r="X124" s="52">
        <v>4.3</v>
      </c>
      <c r="Y124" s="53">
        <f t="shared" si="23"/>
        <v>4.3624999999999998</v>
      </c>
      <c r="Z124" s="54">
        <f t="shared" si="24"/>
        <v>1.9643709456736533</v>
      </c>
      <c r="AA124" s="150"/>
    </row>
    <row r="125" spans="1:27" ht="14.4" customHeight="1" x14ac:dyDescent="0.3">
      <c r="A125" s="134"/>
      <c r="B125" s="135"/>
      <c r="C125" s="46"/>
      <c r="D125" s="46"/>
      <c r="E125" s="136"/>
      <c r="F125" s="137"/>
      <c r="G125" s="138"/>
      <c r="H125" s="139"/>
      <c r="I125" s="140"/>
      <c r="J125" s="141"/>
      <c r="K125" s="142"/>
      <c r="L125" s="143"/>
      <c r="M125" s="144"/>
      <c r="N125" s="145"/>
      <c r="O125" s="146"/>
      <c r="P125" s="55" t="s">
        <v>24</v>
      </c>
      <c r="Q125" s="56">
        <f t="shared" ref="Q125:X125" si="44">Q123/Q124/1000</f>
        <v>0.19069767441860466</v>
      </c>
      <c r="R125" s="56">
        <f t="shared" si="44"/>
        <v>0.18409090909090906</v>
      </c>
      <c r="S125" s="56">
        <f t="shared" si="44"/>
        <v>0.18022727272727271</v>
      </c>
      <c r="T125" s="56">
        <f t="shared" si="44"/>
        <v>0.18523809523809523</v>
      </c>
      <c r="U125" s="56">
        <f t="shared" si="44"/>
        <v>0.18977777777777777</v>
      </c>
      <c r="V125" s="56">
        <f t="shared" si="44"/>
        <v>0.1893181818181818</v>
      </c>
      <c r="W125" s="56">
        <f t="shared" si="44"/>
        <v>0.18340909090909091</v>
      </c>
      <c r="X125" s="56">
        <f t="shared" si="44"/>
        <v>0.186046511627907</v>
      </c>
      <c r="Y125" s="56">
        <f t="shared" si="23"/>
        <v>0.18610068920097989</v>
      </c>
      <c r="Z125" s="56">
        <f t="shared" si="24"/>
        <v>1.8175942959833875</v>
      </c>
      <c r="AA125" s="150"/>
    </row>
    <row r="126" spans="1:27" ht="14.4" customHeight="1" x14ac:dyDescent="0.3">
      <c r="A126" s="134"/>
      <c r="B126" s="135"/>
      <c r="C126" s="46"/>
      <c r="D126" s="46"/>
      <c r="E126" s="136"/>
      <c r="F126" s="137">
        <f>F123+1</f>
        <v>743</v>
      </c>
      <c r="G126" s="138">
        <v>42</v>
      </c>
      <c r="H126" s="139"/>
      <c r="I126" s="140">
        <v>260</v>
      </c>
      <c r="J126" s="141">
        <v>164</v>
      </c>
      <c r="K126" s="142">
        <f>$I126*$J126/100</f>
        <v>426.4</v>
      </c>
      <c r="L126" s="143">
        <f>K126*Y126/1000</f>
        <v>343.5718</v>
      </c>
      <c r="M126" s="144"/>
      <c r="N126" s="145" t="s">
        <v>123</v>
      </c>
      <c r="O126" s="146" t="s">
        <v>85</v>
      </c>
      <c r="P126" s="47" t="s">
        <v>21</v>
      </c>
      <c r="Q126" s="48">
        <v>780</v>
      </c>
      <c r="R126" s="48">
        <v>827</v>
      </c>
      <c r="S126" s="48">
        <v>801</v>
      </c>
      <c r="T126" s="48">
        <v>820</v>
      </c>
      <c r="U126" s="48">
        <v>797</v>
      </c>
      <c r="V126" s="48">
        <v>788</v>
      </c>
      <c r="W126" s="48">
        <v>808</v>
      </c>
      <c r="X126" s="48">
        <v>825</v>
      </c>
      <c r="Y126" s="49">
        <f t="shared" si="23"/>
        <v>805.75</v>
      </c>
      <c r="Z126" s="50">
        <f t="shared" si="24"/>
        <v>2.0143664707576088</v>
      </c>
      <c r="AA126" s="150" t="s">
        <v>22</v>
      </c>
    </row>
    <row r="127" spans="1:27" ht="14.4" customHeight="1" x14ac:dyDescent="0.3">
      <c r="A127" s="134"/>
      <c r="B127" s="135"/>
      <c r="C127" s="46"/>
      <c r="D127" s="46"/>
      <c r="E127" s="136"/>
      <c r="F127" s="137"/>
      <c r="G127" s="138"/>
      <c r="H127" s="139"/>
      <c r="I127" s="140"/>
      <c r="J127" s="141"/>
      <c r="K127" s="142"/>
      <c r="L127" s="143"/>
      <c r="M127" s="144"/>
      <c r="N127" s="145"/>
      <c r="O127" s="146"/>
      <c r="P127" s="51" t="s">
        <v>23</v>
      </c>
      <c r="Q127" s="52">
        <v>4.3</v>
      </c>
      <c r="R127" s="52">
        <v>4.2</v>
      </c>
      <c r="S127" s="52">
        <v>4.2</v>
      </c>
      <c r="T127" s="52">
        <v>4.4000000000000004</v>
      </c>
      <c r="U127" s="52">
        <v>4.3</v>
      </c>
      <c r="V127" s="52">
        <v>4.0999999999999996</v>
      </c>
      <c r="W127" s="52">
        <v>4.2</v>
      </c>
      <c r="X127" s="52">
        <v>4.4000000000000004</v>
      </c>
      <c r="Y127" s="53">
        <f t="shared" si="23"/>
        <v>4.2625000000000002</v>
      </c>
      <c r="Z127" s="54">
        <f t="shared" si="24"/>
        <v>2.3276404496169447</v>
      </c>
      <c r="AA127" s="150"/>
    </row>
    <row r="128" spans="1:27" ht="14.4" customHeight="1" x14ac:dyDescent="0.3">
      <c r="A128" s="134"/>
      <c r="B128" s="135"/>
      <c r="C128" s="46"/>
      <c r="D128" s="46"/>
      <c r="E128" s="136"/>
      <c r="F128" s="137"/>
      <c r="G128" s="138"/>
      <c r="H128" s="139"/>
      <c r="I128" s="140"/>
      <c r="J128" s="141"/>
      <c r="K128" s="142"/>
      <c r="L128" s="143"/>
      <c r="M128" s="144"/>
      <c r="N128" s="145"/>
      <c r="O128" s="146"/>
      <c r="P128" s="55" t="s">
        <v>24</v>
      </c>
      <c r="Q128" s="56">
        <f t="shared" ref="Q128:X128" si="45">Q126/Q127/1000</f>
        <v>0.18139534883720929</v>
      </c>
      <c r="R128" s="56">
        <f t="shared" si="45"/>
        <v>0.19690476190476189</v>
      </c>
      <c r="S128" s="56">
        <f t="shared" si="45"/>
        <v>0.1907142857142857</v>
      </c>
      <c r="T128" s="56">
        <f t="shared" si="45"/>
        <v>0.18636363636363634</v>
      </c>
      <c r="U128" s="56">
        <f t="shared" si="45"/>
        <v>0.18534883720930234</v>
      </c>
      <c r="V128" s="56">
        <f t="shared" si="45"/>
        <v>0.19219512195121954</v>
      </c>
      <c r="W128" s="56">
        <f t="shared" si="45"/>
        <v>0.19238095238095237</v>
      </c>
      <c r="X128" s="56">
        <f t="shared" si="45"/>
        <v>0.18749999999999997</v>
      </c>
      <c r="Y128" s="56">
        <f t="shared" si="23"/>
        <v>0.18910036804517091</v>
      </c>
      <c r="Z128" s="56">
        <f t="shared" si="24"/>
        <v>2.4186291217935496</v>
      </c>
      <c r="AA128" s="150"/>
    </row>
    <row r="129" spans="1:27" ht="14.4" customHeight="1" x14ac:dyDescent="0.3">
      <c r="A129" s="134"/>
      <c r="B129" s="135"/>
      <c r="C129" s="46"/>
      <c r="D129" s="46"/>
      <c r="E129" s="136"/>
      <c r="F129" s="137">
        <f>F126+1</f>
        <v>744</v>
      </c>
      <c r="G129" s="138">
        <v>43</v>
      </c>
      <c r="H129" s="139"/>
      <c r="I129" s="140">
        <v>260</v>
      </c>
      <c r="J129" s="141">
        <v>164</v>
      </c>
      <c r="K129" s="142">
        <f>$I129*$J129/100</f>
        <v>426.4</v>
      </c>
      <c r="L129" s="143">
        <f>K129*Y129/1000</f>
        <v>333.92450000000002</v>
      </c>
      <c r="M129" s="144"/>
      <c r="N129" s="145" t="s">
        <v>123</v>
      </c>
      <c r="O129" s="146" t="s">
        <v>85</v>
      </c>
      <c r="P129" s="47" t="s">
        <v>21</v>
      </c>
      <c r="Q129" s="48">
        <v>775</v>
      </c>
      <c r="R129" s="48">
        <v>766</v>
      </c>
      <c r="S129" s="48">
        <v>771</v>
      </c>
      <c r="T129" s="48">
        <v>798</v>
      </c>
      <c r="U129" s="48">
        <v>781</v>
      </c>
      <c r="V129" s="48">
        <v>775</v>
      </c>
      <c r="W129" s="48">
        <v>791</v>
      </c>
      <c r="X129" s="48">
        <v>808</v>
      </c>
      <c r="Y129" s="49">
        <f t="shared" si="23"/>
        <v>783.125</v>
      </c>
      <c r="Z129" s="50">
        <f t="shared" si="24"/>
        <v>1.7361596230710132</v>
      </c>
      <c r="AA129" s="150" t="s">
        <v>22</v>
      </c>
    </row>
    <row r="130" spans="1:27" ht="14.4" customHeight="1" x14ac:dyDescent="0.3">
      <c r="A130" s="134"/>
      <c r="B130" s="135"/>
      <c r="C130" s="46"/>
      <c r="D130" s="46"/>
      <c r="E130" s="136"/>
      <c r="F130" s="137"/>
      <c r="G130" s="138"/>
      <c r="H130" s="139"/>
      <c r="I130" s="140"/>
      <c r="J130" s="141"/>
      <c r="K130" s="142"/>
      <c r="L130" s="143"/>
      <c r="M130" s="144"/>
      <c r="N130" s="145"/>
      <c r="O130" s="146"/>
      <c r="P130" s="51" t="s">
        <v>23</v>
      </c>
      <c r="Q130" s="52">
        <v>4.3</v>
      </c>
      <c r="R130" s="52">
        <v>4</v>
      </c>
      <c r="S130" s="52">
        <v>4</v>
      </c>
      <c r="T130" s="52">
        <v>4.3</v>
      </c>
      <c r="U130" s="52">
        <v>4.4000000000000004</v>
      </c>
      <c r="V130" s="52">
        <v>4</v>
      </c>
      <c r="W130" s="52">
        <v>4.2</v>
      </c>
      <c r="X130" s="52">
        <v>4.4000000000000004</v>
      </c>
      <c r="Y130" s="53">
        <f t="shared" si="23"/>
        <v>4.2</v>
      </c>
      <c r="Z130" s="54">
        <f t="shared" si="24"/>
        <v>3.9483628456611921</v>
      </c>
      <c r="AA130" s="150"/>
    </row>
    <row r="131" spans="1:27" ht="14.4" customHeight="1" x14ac:dyDescent="0.3">
      <c r="A131" s="134"/>
      <c r="B131" s="135"/>
      <c r="C131" s="46"/>
      <c r="D131" s="46"/>
      <c r="E131" s="136"/>
      <c r="F131" s="137"/>
      <c r="G131" s="138"/>
      <c r="H131" s="139"/>
      <c r="I131" s="140"/>
      <c r="J131" s="141"/>
      <c r="K131" s="142"/>
      <c r="L131" s="143"/>
      <c r="M131" s="144"/>
      <c r="N131" s="145"/>
      <c r="O131" s="146"/>
      <c r="P131" s="55" t="s">
        <v>24</v>
      </c>
      <c r="Q131" s="56">
        <f t="shared" ref="Q131:X131" si="46">Q129/Q130/1000</f>
        <v>0.1802325581395349</v>
      </c>
      <c r="R131" s="56">
        <f t="shared" si="46"/>
        <v>0.1915</v>
      </c>
      <c r="S131" s="56">
        <f t="shared" si="46"/>
        <v>0.19275</v>
      </c>
      <c r="T131" s="56">
        <f t="shared" si="46"/>
        <v>0.18558139534883722</v>
      </c>
      <c r="U131" s="56">
        <f t="shared" si="46"/>
        <v>0.17749999999999996</v>
      </c>
      <c r="V131" s="56">
        <f t="shared" si="46"/>
        <v>0.19375000000000001</v>
      </c>
      <c r="W131" s="56">
        <f t="shared" si="46"/>
        <v>0.18833333333333332</v>
      </c>
      <c r="X131" s="56">
        <f t="shared" si="46"/>
        <v>0.18363636363636363</v>
      </c>
      <c r="Y131" s="56">
        <f t="shared" ref="Y131:Y194" si="47">AVERAGE(Q131:X131)</f>
        <v>0.18666045630725861</v>
      </c>
      <c r="Z131" s="56">
        <f t="shared" ref="Z131:Z194" si="48">_xlfn.STDEV.P(Q131:X131)/Y131*100</f>
        <v>2.9894692764863544</v>
      </c>
      <c r="AA131" s="150"/>
    </row>
    <row r="132" spans="1:27" ht="14.4" customHeight="1" x14ac:dyDescent="0.3">
      <c r="A132" s="134"/>
      <c r="B132" s="135"/>
      <c r="C132" s="46"/>
      <c r="D132" s="46"/>
      <c r="E132" s="136"/>
      <c r="F132" s="137">
        <f>F129+1</f>
        <v>745</v>
      </c>
      <c r="G132" s="138">
        <v>44</v>
      </c>
      <c r="H132" s="139"/>
      <c r="I132" s="140">
        <v>260</v>
      </c>
      <c r="J132" s="141">
        <v>164</v>
      </c>
      <c r="K132" s="142">
        <f>$I132*$J132/100</f>
        <v>426.4</v>
      </c>
      <c r="L132" s="143">
        <f>K132*Y132/1000</f>
        <v>333.28489999999999</v>
      </c>
      <c r="M132" s="144"/>
      <c r="N132" s="145" t="s">
        <v>123</v>
      </c>
      <c r="O132" s="146" t="s">
        <v>85</v>
      </c>
      <c r="P132" s="47" t="s">
        <v>21</v>
      </c>
      <c r="Q132" s="48">
        <v>761</v>
      </c>
      <c r="R132" s="48">
        <v>792</v>
      </c>
      <c r="S132" s="48">
        <v>806</v>
      </c>
      <c r="T132" s="48">
        <v>781</v>
      </c>
      <c r="U132" s="48">
        <v>749</v>
      </c>
      <c r="V132" s="48">
        <v>780</v>
      </c>
      <c r="W132" s="48">
        <v>786</v>
      </c>
      <c r="X132" s="48">
        <v>798</v>
      </c>
      <c r="Y132" s="49">
        <f t="shared" si="47"/>
        <v>781.625</v>
      </c>
      <c r="Z132" s="50">
        <f t="shared" si="48"/>
        <v>2.2534426875870395</v>
      </c>
      <c r="AA132" s="150" t="s">
        <v>22</v>
      </c>
    </row>
    <row r="133" spans="1:27" ht="14.4" customHeight="1" x14ac:dyDescent="0.3">
      <c r="A133" s="134"/>
      <c r="B133" s="135"/>
      <c r="C133" s="46"/>
      <c r="D133" s="46"/>
      <c r="E133" s="136"/>
      <c r="F133" s="137"/>
      <c r="G133" s="138"/>
      <c r="H133" s="139"/>
      <c r="I133" s="140"/>
      <c r="J133" s="141"/>
      <c r="K133" s="142"/>
      <c r="L133" s="143"/>
      <c r="M133" s="144"/>
      <c r="N133" s="145"/>
      <c r="O133" s="146"/>
      <c r="P133" s="51" t="s">
        <v>23</v>
      </c>
      <c r="Q133" s="52">
        <v>4</v>
      </c>
      <c r="R133" s="52">
        <v>4.2</v>
      </c>
      <c r="S133" s="52">
        <v>4.2</v>
      </c>
      <c r="T133" s="52">
        <v>4.0999999999999996</v>
      </c>
      <c r="U133" s="52">
        <v>4.3</v>
      </c>
      <c r="V133" s="52">
        <v>4.4000000000000004</v>
      </c>
      <c r="W133" s="52">
        <v>4</v>
      </c>
      <c r="X133" s="52">
        <v>4</v>
      </c>
      <c r="Y133" s="53">
        <f t="shared" si="47"/>
        <v>4.1500000000000004</v>
      </c>
      <c r="Z133" s="54">
        <f t="shared" si="48"/>
        <v>3.4077435237905922</v>
      </c>
      <c r="AA133" s="150"/>
    </row>
    <row r="134" spans="1:27" ht="14.4" customHeight="1" x14ac:dyDescent="0.3">
      <c r="A134" s="134"/>
      <c r="B134" s="135"/>
      <c r="C134" s="46"/>
      <c r="D134" s="46"/>
      <c r="E134" s="136"/>
      <c r="F134" s="137"/>
      <c r="G134" s="138"/>
      <c r="H134" s="139"/>
      <c r="I134" s="140"/>
      <c r="J134" s="141"/>
      <c r="K134" s="142"/>
      <c r="L134" s="143"/>
      <c r="M134" s="144"/>
      <c r="N134" s="145"/>
      <c r="O134" s="146"/>
      <c r="P134" s="55" t="s">
        <v>24</v>
      </c>
      <c r="Q134" s="56">
        <f t="shared" ref="Q134:X134" si="49">Q132/Q133/1000</f>
        <v>0.19025</v>
      </c>
      <c r="R134" s="56">
        <f t="shared" si="49"/>
        <v>0.18857142857142856</v>
      </c>
      <c r="S134" s="56">
        <f t="shared" si="49"/>
        <v>0.19190476190476191</v>
      </c>
      <c r="T134" s="56">
        <f t="shared" si="49"/>
        <v>0.19048780487804878</v>
      </c>
      <c r="U134" s="56">
        <f t="shared" si="49"/>
        <v>0.17418604651162792</v>
      </c>
      <c r="V134" s="56">
        <f t="shared" si="49"/>
        <v>0.17727272727272725</v>
      </c>
      <c r="W134" s="56">
        <f t="shared" si="49"/>
        <v>0.19650000000000001</v>
      </c>
      <c r="X134" s="56">
        <f t="shared" si="49"/>
        <v>0.19950000000000001</v>
      </c>
      <c r="Y134" s="56">
        <f t="shared" si="47"/>
        <v>0.1885840961423243</v>
      </c>
      <c r="Z134" s="56">
        <f t="shared" si="48"/>
        <v>4.334330814229717</v>
      </c>
      <c r="AA134" s="150"/>
    </row>
    <row r="135" spans="1:27" ht="14.4" customHeight="1" x14ac:dyDescent="0.3">
      <c r="A135" s="134"/>
      <c r="B135" s="135"/>
      <c r="C135" s="46"/>
      <c r="D135" s="46"/>
      <c r="E135" s="136"/>
      <c r="F135" s="137">
        <f>F132+1</f>
        <v>746</v>
      </c>
      <c r="G135" s="138">
        <v>45</v>
      </c>
      <c r="H135" s="139"/>
      <c r="I135" s="140">
        <v>260</v>
      </c>
      <c r="J135" s="141">
        <v>164</v>
      </c>
      <c r="K135" s="142">
        <f>$I135*$J135/100</f>
        <v>426.4</v>
      </c>
      <c r="L135" s="143">
        <f>K135*Y135/1000</f>
        <v>339.09459999999996</v>
      </c>
      <c r="M135" s="144"/>
      <c r="N135" s="145" t="s">
        <v>123</v>
      </c>
      <c r="O135" s="146" t="s">
        <v>85</v>
      </c>
      <c r="P135" s="47" t="s">
        <v>21</v>
      </c>
      <c r="Q135" s="48">
        <v>808</v>
      </c>
      <c r="R135" s="48">
        <v>797</v>
      </c>
      <c r="S135" s="48">
        <v>785</v>
      </c>
      <c r="T135" s="48">
        <v>782</v>
      </c>
      <c r="U135" s="48">
        <v>820</v>
      </c>
      <c r="V135" s="48">
        <v>795</v>
      </c>
      <c r="W135" s="48">
        <v>789</v>
      </c>
      <c r="X135" s="48">
        <v>786</v>
      </c>
      <c r="Y135" s="49">
        <f t="shared" si="47"/>
        <v>795.25</v>
      </c>
      <c r="Z135" s="50">
        <f t="shared" si="48"/>
        <v>1.529450619952234</v>
      </c>
      <c r="AA135" s="150" t="s">
        <v>22</v>
      </c>
    </row>
    <row r="136" spans="1:27" ht="14.4" customHeight="1" x14ac:dyDescent="0.3">
      <c r="A136" s="134"/>
      <c r="B136" s="135"/>
      <c r="C136" s="46"/>
      <c r="D136" s="46"/>
      <c r="E136" s="136"/>
      <c r="F136" s="137"/>
      <c r="G136" s="138"/>
      <c r="H136" s="139"/>
      <c r="I136" s="140"/>
      <c r="J136" s="141"/>
      <c r="K136" s="142"/>
      <c r="L136" s="143"/>
      <c r="M136" s="144"/>
      <c r="N136" s="145"/>
      <c r="O136" s="146"/>
      <c r="P136" s="51" t="s">
        <v>23</v>
      </c>
      <c r="Q136" s="52">
        <v>4.0999999999999996</v>
      </c>
      <c r="R136" s="52">
        <v>4</v>
      </c>
      <c r="S136" s="52">
        <v>4.0999999999999996</v>
      </c>
      <c r="T136" s="52">
        <v>4.2</v>
      </c>
      <c r="U136" s="52">
        <v>4.4000000000000004</v>
      </c>
      <c r="V136" s="52">
        <v>4</v>
      </c>
      <c r="W136" s="52">
        <v>4</v>
      </c>
      <c r="X136" s="52">
        <v>4.0999999999999996</v>
      </c>
      <c r="Y136" s="53">
        <f t="shared" si="47"/>
        <v>4.1124999999999998</v>
      </c>
      <c r="Z136" s="54">
        <f t="shared" si="48"/>
        <v>3.0847694726724098</v>
      </c>
      <c r="AA136" s="150"/>
    </row>
    <row r="137" spans="1:27" ht="14.4" customHeight="1" x14ac:dyDescent="0.3">
      <c r="A137" s="134"/>
      <c r="B137" s="135"/>
      <c r="C137" s="46"/>
      <c r="D137" s="46"/>
      <c r="E137" s="136"/>
      <c r="F137" s="137"/>
      <c r="G137" s="138"/>
      <c r="H137" s="139"/>
      <c r="I137" s="140"/>
      <c r="J137" s="141"/>
      <c r="K137" s="142"/>
      <c r="L137" s="143"/>
      <c r="M137" s="144"/>
      <c r="N137" s="145"/>
      <c r="O137" s="146"/>
      <c r="P137" s="55" t="s">
        <v>24</v>
      </c>
      <c r="Q137" s="56">
        <f t="shared" ref="Q137:X137" si="50">Q135/Q136/1000</f>
        <v>0.19707317073170733</v>
      </c>
      <c r="R137" s="56">
        <f t="shared" si="50"/>
        <v>0.19925000000000001</v>
      </c>
      <c r="S137" s="56">
        <f t="shared" si="50"/>
        <v>0.19146341463414634</v>
      </c>
      <c r="T137" s="56">
        <f t="shared" si="50"/>
        <v>0.18619047619047618</v>
      </c>
      <c r="U137" s="56">
        <f t="shared" si="50"/>
        <v>0.18636363636363634</v>
      </c>
      <c r="V137" s="56">
        <f t="shared" si="50"/>
        <v>0.19875000000000001</v>
      </c>
      <c r="W137" s="56">
        <f t="shared" si="50"/>
        <v>0.19725000000000001</v>
      </c>
      <c r="X137" s="56">
        <f t="shared" si="50"/>
        <v>0.19170731707317074</v>
      </c>
      <c r="Y137" s="56">
        <f t="shared" si="47"/>
        <v>0.1935060018741421</v>
      </c>
      <c r="Z137" s="56">
        <f t="shared" si="48"/>
        <v>2.5785512891217968</v>
      </c>
      <c r="AA137" s="150"/>
    </row>
    <row r="138" spans="1:27" ht="14.4" customHeight="1" x14ac:dyDescent="0.3">
      <c r="A138" s="134"/>
      <c r="B138" s="135"/>
      <c r="C138" s="46"/>
      <c r="D138" s="46"/>
      <c r="E138" s="136"/>
      <c r="F138" s="137">
        <f>F135+1</f>
        <v>747</v>
      </c>
      <c r="G138" s="138">
        <v>46</v>
      </c>
      <c r="H138" s="139"/>
      <c r="I138" s="140">
        <v>260</v>
      </c>
      <c r="J138" s="141">
        <v>164</v>
      </c>
      <c r="K138" s="142">
        <f>$I138*$J138/100</f>
        <v>426.4</v>
      </c>
      <c r="L138" s="143">
        <f>K138*Y138/1000</f>
        <v>346.92969999999997</v>
      </c>
      <c r="M138" s="144"/>
      <c r="N138" s="145" t="s">
        <v>123</v>
      </c>
      <c r="O138" s="146" t="s">
        <v>85</v>
      </c>
      <c r="P138" s="47" t="s">
        <v>21</v>
      </c>
      <c r="Q138" s="48">
        <v>804</v>
      </c>
      <c r="R138" s="48">
        <v>812</v>
      </c>
      <c r="S138" s="48">
        <v>840</v>
      </c>
      <c r="T138" s="48">
        <v>815</v>
      </c>
      <c r="U138" s="48">
        <v>789</v>
      </c>
      <c r="V138" s="48">
        <v>810</v>
      </c>
      <c r="W138" s="48">
        <v>822</v>
      </c>
      <c r="X138" s="48">
        <v>817</v>
      </c>
      <c r="Y138" s="49">
        <f t="shared" si="47"/>
        <v>813.625</v>
      </c>
      <c r="Z138" s="50">
        <f t="shared" si="48"/>
        <v>1.6795303325123758</v>
      </c>
      <c r="AA138" s="150" t="s">
        <v>22</v>
      </c>
    </row>
    <row r="139" spans="1:27" ht="14.4" customHeight="1" x14ac:dyDescent="0.3">
      <c r="A139" s="134"/>
      <c r="B139" s="135"/>
      <c r="C139" s="46"/>
      <c r="D139" s="46"/>
      <c r="E139" s="136"/>
      <c r="F139" s="137"/>
      <c r="G139" s="138"/>
      <c r="H139" s="139"/>
      <c r="I139" s="140"/>
      <c r="J139" s="141"/>
      <c r="K139" s="142"/>
      <c r="L139" s="143"/>
      <c r="M139" s="144"/>
      <c r="N139" s="145"/>
      <c r="O139" s="146"/>
      <c r="P139" s="51" t="s">
        <v>23</v>
      </c>
      <c r="Q139" s="52">
        <v>4.2</v>
      </c>
      <c r="R139" s="52">
        <v>4.0999999999999996</v>
      </c>
      <c r="S139" s="52">
        <v>4.3</v>
      </c>
      <c r="T139" s="52">
        <v>4.3</v>
      </c>
      <c r="U139" s="52">
        <v>4.0999999999999996</v>
      </c>
      <c r="V139" s="52">
        <v>4</v>
      </c>
      <c r="W139" s="52">
        <v>4</v>
      </c>
      <c r="X139" s="52">
        <v>4.4000000000000004</v>
      </c>
      <c r="Y139" s="53">
        <f t="shared" si="47"/>
        <v>4.1749999999999998</v>
      </c>
      <c r="Z139" s="54">
        <f t="shared" si="48"/>
        <v>3.333990636425165</v>
      </c>
      <c r="AA139" s="150"/>
    </row>
    <row r="140" spans="1:27" ht="14.4" customHeight="1" x14ac:dyDescent="0.3">
      <c r="A140" s="134"/>
      <c r="B140" s="135"/>
      <c r="C140" s="46"/>
      <c r="D140" s="46"/>
      <c r="E140" s="136"/>
      <c r="F140" s="137"/>
      <c r="G140" s="138"/>
      <c r="H140" s="139"/>
      <c r="I140" s="140"/>
      <c r="J140" s="141"/>
      <c r="K140" s="142"/>
      <c r="L140" s="143"/>
      <c r="M140" s="144"/>
      <c r="N140" s="145"/>
      <c r="O140" s="146"/>
      <c r="P140" s="55" t="s">
        <v>24</v>
      </c>
      <c r="Q140" s="56">
        <f t="shared" ref="Q140:X140" si="51">Q138/Q139/1000</f>
        <v>0.19142857142857142</v>
      </c>
      <c r="R140" s="56">
        <f t="shared" si="51"/>
        <v>0.19804878048780489</v>
      </c>
      <c r="S140" s="56">
        <f t="shared" si="51"/>
        <v>0.19534883720930232</v>
      </c>
      <c r="T140" s="56">
        <f t="shared" si="51"/>
        <v>0.18953488372093025</v>
      </c>
      <c r="U140" s="56">
        <f t="shared" si="51"/>
        <v>0.19243902439024393</v>
      </c>
      <c r="V140" s="56">
        <f t="shared" si="51"/>
        <v>0.20250000000000001</v>
      </c>
      <c r="W140" s="56">
        <f t="shared" si="51"/>
        <v>0.20549999999999999</v>
      </c>
      <c r="X140" s="56">
        <f t="shared" si="51"/>
        <v>0.18568181818181817</v>
      </c>
      <c r="Y140" s="56">
        <f t="shared" si="47"/>
        <v>0.19506023942733386</v>
      </c>
      <c r="Z140" s="56">
        <f t="shared" si="48"/>
        <v>3.2010477229188581</v>
      </c>
      <c r="AA140" s="150"/>
    </row>
    <row r="141" spans="1:27" ht="14.4" customHeight="1" x14ac:dyDescent="0.3">
      <c r="A141" s="134">
        <v>44449</v>
      </c>
      <c r="B141" s="135"/>
      <c r="C141" s="46"/>
      <c r="D141" s="46"/>
      <c r="E141" s="136"/>
      <c r="F141" s="137">
        <f>F138+1</f>
        <v>748</v>
      </c>
      <c r="G141" s="138">
        <v>47</v>
      </c>
      <c r="H141" s="139"/>
      <c r="I141" s="140">
        <v>260</v>
      </c>
      <c r="J141" s="141">
        <v>164</v>
      </c>
      <c r="K141" s="142">
        <f>$I141*$J141/100</f>
        <v>426.4</v>
      </c>
      <c r="L141" s="143">
        <f>K141*Y141/1000</f>
        <v>333.65800000000002</v>
      </c>
      <c r="M141" s="144"/>
      <c r="N141" s="145" t="s">
        <v>19</v>
      </c>
      <c r="O141" s="146" t="s">
        <v>45</v>
      </c>
      <c r="P141" s="47" t="s">
        <v>21</v>
      </c>
      <c r="Q141" s="48">
        <v>784</v>
      </c>
      <c r="R141" s="48">
        <v>796</v>
      </c>
      <c r="S141" s="48">
        <v>779</v>
      </c>
      <c r="T141" s="48">
        <v>782</v>
      </c>
      <c r="U141" s="48">
        <v>771</v>
      </c>
      <c r="V141" s="48">
        <v>778</v>
      </c>
      <c r="W141" s="48">
        <v>781</v>
      </c>
      <c r="X141" s="48">
        <v>789</v>
      </c>
      <c r="Y141" s="49">
        <f t="shared" si="47"/>
        <v>782.5</v>
      </c>
      <c r="Z141" s="50">
        <f t="shared" si="48"/>
        <v>0.89684784968806375</v>
      </c>
      <c r="AA141" s="150" t="s">
        <v>22</v>
      </c>
    </row>
    <row r="142" spans="1:27" ht="14.4" customHeight="1" x14ac:dyDescent="0.3">
      <c r="A142" s="134"/>
      <c r="B142" s="135"/>
      <c r="C142" s="46"/>
      <c r="D142" s="46"/>
      <c r="E142" s="136"/>
      <c r="F142" s="137"/>
      <c r="G142" s="138"/>
      <c r="H142" s="139"/>
      <c r="I142" s="140"/>
      <c r="J142" s="141"/>
      <c r="K142" s="142"/>
      <c r="L142" s="143"/>
      <c r="M142" s="144"/>
      <c r="N142" s="145"/>
      <c r="O142" s="146"/>
      <c r="P142" s="51" t="s">
        <v>23</v>
      </c>
      <c r="Q142" s="52">
        <v>4.0999999999999996</v>
      </c>
      <c r="R142" s="52">
        <v>4.2</v>
      </c>
      <c r="S142" s="52">
        <v>4.2</v>
      </c>
      <c r="T142" s="52">
        <v>4.3</v>
      </c>
      <c r="U142" s="52">
        <v>4.3</v>
      </c>
      <c r="V142" s="52">
        <v>4.25</v>
      </c>
      <c r="W142" s="52">
        <v>4.25</v>
      </c>
      <c r="X142" s="52">
        <v>4.25</v>
      </c>
      <c r="Y142" s="53">
        <f t="shared" si="47"/>
        <v>4.2312500000000002</v>
      </c>
      <c r="Z142" s="54">
        <f t="shared" si="48"/>
        <v>1.4397037436940865</v>
      </c>
      <c r="AA142" s="150"/>
    </row>
    <row r="143" spans="1:27" ht="14.4" customHeight="1" x14ac:dyDescent="0.3">
      <c r="A143" s="134"/>
      <c r="B143" s="135"/>
      <c r="C143" s="46"/>
      <c r="D143" s="46"/>
      <c r="E143" s="136"/>
      <c r="F143" s="137"/>
      <c r="G143" s="138"/>
      <c r="H143" s="139"/>
      <c r="I143" s="140"/>
      <c r="J143" s="141"/>
      <c r="K143" s="142"/>
      <c r="L143" s="143"/>
      <c r="M143" s="144"/>
      <c r="N143" s="145"/>
      <c r="O143" s="146"/>
      <c r="P143" s="55" t="s">
        <v>24</v>
      </c>
      <c r="Q143" s="56">
        <f t="shared" ref="Q143:X143" si="52">Q141/Q142/1000</f>
        <v>0.19121951219512198</v>
      </c>
      <c r="R143" s="56">
        <f t="shared" si="52"/>
        <v>0.18952380952380951</v>
      </c>
      <c r="S143" s="56">
        <f t="shared" si="52"/>
        <v>0.18547619047619049</v>
      </c>
      <c r="T143" s="56">
        <f t="shared" si="52"/>
        <v>0.18186046511627907</v>
      </c>
      <c r="U143" s="56">
        <f t="shared" si="52"/>
        <v>0.17930232558139536</v>
      </c>
      <c r="V143" s="56">
        <f t="shared" si="52"/>
        <v>0.18305882352941177</v>
      </c>
      <c r="W143" s="56">
        <f t="shared" si="52"/>
        <v>0.18376470588235294</v>
      </c>
      <c r="X143" s="56">
        <f t="shared" si="52"/>
        <v>0.18564705882352942</v>
      </c>
      <c r="Y143" s="56">
        <f t="shared" si="47"/>
        <v>0.18498161139101132</v>
      </c>
      <c r="Z143" s="56">
        <f t="shared" si="48"/>
        <v>1.9807839395635789</v>
      </c>
      <c r="AA143" s="150"/>
    </row>
    <row r="144" spans="1:27" ht="14.4" customHeight="1" x14ac:dyDescent="0.3">
      <c r="A144" s="134"/>
      <c r="B144" s="135"/>
      <c r="C144" s="46"/>
      <c r="D144" s="46"/>
      <c r="E144" s="136"/>
      <c r="F144" s="137">
        <f>F141+1</f>
        <v>749</v>
      </c>
      <c r="G144" s="138">
        <v>48</v>
      </c>
      <c r="H144" s="139"/>
      <c r="I144" s="140">
        <v>260</v>
      </c>
      <c r="J144" s="141">
        <v>164</v>
      </c>
      <c r="K144" s="142">
        <f>$I144*$J144/100</f>
        <v>426.4</v>
      </c>
      <c r="L144" s="143">
        <f>K144*Y144/1000</f>
        <v>334.40419999999995</v>
      </c>
      <c r="M144" s="144"/>
      <c r="N144" s="145" t="s">
        <v>19</v>
      </c>
      <c r="O144" s="146" t="s">
        <v>45</v>
      </c>
      <c r="P144" s="47" t="s">
        <v>21</v>
      </c>
      <c r="Q144" s="48">
        <v>789</v>
      </c>
      <c r="R144" s="48">
        <v>776</v>
      </c>
      <c r="S144" s="48">
        <v>785</v>
      </c>
      <c r="T144" s="48">
        <v>802</v>
      </c>
      <c r="U144" s="48">
        <v>786</v>
      </c>
      <c r="V144" s="48">
        <v>789</v>
      </c>
      <c r="W144" s="48">
        <v>783</v>
      </c>
      <c r="X144" s="48">
        <v>764</v>
      </c>
      <c r="Y144" s="49">
        <f t="shared" si="47"/>
        <v>784.25</v>
      </c>
      <c r="Z144" s="50">
        <f t="shared" si="48"/>
        <v>1.3093116211611635</v>
      </c>
      <c r="AA144" s="150" t="s">
        <v>22</v>
      </c>
    </row>
    <row r="145" spans="1:27" ht="14.4" customHeight="1" x14ac:dyDescent="0.3">
      <c r="A145" s="134"/>
      <c r="B145" s="135"/>
      <c r="C145" s="46"/>
      <c r="D145" s="46"/>
      <c r="E145" s="136"/>
      <c r="F145" s="137"/>
      <c r="G145" s="138"/>
      <c r="H145" s="139"/>
      <c r="I145" s="140"/>
      <c r="J145" s="141"/>
      <c r="K145" s="142"/>
      <c r="L145" s="143"/>
      <c r="M145" s="144"/>
      <c r="N145" s="145"/>
      <c r="O145" s="146"/>
      <c r="P145" s="51" t="s">
        <v>23</v>
      </c>
      <c r="Q145" s="52">
        <v>4.3</v>
      </c>
      <c r="R145" s="52">
        <v>4.2</v>
      </c>
      <c r="S145" s="52">
        <v>4.25</v>
      </c>
      <c r="T145" s="52">
        <v>4.3</v>
      </c>
      <c r="U145" s="52">
        <v>4.1500000000000004</v>
      </c>
      <c r="V145" s="52">
        <v>4.0999999999999996</v>
      </c>
      <c r="W145" s="52">
        <v>4</v>
      </c>
      <c r="X145" s="52">
        <v>4.1500000000000004</v>
      </c>
      <c r="Y145" s="53">
        <f t="shared" si="47"/>
        <v>4.1812500000000004</v>
      </c>
      <c r="Z145" s="54">
        <f t="shared" si="48"/>
        <v>2.3108557300060237</v>
      </c>
      <c r="AA145" s="150"/>
    </row>
    <row r="146" spans="1:27" ht="14.4" customHeight="1" x14ac:dyDescent="0.3">
      <c r="A146" s="134"/>
      <c r="B146" s="135"/>
      <c r="C146" s="46"/>
      <c r="D146" s="46"/>
      <c r="E146" s="136"/>
      <c r="F146" s="137"/>
      <c r="G146" s="138"/>
      <c r="H146" s="139"/>
      <c r="I146" s="140"/>
      <c r="J146" s="141"/>
      <c r="K146" s="142"/>
      <c r="L146" s="143"/>
      <c r="M146" s="144"/>
      <c r="N146" s="145"/>
      <c r="O146" s="146"/>
      <c r="P146" s="55" t="s">
        <v>24</v>
      </c>
      <c r="Q146" s="56">
        <f t="shared" ref="Q146:X146" si="53">Q144/Q145/1000</f>
        <v>0.18348837209302327</v>
      </c>
      <c r="R146" s="56">
        <f t="shared" si="53"/>
        <v>0.18476190476190477</v>
      </c>
      <c r="S146" s="56">
        <f t="shared" si="53"/>
        <v>0.18470588235294119</v>
      </c>
      <c r="T146" s="56">
        <f t="shared" si="53"/>
        <v>0.18651162790697673</v>
      </c>
      <c r="U146" s="56">
        <f t="shared" si="53"/>
        <v>0.18939759036144577</v>
      </c>
      <c r="V146" s="56">
        <f t="shared" si="53"/>
        <v>0.19243902439024393</v>
      </c>
      <c r="W146" s="56">
        <f t="shared" si="53"/>
        <v>0.19575000000000001</v>
      </c>
      <c r="X146" s="56">
        <f t="shared" si="53"/>
        <v>0.18409638554216867</v>
      </c>
      <c r="Y146" s="56">
        <f t="shared" si="47"/>
        <v>0.18764384842608806</v>
      </c>
      <c r="Z146" s="56">
        <f t="shared" si="48"/>
        <v>2.2281936682437333</v>
      </c>
      <c r="AA146" s="150"/>
    </row>
    <row r="147" spans="1:27" ht="14.4" customHeight="1" x14ac:dyDescent="0.3">
      <c r="A147" s="134"/>
      <c r="B147" s="135"/>
      <c r="C147" s="46"/>
      <c r="D147" s="46"/>
      <c r="E147" s="136"/>
      <c r="F147" s="137">
        <f>F144+1</f>
        <v>750</v>
      </c>
      <c r="G147" s="138">
        <v>49</v>
      </c>
      <c r="H147" s="139"/>
      <c r="I147" s="140">
        <v>260</v>
      </c>
      <c r="J147" s="141">
        <v>164</v>
      </c>
      <c r="K147" s="142">
        <f>$I147*$J147/100</f>
        <v>426.4</v>
      </c>
      <c r="L147" s="143">
        <f>K147*Y147/1000</f>
        <v>345.11750000000001</v>
      </c>
      <c r="M147" s="144"/>
      <c r="N147" s="145" t="s">
        <v>19</v>
      </c>
      <c r="O147" s="146" t="s">
        <v>45</v>
      </c>
      <c r="P147" s="47" t="s">
        <v>21</v>
      </c>
      <c r="Q147" s="48">
        <v>786</v>
      </c>
      <c r="R147" s="48">
        <v>801</v>
      </c>
      <c r="S147" s="48">
        <v>824</v>
      </c>
      <c r="T147" s="48">
        <v>812</v>
      </c>
      <c r="U147" s="48">
        <v>814</v>
      </c>
      <c r="V147" s="48">
        <v>814</v>
      </c>
      <c r="W147" s="48">
        <v>817</v>
      </c>
      <c r="X147" s="48">
        <v>807</v>
      </c>
      <c r="Y147" s="49">
        <f t="shared" si="47"/>
        <v>809.375</v>
      </c>
      <c r="Z147" s="50">
        <f t="shared" si="48"/>
        <v>1.3420307358727634</v>
      </c>
      <c r="AA147" s="150" t="s">
        <v>22</v>
      </c>
    </row>
    <row r="148" spans="1:27" ht="14.4" customHeight="1" x14ac:dyDescent="0.3">
      <c r="A148" s="134"/>
      <c r="B148" s="135"/>
      <c r="C148" s="46"/>
      <c r="D148" s="46"/>
      <c r="E148" s="136"/>
      <c r="F148" s="137"/>
      <c r="G148" s="138"/>
      <c r="H148" s="139"/>
      <c r="I148" s="140"/>
      <c r="J148" s="141"/>
      <c r="K148" s="142"/>
      <c r="L148" s="143"/>
      <c r="M148" s="144"/>
      <c r="N148" s="145"/>
      <c r="O148" s="146"/>
      <c r="P148" s="51" t="s">
        <v>23</v>
      </c>
      <c r="Q148" s="52">
        <v>3.9</v>
      </c>
      <c r="R148" s="52">
        <v>3.95</v>
      </c>
      <c r="S148" s="52">
        <v>4.0999999999999996</v>
      </c>
      <c r="T148" s="52">
        <v>4.0999999999999996</v>
      </c>
      <c r="U148" s="52">
        <v>4.2</v>
      </c>
      <c r="V148" s="52">
        <v>4.0999999999999996</v>
      </c>
      <c r="W148" s="52">
        <v>4.1500000000000004</v>
      </c>
      <c r="X148" s="52">
        <v>4.0999999999999996</v>
      </c>
      <c r="Y148" s="53">
        <f t="shared" si="47"/>
        <v>4.0749999999999993</v>
      </c>
      <c r="Z148" s="54">
        <f t="shared" si="48"/>
        <v>2.2954953293091664</v>
      </c>
      <c r="AA148" s="150"/>
    </row>
    <row r="149" spans="1:27" ht="14.4" customHeight="1" x14ac:dyDescent="0.3">
      <c r="A149" s="134"/>
      <c r="B149" s="135"/>
      <c r="C149" s="46"/>
      <c r="D149" s="46"/>
      <c r="E149" s="136"/>
      <c r="F149" s="137"/>
      <c r="G149" s="138"/>
      <c r="H149" s="139"/>
      <c r="I149" s="140"/>
      <c r="J149" s="141"/>
      <c r="K149" s="142"/>
      <c r="L149" s="143"/>
      <c r="M149" s="144"/>
      <c r="N149" s="145"/>
      <c r="O149" s="146"/>
      <c r="P149" s="55" t="s">
        <v>24</v>
      </c>
      <c r="Q149" s="56">
        <f t="shared" ref="Q149:X149" si="54">Q147/Q148/1000</f>
        <v>0.20153846153846156</v>
      </c>
      <c r="R149" s="56">
        <f t="shared" si="54"/>
        <v>0.20278481012658228</v>
      </c>
      <c r="S149" s="56">
        <f t="shared" si="54"/>
        <v>0.20097560975609757</v>
      </c>
      <c r="T149" s="56">
        <f t="shared" si="54"/>
        <v>0.19804878048780489</v>
      </c>
      <c r="U149" s="56">
        <f t="shared" si="54"/>
        <v>0.19380952380952379</v>
      </c>
      <c r="V149" s="56">
        <f t="shared" si="54"/>
        <v>0.19853658536585367</v>
      </c>
      <c r="W149" s="56">
        <f t="shared" si="54"/>
        <v>0.19686746987951806</v>
      </c>
      <c r="X149" s="56">
        <f t="shared" si="54"/>
        <v>0.19682926829268294</v>
      </c>
      <c r="Y149" s="56">
        <f t="shared" si="47"/>
        <v>0.1986738136570656</v>
      </c>
      <c r="Z149" s="56">
        <f t="shared" si="48"/>
        <v>1.3914895549453612</v>
      </c>
      <c r="AA149" s="150"/>
    </row>
    <row r="150" spans="1:27" ht="14.4" customHeight="1" x14ac:dyDescent="0.3">
      <c r="A150" s="134"/>
      <c r="B150" s="135"/>
      <c r="C150" s="46"/>
      <c r="D150" s="46"/>
      <c r="E150" s="136"/>
      <c r="F150" s="137">
        <f>F147+1</f>
        <v>751</v>
      </c>
      <c r="G150" s="138">
        <v>50</v>
      </c>
      <c r="H150" s="139"/>
      <c r="I150" s="140">
        <v>260</v>
      </c>
      <c r="J150" s="141">
        <v>164</v>
      </c>
      <c r="K150" s="142">
        <f>$I150*$J150/100</f>
        <v>426.4</v>
      </c>
      <c r="L150" s="143">
        <f>K150*Y150/1000</f>
        <v>342.71899999999999</v>
      </c>
      <c r="M150" s="144"/>
      <c r="N150" s="145" t="s">
        <v>19</v>
      </c>
      <c r="O150" s="146" t="s">
        <v>45</v>
      </c>
      <c r="P150" s="47" t="s">
        <v>21</v>
      </c>
      <c r="Q150" s="48">
        <v>780</v>
      </c>
      <c r="R150" s="48">
        <v>808</v>
      </c>
      <c r="S150" s="48">
        <v>826</v>
      </c>
      <c r="T150" s="48">
        <v>814</v>
      </c>
      <c r="U150" s="48">
        <v>793</v>
      </c>
      <c r="V150" s="48">
        <v>795</v>
      </c>
      <c r="W150" s="48">
        <v>811</v>
      </c>
      <c r="X150" s="48">
        <v>803</v>
      </c>
      <c r="Y150" s="49">
        <f t="shared" si="47"/>
        <v>803.75</v>
      </c>
      <c r="Z150" s="50">
        <f t="shared" si="48"/>
        <v>1.6619657863007831</v>
      </c>
      <c r="AA150" s="150" t="s">
        <v>22</v>
      </c>
    </row>
    <row r="151" spans="1:27" ht="14.4" customHeight="1" x14ac:dyDescent="0.3">
      <c r="A151" s="134"/>
      <c r="B151" s="135"/>
      <c r="C151" s="46"/>
      <c r="D151" s="46"/>
      <c r="E151" s="136"/>
      <c r="F151" s="137"/>
      <c r="G151" s="138"/>
      <c r="H151" s="139"/>
      <c r="I151" s="140"/>
      <c r="J151" s="141"/>
      <c r="K151" s="142"/>
      <c r="L151" s="143"/>
      <c r="M151" s="144"/>
      <c r="N151" s="145"/>
      <c r="O151" s="146"/>
      <c r="P151" s="51" t="s">
        <v>23</v>
      </c>
      <c r="Q151" s="52">
        <v>4</v>
      </c>
      <c r="R151" s="52">
        <v>4</v>
      </c>
      <c r="S151" s="52">
        <v>4.0999999999999996</v>
      </c>
      <c r="T151" s="52">
        <v>4.05</v>
      </c>
      <c r="U151" s="52">
        <v>3.9</v>
      </c>
      <c r="V151" s="52">
        <v>4</v>
      </c>
      <c r="W151" s="52">
        <v>3.9</v>
      </c>
      <c r="X151" s="52">
        <v>3.9</v>
      </c>
      <c r="Y151" s="53">
        <f t="shared" si="47"/>
        <v>3.9812499999999993</v>
      </c>
      <c r="Z151" s="54">
        <f t="shared" si="48"/>
        <v>1.7691409214418581</v>
      </c>
      <c r="AA151" s="150"/>
    </row>
    <row r="152" spans="1:27" ht="14.4" customHeight="1" x14ac:dyDescent="0.3">
      <c r="A152" s="134"/>
      <c r="B152" s="135"/>
      <c r="C152" s="46"/>
      <c r="D152" s="46"/>
      <c r="E152" s="136"/>
      <c r="F152" s="137"/>
      <c r="G152" s="138"/>
      <c r="H152" s="139"/>
      <c r="I152" s="140"/>
      <c r="J152" s="141"/>
      <c r="K152" s="142"/>
      <c r="L152" s="143"/>
      <c r="M152" s="144"/>
      <c r="N152" s="145"/>
      <c r="O152" s="146"/>
      <c r="P152" s="55" t="s">
        <v>24</v>
      </c>
      <c r="Q152" s="56">
        <f t="shared" ref="Q152:X152" si="55">Q150/Q151/1000</f>
        <v>0.19500000000000001</v>
      </c>
      <c r="R152" s="56">
        <f t="shared" si="55"/>
        <v>0.20200000000000001</v>
      </c>
      <c r="S152" s="56">
        <f t="shared" si="55"/>
        <v>0.20146341463414635</v>
      </c>
      <c r="T152" s="56">
        <f t="shared" si="55"/>
        <v>0.20098765432098767</v>
      </c>
      <c r="U152" s="56">
        <f t="shared" si="55"/>
        <v>0.20333333333333334</v>
      </c>
      <c r="V152" s="56">
        <f t="shared" si="55"/>
        <v>0.19875000000000001</v>
      </c>
      <c r="W152" s="56">
        <f t="shared" si="55"/>
        <v>0.20794871794871794</v>
      </c>
      <c r="X152" s="56">
        <f t="shared" si="55"/>
        <v>0.20589743589743592</v>
      </c>
      <c r="Y152" s="56">
        <f t="shared" si="47"/>
        <v>0.20192256951682766</v>
      </c>
      <c r="Z152" s="56">
        <f t="shared" si="48"/>
        <v>1.8627709821541185</v>
      </c>
      <c r="AA152" s="150"/>
    </row>
    <row r="153" spans="1:27" ht="14.4" customHeight="1" x14ac:dyDescent="0.3">
      <c r="A153" s="134"/>
      <c r="B153" s="135"/>
      <c r="C153" s="46"/>
      <c r="D153" s="46"/>
      <c r="E153" s="136"/>
      <c r="F153" s="137">
        <f>F150+1</f>
        <v>752</v>
      </c>
      <c r="G153" s="138">
        <v>51</v>
      </c>
      <c r="H153" s="139"/>
      <c r="I153" s="140">
        <v>260</v>
      </c>
      <c r="J153" s="141">
        <v>164</v>
      </c>
      <c r="K153" s="142">
        <f>$I153*$J153/100</f>
        <v>426.4</v>
      </c>
      <c r="L153" s="143">
        <f>K153*Y153/1000</f>
        <v>338.5616</v>
      </c>
      <c r="M153" s="144"/>
      <c r="N153" s="145" t="s">
        <v>19</v>
      </c>
      <c r="O153" s="146" t="s">
        <v>45</v>
      </c>
      <c r="P153" s="47" t="s">
        <v>21</v>
      </c>
      <c r="Q153" s="48">
        <v>799</v>
      </c>
      <c r="R153" s="48">
        <v>786</v>
      </c>
      <c r="S153" s="48">
        <v>790</v>
      </c>
      <c r="T153" s="48">
        <v>800</v>
      </c>
      <c r="U153" s="48">
        <v>801</v>
      </c>
      <c r="V153" s="48">
        <v>792</v>
      </c>
      <c r="W153" s="48">
        <v>783</v>
      </c>
      <c r="X153" s="48">
        <v>801</v>
      </c>
      <c r="Y153" s="49">
        <f t="shared" si="47"/>
        <v>794</v>
      </c>
      <c r="Z153" s="50">
        <f t="shared" si="48"/>
        <v>0.84954266770982634</v>
      </c>
      <c r="AA153" s="150" t="s">
        <v>22</v>
      </c>
    </row>
    <row r="154" spans="1:27" ht="14.4" customHeight="1" x14ac:dyDescent="0.3">
      <c r="A154" s="134"/>
      <c r="B154" s="135"/>
      <c r="C154" s="46"/>
      <c r="D154" s="46"/>
      <c r="E154" s="136"/>
      <c r="F154" s="137"/>
      <c r="G154" s="138"/>
      <c r="H154" s="139"/>
      <c r="I154" s="140"/>
      <c r="J154" s="141"/>
      <c r="K154" s="142"/>
      <c r="L154" s="143"/>
      <c r="M154" s="144"/>
      <c r="N154" s="145"/>
      <c r="O154" s="146"/>
      <c r="P154" s="51" t="s">
        <v>23</v>
      </c>
      <c r="Q154" s="52">
        <v>4</v>
      </c>
      <c r="R154" s="52">
        <v>4.05</v>
      </c>
      <c r="S154" s="52">
        <v>4.0999999999999996</v>
      </c>
      <c r="T154" s="52">
        <v>4.2</v>
      </c>
      <c r="U154" s="52">
        <v>4.2</v>
      </c>
      <c r="V154" s="52">
        <v>4.2</v>
      </c>
      <c r="W154" s="52">
        <v>4.2</v>
      </c>
      <c r="X154" s="52">
        <v>4.2</v>
      </c>
      <c r="Y154" s="53">
        <f t="shared" si="47"/>
        <v>4.1437499999999998</v>
      </c>
      <c r="Z154" s="54">
        <f t="shared" si="48"/>
        <v>1.8534246949388427</v>
      </c>
      <c r="AA154" s="150"/>
    </row>
    <row r="155" spans="1:27" ht="14.4" customHeight="1" x14ac:dyDescent="0.3">
      <c r="A155" s="134"/>
      <c r="B155" s="135"/>
      <c r="C155" s="46"/>
      <c r="D155" s="46"/>
      <c r="E155" s="136"/>
      <c r="F155" s="137"/>
      <c r="G155" s="138"/>
      <c r="H155" s="139"/>
      <c r="I155" s="140"/>
      <c r="J155" s="141"/>
      <c r="K155" s="142"/>
      <c r="L155" s="143"/>
      <c r="M155" s="144"/>
      <c r="N155" s="145"/>
      <c r="O155" s="146"/>
      <c r="P155" s="55" t="s">
        <v>24</v>
      </c>
      <c r="Q155" s="56">
        <f t="shared" ref="Q155:X155" si="56">Q153/Q154/1000</f>
        <v>0.19975000000000001</v>
      </c>
      <c r="R155" s="56">
        <f t="shared" si="56"/>
        <v>0.19407407407407407</v>
      </c>
      <c r="S155" s="56">
        <f t="shared" si="56"/>
        <v>0.1926829268292683</v>
      </c>
      <c r="T155" s="56">
        <f t="shared" si="56"/>
        <v>0.19047619047619049</v>
      </c>
      <c r="U155" s="56">
        <f t="shared" si="56"/>
        <v>0.1907142857142857</v>
      </c>
      <c r="V155" s="56">
        <f t="shared" si="56"/>
        <v>0.18857142857142856</v>
      </c>
      <c r="W155" s="56">
        <f t="shared" si="56"/>
        <v>0.18642857142857142</v>
      </c>
      <c r="X155" s="56">
        <f t="shared" si="56"/>
        <v>0.1907142857142857</v>
      </c>
      <c r="Y155" s="56">
        <f t="shared" si="47"/>
        <v>0.19167647035101301</v>
      </c>
      <c r="Z155" s="56">
        <f t="shared" si="48"/>
        <v>1.955702765947446</v>
      </c>
      <c r="AA155" s="150"/>
    </row>
    <row r="156" spans="1:27" ht="14.4" customHeight="1" x14ac:dyDescent="0.3">
      <c r="A156" s="134"/>
      <c r="B156" s="135"/>
      <c r="C156" s="46"/>
      <c r="D156" s="46"/>
      <c r="E156" s="136"/>
      <c r="F156" s="137">
        <f>F153+1</f>
        <v>753</v>
      </c>
      <c r="G156" s="138">
        <v>52</v>
      </c>
      <c r="H156" s="139"/>
      <c r="I156" s="140">
        <v>260</v>
      </c>
      <c r="J156" s="141">
        <v>164</v>
      </c>
      <c r="K156" s="142">
        <f>$I156*$J156/100</f>
        <v>426.4</v>
      </c>
      <c r="L156" s="143">
        <f>K156*Y156/1000</f>
        <v>341.27989999999994</v>
      </c>
      <c r="M156" s="144"/>
      <c r="N156" s="145" t="s">
        <v>19</v>
      </c>
      <c r="O156" s="146" t="s">
        <v>45</v>
      </c>
      <c r="P156" s="47" t="s">
        <v>21</v>
      </c>
      <c r="Q156" s="48">
        <v>790</v>
      </c>
      <c r="R156" s="48">
        <v>806</v>
      </c>
      <c r="S156" s="48">
        <v>805</v>
      </c>
      <c r="T156" s="48">
        <v>786</v>
      </c>
      <c r="U156" s="48">
        <v>810</v>
      </c>
      <c r="V156" s="48">
        <v>797</v>
      </c>
      <c r="W156" s="48">
        <v>800</v>
      </c>
      <c r="X156" s="48">
        <v>809</v>
      </c>
      <c r="Y156" s="49">
        <f t="shared" si="47"/>
        <v>800.375</v>
      </c>
      <c r="Z156" s="50">
        <f t="shared" si="48"/>
        <v>1.0320674807157133</v>
      </c>
      <c r="AA156" s="150" t="s">
        <v>22</v>
      </c>
    </row>
    <row r="157" spans="1:27" ht="14.4" customHeight="1" x14ac:dyDescent="0.3">
      <c r="A157" s="134"/>
      <c r="B157" s="135"/>
      <c r="C157" s="46"/>
      <c r="D157" s="46"/>
      <c r="E157" s="136"/>
      <c r="F157" s="137"/>
      <c r="G157" s="138"/>
      <c r="H157" s="139"/>
      <c r="I157" s="140"/>
      <c r="J157" s="141"/>
      <c r="K157" s="142"/>
      <c r="L157" s="143"/>
      <c r="M157" s="144"/>
      <c r="N157" s="145"/>
      <c r="O157" s="146"/>
      <c r="P157" s="51" t="s">
        <v>23</v>
      </c>
      <c r="Q157" s="52">
        <v>4.2</v>
      </c>
      <c r="R157" s="52">
        <v>4.2</v>
      </c>
      <c r="S157" s="52">
        <v>4.2</v>
      </c>
      <c r="T157" s="52">
        <v>4.1500000000000004</v>
      </c>
      <c r="U157" s="52">
        <v>4.0999999999999996</v>
      </c>
      <c r="V157" s="52">
        <v>4</v>
      </c>
      <c r="W157" s="52">
        <v>4.0999999999999996</v>
      </c>
      <c r="X157" s="52">
        <v>4.0999999999999996</v>
      </c>
      <c r="Y157" s="53">
        <f t="shared" si="47"/>
        <v>4.1312500000000005</v>
      </c>
      <c r="Z157" s="54">
        <f t="shared" si="48"/>
        <v>1.5938961804618395</v>
      </c>
      <c r="AA157" s="150"/>
    </row>
    <row r="158" spans="1:27" ht="14.4" customHeight="1" x14ac:dyDescent="0.3">
      <c r="A158" s="134"/>
      <c r="B158" s="135"/>
      <c r="C158" s="46"/>
      <c r="D158" s="46"/>
      <c r="E158" s="136"/>
      <c r="F158" s="137"/>
      <c r="G158" s="138"/>
      <c r="H158" s="139"/>
      <c r="I158" s="140"/>
      <c r="J158" s="141"/>
      <c r="K158" s="142"/>
      <c r="L158" s="143"/>
      <c r="M158" s="144"/>
      <c r="N158" s="145"/>
      <c r="O158" s="146"/>
      <c r="P158" s="55" t="s">
        <v>24</v>
      </c>
      <c r="Q158" s="56">
        <f t="shared" ref="Q158:X158" si="57">Q156/Q157/1000</f>
        <v>0.18809523809523807</v>
      </c>
      <c r="R158" s="56">
        <f t="shared" si="57"/>
        <v>0.19190476190476191</v>
      </c>
      <c r="S158" s="56">
        <f t="shared" si="57"/>
        <v>0.19166666666666665</v>
      </c>
      <c r="T158" s="56">
        <f t="shared" si="57"/>
        <v>0.18939759036144577</v>
      </c>
      <c r="U158" s="56">
        <f t="shared" si="57"/>
        <v>0.19756097560975613</v>
      </c>
      <c r="V158" s="56">
        <f t="shared" si="57"/>
        <v>0.19925000000000001</v>
      </c>
      <c r="W158" s="56">
        <f t="shared" si="57"/>
        <v>0.1951219512195122</v>
      </c>
      <c r="X158" s="56">
        <f t="shared" si="57"/>
        <v>0.19731707317073174</v>
      </c>
      <c r="Y158" s="56">
        <f t="shared" si="47"/>
        <v>0.19378928212851404</v>
      </c>
      <c r="Z158" s="56">
        <f t="shared" si="48"/>
        <v>1.9821017073034088</v>
      </c>
      <c r="AA158" s="150"/>
    </row>
    <row r="159" spans="1:27" ht="14.4" customHeight="1" x14ac:dyDescent="0.3">
      <c r="A159" s="134"/>
      <c r="B159" s="135"/>
      <c r="C159" s="46"/>
      <c r="D159" s="46"/>
      <c r="E159" s="136"/>
      <c r="F159" s="137">
        <f>F156+1</f>
        <v>754</v>
      </c>
      <c r="G159" s="138">
        <v>53</v>
      </c>
      <c r="H159" s="139"/>
      <c r="I159" s="140">
        <v>260</v>
      </c>
      <c r="J159" s="141">
        <v>164</v>
      </c>
      <c r="K159" s="142">
        <f>$I159*$J159/100</f>
        <v>426.4</v>
      </c>
      <c r="L159" s="143">
        <f>K159*Y159/1000</f>
        <v>360.04149999999998</v>
      </c>
      <c r="M159" s="144" t="s">
        <v>249</v>
      </c>
      <c r="N159" s="145" t="s">
        <v>19</v>
      </c>
      <c r="O159" s="146" t="s">
        <v>45</v>
      </c>
      <c r="P159" s="47" t="s">
        <v>21</v>
      </c>
      <c r="Q159" s="48">
        <v>831</v>
      </c>
      <c r="R159" s="48">
        <v>891</v>
      </c>
      <c r="S159" s="48">
        <v>870</v>
      </c>
      <c r="T159" s="48">
        <v>838</v>
      </c>
      <c r="U159" s="48">
        <v>860</v>
      </c>
      <c r="V159" s="48">
        <v>820</v>
      </c>
      <c r="W159" s="48">
        <v>828</v>
      </c>
      <c r="X159" s="48">
        <v>817</v>
      </c>
      <c r="Y159" s="49">
        <f t="shared" si="47"/>
        <v>844.375</v>
      </c>
      <c r="Z159" s="50">
        <f t="shared" si="48"/>
        <v>2.9327691502580642</v>
      </c>
      <c r="AA159" s="150" t="s">
        <v>22</v>
      </c>
    </row>
    <row r="160" spans="1:27" ht="14.4" customHeight="1" x14ac:dyDescent="0.3">
      <c r="A160" s="134"/>
      <c r="B160" s="135"/>
      <c r="C160" s="46"/>
      <c r="D160" s="46"/>
      <c r="E160" s="136"/>
      <c r="F160" s="137"/>
      <c r="G160" s="138"/>
      <c r="H160" s="139"/>
      <c r="I160" s="140"/>
      <c r="J160" s="141"/>
      <c r="K160" s="142"/>
      <c r="L160" s="143"/>
      <c r="M160" s="144"/>
      <c r="N160" s="145"/>
      <c r="O160" s="146"/>
      <c r="P160" s="51" t="s">
        <v>23</v>
      </c>
      <c r="Q160" s="52">
        <v>4</v>
      </c>
      <c r="R160" s="52">
        <v>4.3</v>
      </c>
      <c r="S160" s="52">
        <v>4.2</v>
      </c>
      <c r="T160" s="52">
        <v>4.0999999999999996</v>
      </c>
      <c r="U160" s="52">
        <v>4</v>
      </c>
      <c r="V160" s="52">
        <v>4.0999999999999996</v>
      </c>
      <c r="W160" s="52">
        <v>4</v>
      </c>
      <c r="X160" s="52">
        <v>4.3</v>
      </c>
      <c r="Y160" s="53">
        <f t="shared" si="47"/>
        <v>4.125</v>
      </c>
      <c r="Z160" s="54">
        <f t="shared" si="48"/>
        <v>2.9065645595834653</v>
      </c>
      <c r="AA160" s="150"/>
    </row>
    <row r="161" spans="1:27" ht="14.4" customHeight="1" x14ac:dyDescent="0.3">
      <c r="A161" s="134"/>
      <c r="B161" s="135"/>
      <c r="C161" s="46"/>
      <c r="D161" s="46"/>
      <c r="E161" s="136"/>
      <c r="F161" s="137"/>
      <c r="G161" s="138"/>
      <c r="H161" s="139"/>
      <c r="I161" s="140"/>
      <c r="J161" s="141"/>
      <c r="K161" s="142"/>
      <c r="L161" s="143"/>
      <c r="M161" s="144"/>
      <c r="N161" s="145"/>
      <c r="O161" s="146"/>
      <c r="P161" s="55" t="s">
        <v>24</v>
      </c>
      <c r="Q161" s="56">
        <f t="shared" ref="Q161:X161" si="58">Q159/Q160/1000</f>
        <v>0.20774999999999999</v>
      </c>
      <c r="R161" s="56">
        <f t="shared" si="58"/>
        <v>0.20720930232558141</v>
      </c>
      <c r="S161" s="56">
        <f t="shared" si="58"/>
        <v>0.20714285714285713</v>
      </c>
      <c r="T161" s="56">
        <f t="shared" si="58"/>
        <v>0.20439024390243904</v>
      </c>
      <c r="U161" s="56">
        <f t="shared" si="58"/>
        <v>0.215</v>
      </c>
      <c r="V161" s="56">
        <f t="shared" si="58"/>
        <v>0.20000000000000004</v>
      </c>
      <c r="W161" s="56">
        <f t="shared" si="58"/>
        <v>0.20699999999999999</v>
      </c>
      <c r="X161" s="56">
        <f t="shared" si="58"/>
        <v>0.19</v>
      </c>
      <c r="Y161" s="56">
        <f t="shared" si="47"/>
        <v>0.20481155042135971</v>
      </c>
      <c r="Z161" s="56">
        <f t="shared" si="48"/>
        <v>3.3255197061187172</v>
      </c>
      <c r="AA161" s="150"/>
    </row>
    <row r="162" spans="1:27" ht="14.4" customHeight="1" x14ac:dyDescent="0.3">
      <c r="A162" s="134"/>
      <c r="B162" s="135"/>
      <c r="C162" s="46"/>
      <c r="D162" s="46"/>
      <c r="E162" s="136"/>
      <c r="F162" s="137">
        <f>F159+1</f>
        <v>755</v>
      </c>
      <c r="G162" s="138">
        <v>54</v>
      </c>
      <c r="H162" s="139"/>
      <c r="I162" s="140">
        <v>260</v>
      </c>
      <c r="J162" s="141">
        <v>164</v>
      </c>
      <c r="K162" s="142">
        <f>$I162*$J162/100</f>
        <v>426.4</v>
      </c>
      <c r="L162" s="143">
        <f>K162*Y162/1000</f>
        <v>378.27009999999996</v>
      </c>
      <c r="M162" s="144" t="s">
        <v>249</v>
      </c>
      <c r="N162" s="145" t="s">
        <v>19</v>
      </c>
      <c r="O162" s="146" t="s">
        <v>250</v>
      </c>
      <c r="P162" s="47" t="s">
        <v>21</v>
      </c>
      <c r="Q162" s="48">
        <v>889</v>
      </c>
      <c r="R162" s="48">
        <v>870</v>
      </c>
      <c r="S162" s="48">
        <v>882</v>
      </c>
      <c r="T162" s="48">
        <v>886</v>
      </c>
      <c r="U162" s="48">
        <v>912</v>
      </c>
      <c r="V162" s="48">
        <v>898</v>
      </c>
      <c r="W162" s="48">
        <v>900</v>
      </c>
      <c r="X162" s="48">
        <v>860</v>
      </c>
      <c r="Y162" s="49">
        <f t="shared" si="47"/>
        <v>887.125</v>
      </c>
      <c r="Z162" s="50">
        <f t="shared" si="48"/>
        <v>1.7656983456793123</v>
      </c>
      <c r="AA162" s="150" t="s">
        <v>22</v>
      </c>
    </row>
    <row r="163" spans="1:27" ht="14.4" customHeight="1" x14ac:dyDescent="0.3">
      <c r="A163" s="134"/>
      <c r="B163" s="135"/>
      <c r="C163" s="46"/>
      <c r="D163" s="46"/>
      <c r="E163" s="136"/>
      <c r="F163" s="137"/>
      <c r="G163" s="138"/>
      <c r="H163" s="139"/>
      <c r="I163" s="140"/>
      <c r="J163" s="141"/>
      <c r="K163" s="142"/>
      <c r="L163" s="143"/>
      <c r="M163" s="144"/>
      <c r="N163" s="145"/>
      <c r="O163" s="146"/>
      <c r="P163" s="51" t="s">
        <v>23</v>
      </c>
      <c r="Q163" s="52">
        <v>4.3</v>
      </c>
      <c r="R163" s="52">
        <v>4.2</v>
      </c>
      <c r="S163" s="52">
        <v>4</v>
      </c>
      <c r="T163" s="52">
        <v>4</v>
      </c>
      <c r="U163" s="52">
        <v>4.2</v>
      </c>
      <c r="V163" s="52">
        <v>4.2</v>
      </c>
      <c r="W163" s="52">
        <v>4.0999999999999996</v>
      </c>
      <c r="X163" s="52">
        <v>4</v>
      </c>
      <c r="Y163" s="53">
        <f t="shared" si="47"/>
        <v>4.125</v>
      </c>
      <c r="Z163" s="54">
        <f t="shared" si="48"/>
        <v>2.6417569354791963</v>
      </c>
      <c r="AA163" s="150"/>
    </row>
    <row r="164" spans="1:27" ht="14.4" customHeight="1" x14ac:dyDescent="0.3">
      <c r="A164" s="134"/>
      <c r="B164" s="135"/>
      <c r="C164" s="46"/>
      <c r="D164" s="46"/>
      <c r="E164" s="136"/>
      <c r="F164" s="137"/>
      <c r="G164" s="138"/>
      <c r="H164" s="139"/>
      <c r="I164" s="140"/>
      <c r="J164" s="141"/>
      <c r="K164" s="142"/>
      <c r="L164" s="143"/>
      <c r="M164" s="144"/>
      <c r="N164" s="145"/>
      <c r="O164" s="146"/>
      <c r="P164" s="55" t="s">
        <v>24</v>
      </c>
      <c r="Q164" s="56">
        <f t="shared" ref="Q164:X164" si="59">Q162/Q163/1000</f>
        <v>0.20674418604651162</v>
      </c>
      <c r="R164" s="56">
        <f t="shared" si="59"/>
        <v>0.20714285714285713</v>
      </c>
      <c r="S164" s="56">
        <f t="shared" si="59"/>
        <v>0.2205</v>
      </c>
      <c r="T164" s="56">
        <f t="shared" si="59"/>
        <v>0.2215</v>
      </c>
      <c r="U164" s="56">
        <f t="shared" si="59"/>
        <v>0.21714285714285714</v>
      </c>
      <c r="V164" s="56">
        <f t="shared" si="59"/>
        <v>0.21380952380952378</v>
      </c>
      <c r="W164" s="56">
        <f t="shared" si="59"/>
        <v>0.21951219512195125</v>
      </c>
      <c r="X164" s="56">
        <f t="shared" si="59"/>
        <v>0.215</v>
      </c>
      <c r="Y164" s="56">
        <f t="shared" si="47"/>
        <v>0.21516895240796263</v>
      </c>
      <c r="Z164" s="56">
        <f t="shared" si="48"/>
        <v>2.4839943095504387</v>
      </c>
      <c r="AA164" s="150"/>
    </row>
    <row r="165" spans="1:27" ht="14.4" customHeight="1" x14ac:dyDescent="0.3">
      <c r="A165" s="134"/>
      <c r="B165" s="135"/>
      <c r="C165" s="46"/>
      <c r="D165" s="46"/>
      <c r="E165" s="136"/>
      <c r="F165" s="137">
        <f>F162+1</f>
        <v>756</v>
      </c>
      <c r="G165" s="138">
        <v>55</v>
      </c>
      <c r="H165" s="139"/>
      <c r="I165" s="140">
        <v>260</v>
      </c>
      <c r="J165" s="141">
        <v>164</v>
      </c>
      <c r="K165" s="142">
        <f>$I165*$J165/100</f>
        <v>426.4</v>
      </c>
      <c r="L165" s="143">
        <f>K165*Y165/1000</f>
        <v>352.04649999999998</v>
      </c>
      <c r="M165" s="144"/>
      <c r="N165" s="145" t="s">
        <v>50</v>
      </c>
      <c r="O165" s="146" t="s">
        <v>105</v>
      </c>
      <c r="P165" s="47" t="s">
        <v>21</v>
      </c>
      <c r="Q165" s="48">
        <v>800</v>
      </c>
      <c r="R165" s="48">
        <v>807</v>
      </c>
      <c r="S165" s="48">
        <v>825</v>
      </c>
      <c r="T165" s="48">
        <v>804</v>
      </c>
      <c r="U165" s="48">
        <v>831</v>
      </c>
      <c r="V165" s="48">
        <v>838</v>
      </c>
      <c r="W165" s="48">
        <v>835</v>
      </c>
      <c r="X165" s="48">
        <v>865</v>
      </c>
      <c r="Y165" s="49">
        <f t="shared" si="47"/>
        <v>825.625</v>
      </c>
      <c r="Z165" s="50">
        <f t="shared" si="48"/>
        <v>2.4569359749802158</v>
      </c>
      <c r="AA165" s="150" t="s">
        <v>22</v>
      </c>
    </row>
    <row r="166" spans="1:27" ht="14.4" customHeight="1" x14ac:dyDescent="0.3">
      <c r="A166" s="134"/>
      <c r="B166" s="135"/>
      <c r="C166" s="46"/>
      <c r="D166" s="46"/>
      <c r="E166" s="136"/>
      <c r="F166" s="137"/>
      <c r="G166" s="138"/>
      <c r="H166" s="139"/>
      <c r="I166" s="140"/>
      <c r="J166" s="141"/>
      <c r="K166" s="142"/>
      <c r="L166" s="143"/>
      <c r="M166" s="144"/>
      <c r="N166" s="145"/>
      <c r="O166" s="146"/>
      <c r="P166" s="51" t="s">
        <v>23</v>
      </c>
      <c r="Q166" s="52">
        <v>4</v>
      </c>
      <c r="R166" s="52">
        <v>4.2</v>
      </c>
      <c r="S166" s="52">
        <v>4.3</v>
      </c>
      <c r="T166" s="52">
        <v>4</v>
      </c>
      <c r="U166" s="52">
        <v>4</v>
      </c>
      <c r="V166" s="52">
        <v>4.3</v>
      </c>
      <c r="W166" s="52">
        <v>4.3</v>
      </c>
      <c r="X166" s="52">
        <v>4</v>
      </c>
      <c r="Y166" s="53">
        <f t="shared" si="47"/>
        <v>4.1375000000000002</v>
      </c>
      <c r="Z166" s="54">
        <f t="shared" si="48"/>
        <v>3.4046609273669608</v>
      </c>
      <c r="AA166" s="150"/>
    </row>
    <row r="167" spans="1:27" ht="14.4" customHeight="1" x14ac:dyDescent="0.3">
      <c r="A167" s="134"/>
      <c r="B167" s="135"/>
      <c r="C167" s="46"/>
      <c r="D167" s="46"/>
      <c r="E167" s="136"/>
      <c r="F167" s="137"/>
      <c r="G167" s="138"/>
      <c r="H167" s="139"/>
      <c r="I167" s="140"/>
      <c r="J167" s="141"/>
      <c r="K167" s="142"/>
      <c r="L167" s="143"/>
      <c r="M167" s="144"/>
      <c r="N167" s="145"/>
      <c r="O167" s="146"/>
      <c r="P167" s="55" t="s">
        <v>24</v>
      </c>
      <c r="Q167" s="56">
        <f>Q165/Q166/1000</f>
        <v>0.2</v>
      </c>
      <c r="R167" s="56">
        <v>4.2</v>
      </c>
      <c r="S167" s="56">
        <f t="shared" ref="S167:X167" si="60">S165/S166/1000</f>
        <v>0.19186046511627908</v>
      </c>
      <c r="T167" s="56">
        <f t="shared" si="60"/>
        <v>0.20100000000000001</v>
      </c>
      <c r="U167" s="56">
        <f t="shared" si="60"/>
        <v>0.20774999999999999</v>
      </c>
      <c r="V167" s="56">
        <f t="shared" si="60"/>
        <v>0.19488372093023257</v>
      </c>
      <c r="W167" s="56">
        <f t="shared" si="60"/>
        <v>0.19418604651162791</v>
      </c>
      <c r="X167" s="56">
        <f t="shared" si="60"/>
        <v>0.21625</v>
      </c>
      <c r="Y167" s="56">
        <f t="shared" si="47"/>
        <v>0.70074127906976735</v>
      </c>
      <c r="Z167" s="56">
        <f t="shared" si="48"/>
        <v>188.74534858466311</v>
      </c>
      <c r="AA167" s="150"/>
    </row>
    <row r="168" spans="1:27" ht="14.4" customHeight="1" x14ac:dyDescent="0.3">
      <c r="A168" s="134"/>
      <c r="B168" s="135"/>
      <c r="C168" s="46"/>
      <c r="D168" s="46"/>
      <c r="E168" s="136"/>
      <c r="F168" s="137">
        <f>F165+1</f>
        <v>757</v>
      </c>
      <c r="G168" s="138">
        <v>56</v>
      </c>
      <c r="H168" s="139"/>
      <c r="I168" s="140">
        <v>260</v>
      </c>
      <c r="J168" s="141">
        <v>164</v>
      </c>
      <c r="K168" s="142">
        <f>$I168*$J168/100</f>
        <v>426.4</v>
      </c>
      <c r="L168" s="143">
        <f>K168*Y168/1000</f>
        <v>355.5643</v>
      </c>
      <c r="M168" s="144"/>
      <c r="N168" s="145" t="s">
        <v>50</v>
      </c>
      <c r="O168" s="146" t="s">
        <v>105</v>
      </c>
      <c r="P168" s="47" t="s">
        <v>21</v>
      </c>
      <c r="Q168" s="48">
        <v>828</v>
      </c>
      <c r="R168" s="48">
        <v>837</v>
      </c>
      <c r="S168" s="48">
        <v>854</v>
      </c>
      <c r="T168" s="48">
        <v>844</v>
      </c>
      <c r="U168" s="48">
        <v>832</v>
      </c>
      <c r="V168" s="48">
        <v>839</v>
      </c>
      <c r="W168" s="48">
        <v>827</v>
      </c>
      <c r="X168" s="48">
        <v>810</v>
      </c>
      <c r="Y168" s="49">
        <f t="shared" si="47"/>
        <v>833.875</v>
      </c>
      <c r="Z168" s="50">
        <f t="shared" si="48"/>
        <v>1.4680505322926394</v>
      </c>
      <c r="AA168" s="150" t="s">
        <v>22</v>
      </c>
    </row>
    <row r="169" spans="1:27" ht="14.4" customHeight="1" x14ac:dyDescent="0.3">
      <c r="A169" s="134"/>
      <c r="B169" s="135"/>
      <c r="C169" s="46"/>
      <c r="D169" s="46"/>
      <c r="E169" s="136"/>
      <c r="F169" s="137"/>
      <c r="G169" s="138"/>
      <c r="H169" s="139"/>
      <c r="I169" s="140"/>
      <c r="J169" s="141"/>
      <c r="K169" s="142"/>
      <c r="L169" s="143"/>
      <c r="M169" s="144"/>
      <c r="N169" s="145"/>
      <c r="O169" s="146"/>
      <c r="P169" s="51" t="s">
        <v>23</v>
      </c>
      <c r="Q169" s="52">
        <v>4.0999999999999996</v>
      </c>
      <c r="R169" s="52">
        <v>4.2</v>
      </c>
      <c r="S169" s="52">
        <v>4.2</v>
      </c>
      <c r="T169" s="52">
        <v>4.2</v>
      </c>
      <c r="U169" s="52">
        <v>4.3</v>
      </c>
      <c r="V169" s="52">
        <v>4.0999999999999996</v>
      </c>
      <c r="W169" s="52">
        <v>4.2</v>
      </c>
      <c r="X169" s="52">
        <v>4.0999999999999996</v>
      </c>
      <c r="Y169" s="53">
        <f t="shared" si="47"/>
        <v>4.1749999999999998</v>
      </c>
      <c r="Z169" s="54">
        <f t="shared" si="48"/>
        <v>1.5842822221943691</v>
      </c>
      <c r="AA169" s="150"/>
    </row>
    <row r="170" spans="1:27" ht="14.4" customHeight="1" x14ac:dyDescent="0.3">
      <c r="A170" s="134"/>
      <c r="B170" s="135"/>
      <c r="C170" s="46"/>
      <c r="D170" s="46"/>
      <c r="E170" s="136"/>
      <c r="F170" s="137"/>
      <c r="G170" s="138"/>
      <c r="H170" s="139"/>
      <c r="I170" s="140"/>
      <c r="J170" s="141"/>
      <c r="K170" s="142"/>
      <c r="L170" s="143"/>
      <c r="M170" s="144"/>
      <c r="N170" s="145"/>
      <c r="O170" s="146"/>
      <c r="P170" s="55" t="s">
        <v>24</v>
      </c>
      <c r="Q170" s="56">
        <f t="shared" ref="Q170:X170" si="61">Q168/Q169/1000</f>
        <v>0.20195121951219513</v>
      </c>
      <c r="R170" s="56">
        <f t="shared" si="61"/>
        <v>0.19928571428571429</v>
      </c>
      <c r="S170" s="56">
        <f t="shared" si="61"/>
        <v>0.20333333333333331</v>
      </c>
      <c r="T170" s="56">
        <f t="shared" si="61"/>
        <v>0.20095238095238094</v>
      </c>
      <c r="U170" s="56">
        <f t="shared" si="61"/>
        <v>0.19348837209302325</v>
      </c>
      <c r="V170" s="56">
        <f t="shared" si="61"/>
        <v>0.20463414634146343</v>
      </c>
      <c r="W170" s="56">
        <f t="shared" si="61"/>
        <v>0.19690476190476189</v>
      </c>
      <c r="X170" s="56">
        <f t="shared" si="61"/>
        <v>0.19756097560975613</v>
      </c>
      <c r="Y170" s="56">
        <f t="shared" si="47"/>
        <v>0.19976386300407856</v>
      </c>
      <c r="Z170" s="56">
        <f t="shared" si="48"/>
        <v>1.7277233301195536</v>
      </c>
      <c r="AA170" s="150"/>
    </row>
    <row r="171" spans="1:27" ht="14.4" customHeight="1" x14ac:dyDescent="0.3">
      <c r="A171" s="134"/>
      <c r="B171" s="135"/>
      <c r="C171" s="46"/>
      <c r="D171" s="46"/>
      <c r="E171" s="136"/>
      <c r="F171" s="137">
        <f>F168+1</f>
        <v>758</v>
      </c>
      <c r="G171" s="138">
        <v>57</v>
      </c>
      <c r="H171" s="139"/>
      <c r="I171" s="140">
        <v>260</v>
      </c>
      <c r="J171" s="141">
        <v>164</v>
      </c>
      <c r="K171" s="142">
        <f>$I171*$J171/100</f>
        <v>426.4</v>
      </c>
      <c r="L171" s="143">
        <f>K171*Y171/1000</f>
        <v>351.88659999999999</v>
      </c>
      <c r="M171" s="144"/>
      <c r="N171" s="145" t="s">
        <v>50</v>
      </c>
      <c r="O171" s="146" t="s">
        <v>105</v>
      </c>
      <c r="P171" s="47" t="s">
        <v>21</v>
      </c>
      <c r="Q171" s="48">
        <v>880</v>
      </c>
      <c r="R171" s="48">
        <v>847</v>
      </c>
      <c r="S171" s="48">
        <v>804</v>
      </c>
      <c r="T171" s="48">
        <v>827</v>
      </c>
      <c r="U171" s="48">
        <v>809</v>
      </c>
      <c r="V171" s="48">
        <v>800</v>
      </c>
      <c r="W171" s="48">
        <v>817</v>
      </c>
      <c r="X171" s="48">
        <v>818</v>
      </c>
      <c r="Y171" s="49">
        <f t="shared" si="47"/>
        <v>825.25</v>
      </c>
      <c r="Z171" s="50">
        <f t="shared" si="48"/>
        <v>3.0134387940627474</v>
      </c>
      <c r="AA171" s="150" t="s">
        <v>22</v>
      </c>
    </row>
    <row r="172" spans="1:27" ht="14.4" customHeight="1" x14ac:dyDescent="0.3">
      <c r="A172" s="134"/>
      <c r="B172" s="135"/>
      <c r="C172" s="46"/>
      <c r="D172" s="46"/>
      <c r="E172" s="136"/>
      <c r="F172" s="137"/>
      <c r="G172" s="138"/>
      <c r="H172" s="139"/>
      <c r="I172" s="140"/>
      <c r="J172" s="141"/>
      <c r="K172" s="142"/>
      <c r="L172" s="143"/>
      <c r="M172" s="144"/>
      <c r="N172" s="145"/>
      <c r="O172" s="146"/>
      <c r="P172" s="51" t="s">
        <v>23</v>
      </c>
      <c r="Q172" s="52">
        <v>4.2</v>
      </c>
      <c r="R172" s="52">
        <v>4.0999999999999996</v>
      </c>
      <c r="S172" s="52">
        <v>4</v>
      </c>
      <c r="T172" s="52">
        <v>4.2</v>
      </c>
      <c r="U172" s="52">
        <v>4.2</v>
      </c>
      <c r="V172" s="52">
        <v>4</v>
      </c>
      <c r="W172" s="52">
        <v>4</v>
      </c>
      <c r="X172" s="52">
        <v>4.0999999999999996</v>
      </c>
      <c r="Y172" s="53">
        <f t="shared" si="47"/>
        <v>4.0999999999999996</v>
      </c>
      <c r="Z172" s="54">
        <f t="shared" si="48"/>
        <v>2.1122570824010718</v>
      </c>
      <c r="AA172" s="150"/>
    </row>
    <row r="173" spans="1:27" ht="14.4" customHeight="1" x14ac:dyDescent="0.3">
      <c r="A173" s="134"/>
      <c r="B173" s="135"/>
      <c r="C173" s="46"/>
      <c r="D173" s="46"/>
      <c r="E173" s="136"/>
      <c r="F173" s="137"/>
      <c r="G173" s="138"/>
      <c r="H173" s="139"/>
      <c r="I173" s="140"/>
      <c r="J173" s="141"/>
      <c r="K173" s="142"/>
      <c r="L173" s="143"/>
      <c r="M173" s="144"/>
      <c r="N173" s="145"/>
      <c r="O173" s="146"/>
      <c r="P173" s="55" t="s">
        <v>24</v>
      </c>
      <c r="Q173" s="56">
        <f t="shared" ref="Q173:X173" si="62">Q171/Q172/1000</f>
        <v>0.20952380952380953</v>
      </c>
      <c r="R173" s="56">
        <f t="shared" si="62"/>
        <v>0.20658536585365855</v>
      </c>
      <c r="S173" s="56">
        <f t="shared" si="62"/>
        <v>0.20100000000000001</v>
      </c>
      <c r="T173" s="56">
        <f t="shared" si="62"/>
        <v>0.19690476190476189</v>
      </c>
      <c r="U173" s="56">
        <f t="shared" si="62"/>
        <v>0.19261904761904763</v>
      </c>
      <c r="V173" s="56">
        <f t="shared" si="62"/>
        <v>0.2</v>
      </c>
      <c r="W173" s="56">
        <f t="shared" si="62"/>
        <v>0.20424999999999999</v>
      </c>
      <c r="X173" s="56">
        <f t="shared" si="62"/>
        <v>0.19951219512195123</v>
      </c>
      <c r="Y173" s="56">
        <f t="shared" si="47"/>
        <v>0.2012993975029036</v>
      </c>
      <c r="Z173" s="56">
        <f t="shared" si="48"/>
        <v>2.5080979820617446</v>
      </c>
      <c r="AA173" s="150"/>
    </row>
    <row r="174" spans="1:27" ht="14.4" customHeight="1" x14ac:dyDescent="0.3">
      <c r="A174" s="134"/>
      <c r="B174" s="135"/>
      <c r="C174" s="46"/>
      <c r="D174" s="46"/>
      <c r="E174" s="136"/>
      <c r="F174" s="137">
        <f>F171+1</f>
        <v>759</v>
      </c>
      <c r="G174" s="138">
        <v>58</v>
      </c>
      <c r="H174" s="139"/>
      <c r="I174" s="140">
        <v>260</v>
      </c>
      <c r="J174" s="141">
        <v>164</v>
      </c>
      <c r="K174" s="142">
        <f>$I174*$J174/100</f>
        <v>426.4</v>
      </c>
      <c r="L174" s="143">
        <f>K174*Y174/1000</f>
        <v>344.90429999999998</v>
      </c>
      <c r="M174" s="144"/>
      <c r="N174" s="145" t="s">
        <v>50</v>
      </c>
      <c r="O174" s="146" t="s">
        <v>105</v>
      </c>
      <c r="P174" s="47" t="s">
        <v>21</v>
      </c>
      <c r="Q174" s="48">
        <v>820</v>
      </c>
      <c r="R174" s="48">
        <v>833</v>
      </c>
      <c r="S174" s="48">
        <v>715</v>
      </c>
      <c r="T174" s="48">
        <v>830</v>
      </c>
      <c r="U174" s="48">
        <v>816</v>
      </c>
      <c r="V174" s="48">
        <v>823</v>
      </c>
      <c r="W174" s="48">
        <v>812</v>
      </c>
      <c r="X174" s="48">
        <v>822</v>
      </c>
      <c r="Y174" s="49">
        <f t="shared" si="47"/>
        <v>808.875</v>
      </c>
      <c r="Z174" s="50">
        <f t="shared" si="48"/>
        <v>4.4568190824972147</v>
      </c>
      <c r="AA174" s="150" t="s">
        <v>22</v>
      </c>
    </row>
    <row r="175" spans="1:27" ht="14.4" customHeight="1" x14ac:dyDescent="0.3">
      <c r="A175" s="134"/>
      <c r="B175" s="135"/>
      <c r="C175" s="46"/>
      <c r="D175" s="46"/>
      <c r="E175" s="136"/>
      <c r="F175" s="137"/>
      <c r="G175" s="138"/>
      <c r="H175" s="139"/>
      <c r="I175" s="140"/>
      <c r="J175" s="141"/>
      <c r="K175" s="142"/>
      <c r="L175" s="143"/>
      <c r="M175" s="144"/>
      <c r="N175" s="145"/>
      <c r="O175" s="146"/>
      <c r="P175" s="51" t="s">
        <v>23</v>
      </c>
      <c r="Q175" s="52">
        <v>4.0999999999999996</v>
      </c>
      <c r="R175" s="52">
        <v>4.0999999999999996</v>
      </c>
      <c r="S175" s="52">
        <v>4.2</v>
      </c>
      <c r="T175" s="52">
        <v>4.3</v>
      </c>
      <c r="U175" s="52">
        <v>4.3</v>
      </c>
      <c r="V175" s="52">
        <v>4.2</v>
      </c>
      <c r="W175" s="52">
        <v>4</v>
      </c>
      <c r="X175" s="52">
        <v>4</v>
      </c>
      <c r="Y175" s="53">
        <f t="shared" si="47"/>
        <v>4.1500000000000004</v>
      </c>
      <c r="Z175" s="54">
        <f t="shared" si="48"/>
        <v>2.6940578042166137</v>
      </c>
      <c r="AA175" s="150"/>
    </row>
    <row r="176" spans="1:27" ht="14.4" customHeight="1" x14ac:dyDescent="0.3">
      <c r="A176" s="134"/>
      <c r="B176" s="135"/>
      <c r="C176" s="46"/>
      <c r="D176" s="46"/>
      <c r="E176" s="136"/>
      <c r="F176" s="137"/>
      <c r="G176" s="138"/>
      <c r="H176" s="139"/>
      <c r="I176" s="140"/>
      <c r="J176" s="141"/>
      <c r="K176" s="142"/>
      <c r="L176" s="143"/>
      <c r="M176" s="144"/>
      <c r="N176" s="145"/>
      <c r="O176" s="146"/>
      <c r="P176" s="55" t="s">
        <v>24</v>
      </c>
      <c r="Q176" s="56">
        <f t="shared" ref="Q176:X176" si="63">Q174/Q175/1000</f>
        <v>0.20000000000000004</v>
      </c>
      <c r="R176" s="56">
        <f t="shared" si="63"/>
        <v>0.20317073170731709</v>
      </c>
      <c r="S176" s="56">
        <f t="shared" si="63"/>
        <v>0.17023809523809524</v>
      </c>
      <c r="T176" s="56">
        <f t="shared" si="63"/>
        <v>0.19302325581395349</v>
      </c>
      <c r="U176" s="56">
        <f t="shared" si="63"/>
        <v>0.18976744186046512</v>
      </c>
      <c r="V176" s="56">
        <f t="shared" si="63"/>
        <v>0.19595238095238093</v>
      </c>
      <c r="W176" s="56">
        <f t="shared" si="63"/>
        <v>0.20300000000000001</v>
      </c>
      <c r="X176" s="56">
        <f t="shared" si="63"/>
        <v>0.20549999999999999</v>
      </c>
      <c r="Y176" s="56">
        <f t="shared" si="47"/>
        <v>0.19508148819652649</v>
      </c>
      <c r="Z176" s="56">
        <f t="shared" si="48"/>
        <v>5.4710483717819089</v>
      </c>
      <c r="AA176" s="150"/>
    </row>
    <row r="177" spans="1:27" ht="14.4" customHeight="1" x14ac:dyDescent="0.3">
      <c r="A177" s="134"/>
      <c r="B177" s="135"/>
      <c r="C177" s="46"/>
      <c r="D177" s="46"/>
      <c r="E177" s="136"/>
      <c r="F177" s="137">
        <f>F174+1</f>
        <v>760</v>
      </c>
      <c r="G177" s="138">
        <v>59</v>
      </c>
      <c r="H177" s="139"/>
      <c r="I177" s="140">
        <v>260</v>
      </c>
      <c r="J177" s="141">
        <v>164</v>
      </c>
      <c r="K177" s="142">
        <f>$I177*$J177/100</f>
        <v>426.4</v>
      </c>
      <c r="L177" s="143">
        <f>K177*Y177/1000</f>
        <v>336.26969999999994</v>
      </c>
      <c r="M177" s="144"/>
      <c r="N177" s="145" t="s">
        <v>50</v>
      </c>
      <c r="O177" s="146" t="s">
        <v>105</v>
      </c>
      <c r="P177" s="47" t="s">
        <v>21</v>
      </c>
      <c r="Q177" s="48">
        <v>806</v>
      </c>
      <c r="R177" s="48">
        <v>747</v>
      </c>
      <c r="S177" s="48">
        <v>800</v>
      </c>
      <c r="T177" s="48">
        <v>804</v>
      </c>
      <c r="U177" s="48">
        <v>764</v>
      </c>
      <c r="V177" s="48">
        <v>813</v>
      </c>
      <c r="W177" s="48">
        <v>782</v>
      </c>
      <c r="X177" s="48">
        <v>793</v>
      </c>
      <c r="Y177" s="49">
        <f t="shared" si="47"/>
        <v>788.625</v>
      </c>
      <c r="Z177" s="50">
        <f t="shared" si="48"/>
        <v>2.7136559837397924</v>
      </c>
      <c r="AA177" s="150" t="s">
        <v>22</v>
      </c>
    </row>
    <row r="178" spans="1:27" ht="14.4" customHeight="1" x14ac:dyDescent="0.3">
      <c r="A178" s="134"/>
      <c r="B178" s="135"/>
      <c r="C178" s="46"/>
      <c r="D178" s="46"/>
      <c r="E178" s="136"/>
      <c r="F178" s="137"/>
      <c r="G178" s="138"/>
      <c r="H178" s="139"/>
      <c r="I178" s="140"/>
      <c r="J178" s="141"/>
      <c r="K178" s="142"/>
      <c r="L178" s="143"/>
      <c r="M178" s="144"/>
      <c r="N178" s="145"/>
      <c r="O178" s="146"/>
      <c r="P178" s="51" t="s">
        <v>23</v>
      </c>
      <c r="Q178" s="52">
        <v>4</v>
      </c>
      <c r="R178" s="52">
        <v>4</v>
      </c>
      <c r="S178" s="52">
        <v>4.2</v>
      </c>
      <c r="T178" s="52">
        <v>4.3</v>
      </c>
      <c r="U178" s="52">
        <v>4.2</v>
      </c>
      <c r="V178" s="52">
        <v>4.2</v>
      </c>
      <c r="W178" s="52">
        <v>4.0999999999999996</v>
      </c>
      <c r="X178" s="52">
        <v>4.2</v>
      </c>
      <c r="Y178" s="53">
        <f t="shared" si="47"/>
        <v>4.1500000000000004</v>
      </c>
      <c r="Z178" s="54">
        <f t="shared" si="48"/>
        <v>2.4096385542168681</v>
      </c>
      <c r="AA178" s="150"/>
    </row>
    <row r="179" spans="1:27" ht="14.4" customHeight="1" x14ac:dyDescent="0.3">
      <c r="A179" s="134"/>
      <c r="B179" s="135"/>
      <c r="C179" s="46"/>
      <c r="D179" s="46"/>
      <c r="E179" s="136"/>
      <c r="F179" s="137"/>
      <c r="G179" s="138"/>
      <c r="H179" s="139"/>
      <c r="I179" s="140"/>
      <c r="J179" s="141"/>
      <c r="K179" s="142"/>
      <c r="L179" s="143"/>
      <c r="M179" s="144"/>
      <c r="N179" s="145"/>
      <c r="O179" s="146"/>
      <c r="P179" s="55" t="s">
        <v>24</v>
      </c>
      <c r="Q179" s="56">
        <f t="shared" ref="Q179:X179" si="64">Q177/Q178/1000</f>
        <v>0.20150000000000001</v>
      </c>
      <c r="R179" s="56">
        <f t="shared" si="64"/>
        <v>0.18675</v>
      </c>
      <c r="S179" s="56">
        <f t="shared" si="64"/>
        <v>0.19047619047619049</v>
      </c>
      <c r="T179" s="56">
        <f t="shared" si="64"/>
        <v>0.18697674418604651</v>
      </c>
      <c r="U179" s="56">
        <f t="shared" si="64"/>
        <v>0.1819047619047619</v>
      </c>
      <c r="V179" s="56">
        <f t="shared" si="64"/>
        <v>0.19357142857142856</v>
      </c>
      <c r="W179" s="56">
        <f t="shared" si="64"/>
        <v>0.19073170731707317</v>
      </c>
      <c r="X179" s="56">
        <f t="shared" si="64"/>
        <v>0.18880952380952379</v>
      </c>
      <c r="Y179" s="56">
        <f t="shared" si="47"/>
        <v>0.19009004453312803</v>
      </c>
      <c r="Z179" s="56">
        <f t="shared" si="48"/>
        <v>2.8351217908717854</v>
      </c>
      <c r="AA179" s="150"/>
    </row>
    <row r="180" spans="1:27" ht="14.4" customHeight="1" x14ac:dyDescent="0.3">
      <c r="A180" s="134"/>
      <c r="B180" s="135"/>
      <c r="C180" s="46"/>
      <c r="D180" s="46"/>
      <c r="E180" s="136"/>
      <c r="F180" s="137">
        <f>F177+1</f>
        <v>761</v>
      </c>
      <c r="G180" s="138">
        <v>60</v>
      </c>
      <c r="H180" s="139"/>
      <c r="I180" s="140">
        <v>260</v>
      </c>
      <c r="J180" s="141">
        <v>164</v>
      </c>
      <c r="K180" s="142">
        <f>$I180*$J180/100</f>
        <v>426.4</v>
      </c>
      <c r="L180" s="143">
        <f>K180*Y180/1000</f>
        <v>339.94739999999996</v>
      </c>
      <c r="M180" s="144"/>
      <c r="N180" s="145" t="s">
        <v>50</v>
      </c>
      <c r="O180" s="146" t="s">
        <v>105</v>
      </c>
      <c r="P180" s="47" t="s">
        <v>21</v>
      </c>
      <c r="Q180" s="48">
        <v>790</v>
      </c>
      <c r="R180" s="48">
        <v>791</v>
      </c>
      <c r="S180" s="48">
        <v>813</v>
      </c>
      <c r="T180" s="48">
        <v>786</v>
      </c>
      <c r="U180" s="48">
        <v>785</v>
      </c>
      <c r="V180" s="48">
        <v>812</v>
      </c>
      <c r="W180" s="48">
        <v>802</v>
      </c>
      <c r="X180" s="48">
        <v>799</v>
      </c>
      <c r="Y180" s="49">
        <f t="shared" si="47"/>
        <v>797.25</v>
      </c>
      <c r="Z180" s="50">
        <f t="shared" si="48"/>
        <v>1.300119939895132</v>
      </c>
      <c r="AA180" s="150" t="s">
        <v>22</v>
      </c>
    </row>
    <row r="181" spans="1:27" ht="14.4" customHeight="1" x14ac:dyDescent="0.3">
      <c r="A181" s="134"/>
      <c r="B181" s="135"/>
      <c r="C181" s="46"/>
      <c r="D181" s="46"/>
      <c r="E181" s="136"/>
      <c r="F181" s="137"/>
      <c r="G181" s="138"/>
      <c r="H181" s="139"/>
      <c r="I181" s="140"/>
      <c r="J181" s="141"/>
      <c r="K181" s="142"/>
      <c r="L181" s="143"/>
      <c r="M181" s="144"/>
      <c r="N181" s="145"/>
      <c r="O181" s="146"/>
      <c r="P181" s="51" t="s">
        <v>23</v>
      </c>
      <c r="Q181" s="52">
        <v>4.0999999999999996</v>
      </c>
      <c r="R181" s="52">
        <v>4.2</v>
      </c>
      <c r="S181" s="52">
        <v>4</v>
      </c>
      <c r="T181" s="52">
        <v>4</v>
      </c>
      <c r="U181" s="52">
        <v>4.3</v>
      </c>
      <c r="V181" s="52">
        <v>4.3</v>
      </c>
      <c r="W181" s="52">
        <v>4.2</v>
      </c>
      <c r="X181" s="52">
        <v>4.0999999999999996</v>
      </c>
      <c r="Y181" s="53">
        <f t="shared" si="47"/>
        <v>4.1500000000000004</v>
      </c>
      <c r="Z181" s="54">
        <f t="shared" si="48"/>
        <v>2.6940578042166137</v>
      </c>
      <c r="AA181" s="150"/>
    </row>
    <row r="182" spans="1:27" ht="14.4" customHeight="1" x14ac:dyDescent="0.3">
      <c r="A182" s="134"/>
      <c r="B182" s="135"/>
      <c r="C182" s="46"/>
      <c r="D182" s="46"/>
      <c r="E182" s="136"/>
      <c r="F182" s="137"/>
      <c r="G182" s="138"/>
      <c r="H182" s="139"/>
      <c r="I182" s="140"/>
      <c r="J182" s="141"/>
      <c r="K182" s="142"/>
      <c r="L182" s="143"/>
      <c r="M182" s="144"/>
      <c r="N182" s="145"/>
      <c r="O182" s="146"/>
      <c r="P182" s="55" t="s">
        <v>24</v>
      </c>
      <c r="Q182" s="56">
        <f t="shared" ref="Q182:X182" si="65">Q180/Q181/1000</f>
        <v>0.1926829268292683</v>
      </c>
      <c r="R182" s="56">
        <f t="shared" si="65"/>
        <v>0.18833333333333332</v>
      </c>
      <c r="S182" s="56">
        <f t="shared" si="65"/>
        <v>0.20324999999999999</v>
      </c>
      <c r="T182" s="56">
        <f t="shared" si="65"/>
        <v>0.19650000000000001</v>
      </c>
      <c r="U182" s="56">
        <f t="shared" si="65"/>
        <v>0.18255813953488373</v>
      </c>
      <c r="V182" s="56">
        <f t="shared" si="65"/>
        <v>0.18883720930232559</v>
      </c>
      <c r="W182" s="56">
        <f t="shared" si="65"/>
        <v>0.19095238095238093</v>
      </c>
      <c r="X182" s="56">
        <f t="shared" si="65"/>
        <v>0.19487804878048784</v>
      </c>
      <c r="Y182" s="56">
        <f t="shared" si="47"/>
        <v>0.19224900484158497</v>
      </c>
      <c r="Z182" s="56">
        <f t="shared" si="48"/>
        <v>3.014901879278773</v>
      </c>
      <c r="AA182" s="150"/>
    </row>
    <row r="183" spans="1:27" ht="14.4" customHeight="1" x14ac:dyDescent="0.3">
      <c r="A183" s="134"/>
      <c r="B183" s="135"/>
      <c r="C183" s="46"/>
      <c r="D183" s="46"/>
      <c r="E183" s="136"/>
      <c r="F183" s="137">
        <f>F180+1</f>
        <v>762</v>
      </c>
      <c r="G183" s="138">
        <v>61</v>
      </c>
      <c r="H183" s="139"/>
      <c r="I183" s="140">
        <v>260</v>
      </c>
      <c r="J183" s="141">
        <v>164</v>
      </c>
      <c r="K183" s="142">
        <f>$I183*$J183/100</f>
        <v>426.4</v>
      </c>
      <c r="L183" s="143">
        <f>K183*Y183/1000</f>
        <v>336.6961</v>
      </c>
      <c r="M183" s="144"/>
      <c r="N183" s="145" t="s">
        <v>213</v>
      </c>
      <c r="O183" s="146" t="s">
        <v>184</v>
      </c>
      <c r="P183" s="47" t="s">
        <v>21</v>
      </c>
      <c r="Q183" s="48">
        <v>788</v>
      </c>
      <c r="R183" s="48">
        <v>768</v>
      </c>
      <c r="S183" s="48">
        <v>788</v>
      </c>
      <c r="T183" s="48">
        <v>814</v>
      </c>
      <c r="U183" s="48">
        <v>794</v>
      </c>
      <c r="V183" s="48">
        <v>804</v>
      </c>
      <c r="W183" s="48">
        <v>783</v>
      </c>
      <c r="X183" s="48">
        <v>778</v>
      </c>
      <c r="Y183" s="49">
        <f t="shared" si="47"/>
        <v>789.625</v>
      </c>
      <c r="Z183" s="50">
        <f t="shared" si="48"/>
        <v>1.7177880650792072</v>
      </c>
      <c r="AA183" s="150" t="s">
        <v>22</v>
      </c>
    </row>
    <row r="184" spans="1:27" ht="14.4" customHeight="1" x14ac:dyDescent="0.3">
      <c r="A184" s="134"/>
      <c r="B184" s="135"/>
      <c r="C184" s="46"/>
      <c r="D184" s="46"/>
      <c r="E184" s="136"/>
      <c r="F184" s="137"/>
      <c r="G184" s="138"/>
      <c r="H184" s="139"/>
      <c r="I184" s="140"/>
      <c r="J184" s="141"/>
      <c r="K184" s="142"/>
      <c r="L184" s="143"/>
      <c r="M184" s="144"/>
      <c r="N184" s="145"/>
      <c r="O184" s="146"/>
      <c r="P184" s="51" t="s">
        <v>23</v>
      </c>
      <c r="Q184" s="52">
        <v>4.2</v>
      </c>
      <c r="R184" s="52">
        <v>4.3</v>
      </c>
      <c r="S184" s="52">
        <v>4.3</v>
      </c>
      <c r="T184" s="52">
        <v>4.3</v>
      </c>
      <c r="U184" s="52">
        <v>4.3</v>
      </c>
      <c r="V184" s="52">
        <v>4.3</v>
      </c>
      <c r="W184" s="52">
        <v>4.2</v>
      </c>
      <c r="X184" s="52">
        <v>4.3</v>
      </c>
      <c r="Y184" s="53">
        <f t="shared" si="47"/>
        <v>4.2750000000000004</v>
      </c>
      <c r="Z184" s="54">
        <f t="shared" si="48"/>
        <v>1.0128952091046028</v>
      </c>
      <c r="AA184" s="150"/>
    </row>
    <row r="185" spans="1:27" ht="14.4" customHeight="1" x14ac:dyDescent="0.3">
      <c r="A185" s="134"/>
      <c r="B185" s="135"/>
      <c r="C185" s="46"/>
      <c r="D185" s="46"/>
      <c r="E185" s="136"/>
      <c r="F185" s="137"/>
      <c r="G185" s="138"/>
      <c r="H185" s="139"/>
      <c r="I185" s="140"/>
      <c r="J185" s="141"/>
      <c r="K185" s="142"/>
      <c r="L185" s="143"/>
      <c r="M185" s="144"/>
      <c r="N185" s="145"/>
      <c r="O185" s="146"/>
      <c r="P185" s="55" t="s">
        <v>24</v>
      </c>
      <c r="Q185" s="56">
        <f t="shared" ref="Q185:X185" si="66">Q183/Q184/1000</f>
        <v>0.18761904761904763</v>
      </c>
      <c r="R185" s="56">
        <f t="shared" si="66"/>
        <v>0.1786046511627907</v>
      </c>
      <c r="S185" s="56">
        <f t="shared" si="66"/>
        <v>0.18325581395348836</v>
      </c>
      <c r="T185" s="56">
        <f t="shared" si="66"/>
        <v>0.18930232558139537</v>
      </c>
      <c r="U185" s="56">
        <f t="shared" si="66"/>
        <v>0.18465116279069768</v>
      </c>
      <c r="V185" s="56">
        <f t="shared" si="66"/>
        <v>0.18697674418604651</v>
      </c>
      <c r="W185" s="56">
        <f t="shared" si="66"/>
        <v>0.18642857142857142</v>
      </c>
      <c r="X185" s="56">
        <f t="shared" si="66"/>
        <v>0.18093023255813956</v>
      </c>
      <c r="Y185" s="56">
        <f t="shared" si="47"/>
        <v>0.18472106866002214</v>
      </c>
      <c r="Z185" s="56">
        <f t="shared" si="48"/>
        <v>1.8290599158318548</v>
      </c>
      <c r="AA185" s="150"/>
    </row>
    <row r="186" spans="1:27" ht="14.4" customHeight="1" x14ac:dyDescent="0.3">
      <c r="A186" s="134"/>
      <c r="B186" s="135"/>
      <c r="C186" s="46"/>
      <c r="D186" s="46"/>
      <c r="E186" s="136"/>
      <c r="F186" s="137">
        <f>F183+1</f>
        <v>763</v>
      </c>
      <c r="G186" s="138">
        <v>62</v>
      </c>
      <c r="H186" s="139"/>
      <c r="I186" s="140">
        <v>260</v>
      </c>
      <c r="J186" s="141">
        <v>164</v>
      </c>
      <c r="K186" s="142">
        <f>$I186*$J186/100</f>
        <v>426.4</v>
      </c>
      <c r="L186" s="143">
        <f>K186*Y186/1000</f>
        <v>342.02609999999999</v>
      </c>
      <c r="M186" s="144"/>
      <c r="N186" s="145" t="s">
        <v>213</v>
      </c>
      <c r="O186" s="146" t="s">
        <v>184</v>
      </c>
      <c r="P186" s="47" t="s">
        <v>21</v>
      </c>
      <c r="Q186" s="48">
        <v>800</v>
      </c>
      <c r="R186" s="48">
        <v>783</v>
      </c>
      <c r="S186" s="48">
        <v>811</v>
      </c>
      <c r="T186" s="48">
        <v>806</v>
      </c>
      <c r="U186" s="48">
        <v>788</v>
      </c>
      <c r="V186" s="48">
        <v>809</v>
      </c>
      <c r="W186" s="48">
        <v>803</v>
      </c>
      <c r="X186" s="48">
        <v>817</v>
      </c>
      <c r="Y186" s="49">
        <f t="shared" si="47"/>
        <v>802.125</v>
      </c>
      <c r="Z186" s="50">
        <f t="shared" si="48"/>
        <v>1.3462467923138823</v>
      </c>
      <c r="AA186" s="150" t="s">
        <v>22</v>
      </c>
    </row>
    <row r="187" spans="1:27" ht="14.4" customHeight="1" x14ac:dyDescent="0.3">
      <c r="A187" s="134"/>
      <c r="B187" s="135"/>
      <c r="C187" s="46"/>
      <c r="D187" s="46"/>
      <c r="E187" s="136"/>
      <c r="F187" s="137"/>
      <c r="G187" s="138"/>
      <c r="H187" s="139"/>
      <c r="I187" s="140"/>
      <c r="J187" s="141"/>
      <c r="K187" s="142"/>
      <c r="L187" s="143"/>
      <c r="M187" s="144"/>
      <c r="N187" s="145"/>
      <c r="O187" s="146"/>
      <c r="P187" s="51" t="s">
        <v>23</v>
      </c>
      <c r="Q187" s="52">
        <v>4.0999999999999996</v>
      </c>
      <c r="R187" s="52">
        <v>4</v>
      </c>
      <c r="S187" s="52">
        <v>4.2</v>
      </c>
      <c r="T187" s="52">
        <v>4.0999999999999996</v>
      </c>
      <c r="U187" s="52">
        <v>4.3</v>
      </c>
      <c r="V187" s="52">
        <v>4.4000000000000004</v>
      </c>
      <c r="W187" s="52">
        <v>4</v>
      </c>
      <c r="X187" s="52">
        <v>4</v>
      </c>
      <c r="Y187" s="53">
        <f t="shared" si="47"/>
        <v>4.1375000000000002</v>
      </c>
      <c r="Z187" s="54">
        <f t="shared" si="48"/>
        <v>3.4046609273669648</v>
      </c>
      <c r="AA187" s="150"/>
    </row>
    <row r="188" spans="1:27" ht="14.4" customHeight="1" x14ac:dyDescent="0.3">
      <c r="A188" s="134"/>
      <c r="B188" s="135"/>
      <c r="C188" s="46"/>
      <c r="D188" s="46"/>
      <c r="E188" s="136"/>
      <c r="F188" s="137"/>
      <c r="G188" s="138"/>
      <c r="H188" s="139"/>
      <c r="I188" s="140"/>
      <c r="J188" s="141"/>
      <c r="K188" s="142"/>
      <c r="L188" s="143"/>
      <c r="M188" s="144"/>
      <c r="N188" s="145"/>
      <c r="O188" s="146"/>
      <c r="P188" s="55" t="s">
        <v>24</v>
      </c>
      <c r="Q188" s="56">
        <f t="shared" ref="Q188:X188" si="67">Q186/Q187/1000</f>
        <v>0.1951219512195122</v>
      </c>
      <c r="R188" s="56">
        <f t="shared" si="67"/>
        <v>0.19575000000000001</v>
      </c>
      <c r="S188" s="56">
        <f t="shared" si="67"/>
        <v>0.19309523809523807</v>
      </c>
      <c r="T188" s="56">
        <f t="shared" si="67"/>
        <v>0.19658536585365854</v>
      </c>
      <c r="U188" s="56">
        <f t="shared" si="67"/>
        <v>0.18325581395348836</v>
      </c>
      <c r="V188" s="56">
        <f t="shared" si="67"/>
        <v>0.18386363636363634</v>
      </c>
      <c r="W188" s="56">
        <f t="shared" si="67"/>
        <v>0.20075000000000001</v>
      </c>
      <c r="X188" s="56">
        <f t="shared" si="67"/>
        <v>0.20424999999999999</v>
      </c>
      <c r="Y188" s="56">
        <f t="shared" si="47"/>
        <v>0.1940840006856917</v>
      </c>
      <c r="Z188" s="56">
        <f t="shared" si="48"/>
        <v>3.5537423177353746</v>
      </c>
      <c r="AA188" s="150"/>
    </row>
    <row r="189" spans="1:27" ht="14.4" customHeight="1" x14ac:dyDescent="0.3">
      <c r="A189" s="134"/>
      <c r="B189" s="135"/>
      <c r="C189" s="46"/>
      <c r="D189" s="46"/>
      <c r="E189" s="136"/>
      <c r="F189" s="137">
        <f>F186+1</f>
        <v>764</v>
      </c>
      <c r="G189" s="138">
        <v>63</v>
      </c>
      <c r="H189" s="139"/>
      <c r="I189" s="140">
        <v>260</v>
      </c>
      <c r="J189" s="141">
        <v>164</v>
      </c>
      <c r="K189" s="142">
        <f>$I189*$J189/100</f>
        <v>426.4</v>
      </c>
      <c r="L189" s="143">
        <f>K189*Y189/1000</f>
        <v>343.99819999999994</v>
      </c>
      <c r="M189" s="144"/>
      <c r="N189" s="145" t="s">
        <v>123</v>
      </c>
      <c r="O189" s="146" t="s">
        <v>85</v>
      </c>
      <c r="P189" s="47" t="s">
        <v>21</v>
      </c>
      <c r="Q189" s="48">
        <v>800</v>
      </c>
      <c r="R189" s="48">
        <v>816</v>
      </c>
      <c r="S189" s="48">
        <v>810</v>
      </c>
      <c r="T189" s="48">
        <v>805</v>
      </c>
      <c r="U189" s="48">
        <v>807</v>
      </c>
      <c r="V189" s="48">
        <v>819</v>
      </c>
      <c r="W189" s="48">
        <v>799</v>
      </c>
      <c r="X189" s="48">
        <v>798</v>
      </c>
      <c r="Y189" s="49">
        <f t="shared" si="47"/>
        <v>806.75</v>
      </c>
      <c r="Z189" s="50">
        <f t="shared" si="48"/>
        <v>0.91034588296054431</v>
      </c>
      <c r="AA189" s="150" t="s">
        <v>22</v>
      </c>
    </row>
    <row r="190" spans="1:27" ht="14.4" customHeight="1" x14ac:dyDescent="0.3">
      <c r="A190" s="134"/>
      <c r="B190" s="135"/>
      <c r="C190" s="46"/>
      <c r="D190" s="46"/>
      <c r="E190" s="136"/>
      <c r="F190" s="137"/>
      <c r="G190" s="138"/>
      <c r="H190" s="139"/>
      <c r="I190" s="140"/>
      <c r="J190" s="141"/>
      <c r="K190" s="142"/>
      <c r="L190" s="143"/>
      <c r="M190" s="144"/>
      <c r="N190" s="145"/>
      <c r="O190" s="146"/>
      <c r="P190" s="51" t="s">
        <v>23</v>
      </c>
      <c r="Q190" s="52">
        <v>4.2</v>
      </c>
      <c r="R190" s="52">
        <v>4.3</v>
      </c>
      <c r="S190" s="52">
        <v>4.4000000000000004</v>
      </c>
      <c r="T190" s="52">
        <v>4.0999999999999996</v>
      </c>
      <c r="U190" s="52">
        <v>4.3</v>
      </c>
      <c r="V190" s="52">
        <v>4.4000000000000004</v>
      </c>
      <c r="W190" s="52">
        <v>4</v>
      </c>
      <c r="X190" s="52">
        <v>4</v>
      </c>
      <c r="Y190" s="53">
        <f t="shared" si="47"/>
        <v>4.2125000000000004</v>
      </c>
      <c r="Z190" s="54">
        <f t="shared" si="48"/>
        <v>3.6463518479063843</v>
      </c>
      <c r="AA190" s="150"/>
    </row>
    <row r="191" spans="1:27" ht="14.4" customHeight="1" x14ac:dyDescent="0.3">
      <c r="A191" s="134"/>
      <c r="B191" s="135"/>
      <c r="C191" s="46"/>
      <c r="D191" s="46"/>
      <c r="E191" s="136"/>
      <c r="F191" s="137"/>
      <c r="G191" s="138"/>
      <c r="H191" s="139"/>
      <c r="I191" s="140"/>
      <c r="J191" s="141"/>
      <c r="K191" s="142"/>
      <c r="L191" s="143"/>
      <c r="M191" s="144"/>
      <c r="N191" s="145"/>
      <c r="O191" s="146"/>
      <c r="P191" s="55" t="s">
        <v>24</v>
      </c>
      <c r="Q191" s="56">
        <f t="shared" ref="Q191:X191" si="68">Q189/Q190/1000</f>
        <v>0.19047619047619049</v>
      </c>
      <c r="R191" s="56">
        <f t="shared" si="68"/>
        <v>0.18976744186046512</v>
      </c>
      <c r="S191" s="56">
        <f t="shared" si="68"/>
        <v>0.18409090909090906</v>
      </c>
      <c r="T191" s="56">
        <f t="shared" si="68"/>
        <v>0.19634146341463418</v>
      </c>
      <c r="U191" s="56">
        <f t="shared" si="68"/>
        <v>0.18767441860465117</v>
      </c>
      <c r="V191" s="56">
        <f t="shared" si="68"/>
        <v>0.18613636363636363</v>
      </c>
      <c r="W191" s="56">
        <f t="shared" si="68"/>
        <v>0.19975000000000001</v>
      </c>
      <c r="X191" s="56">
        <f t="shared" si="68"/>
        <v>0.19950000000000001</v>
      </c>
      <c r="Y191" s="56">
        <f t="shared" si="47"/>
        <v>0.19171709838540171</v>
      </c>
      <c r="Z191" s="56">
        <f t="shared" si="48"/>
        <v>2.9591050884019934</v>
      </c>
      <c r="AA191" s="150"/>
    </row>
    <row r="192" spans="1:27" ht="14.4" customHeight="1" x14ac:dyDescent="0.3">
      <c r="A192" s="134"/>
      <c r="B192" s="135"/>
      <c r="C192" s="46"/>
      <c r="D192" s="46"/>
      <c r="E192" s="136"/>
      <c r="F192" s="137">
        <f>F189+1</f>
        <v>765</v>
      </c>
      <c r="G192" s="138">
        <v>64</v>
      </c>
      <c r="H192" s="139"/>
      <c r="I192" s="140">
        <v>260</v>
      </c>
      <c r="J192" s="141">
        <v>164</v>
      </c>
      <c r="K192" s="142">
        <f>$I192*$J192/100</f>
        <v>426.4</v>
      </c>
      <c r="L192" s="143">
        <f>K192*Y192/1000</f>
        <v>343.03879999999998</v>
      </c>
      <c r="M192" s="144"/>
      <c r="N192" s="145" t="s">
        <v>123</v>
      </c>
      <c r="O192" s="146" t="s">
        <v>85</v>
      </c>
      <c r="P192" s="47" t="s">
        <v>21</v>
      </c>
      <c r="Q192" s="48">
        <v>809</v>
      </c>
      <c r="R192" s="48">
        <v>811</v>
      </c>
      <c r="S192" s="48">
        <v>805</v>
      </c>
      <c r="T192" s="48">
        <v>800</v>
      </c>
      <c r="U192" s="48">
        <v>799</v>
      </c>
      <c r="V192" s="48">
        <v>814</v>
      </c>
      <c r="W192" s="48">
        <v>798</v>
      </c>
      <c r="X192" s="48">
        <v>800</v>
      </c>
      <c r="Y192" s="49">
        <f t="shared" si="47"/>
        <v>804.5</v>
      </c>
      <c r="Z192" s="50">
        <f t="shared" si="48"/>
        <v>0.71675342415604704</v>
      </c>
      <c r="AA192" s="150" t="s">
        <v>22</v>
      </c>
    </row>
    <row r="193" spans="1:27" ht="14.4" customHeight="1" x14ac:dyDescent="0.3">
      <c r="A193" s="134"/>
      <c r="B193" s="135"/>
      <c r="C193" s="46"/>
      <c r="D193" s="46"/>
      <c r="E193" s="136"/>
      <c r="F193" s="137"/>
      <c r="G193" s="138"/>
      <c r="H193" s="139"/>
      <c r="I193" s="140"/>
      <c r="J193" s="141"/>
      <c r="K193" s="142"/>
      <c r="L193" s="143"/>
      <c r="M193" s="144"/>
      <c r="N193" s="145"/>
      <c r="O193" s="146"/>
      <c r="P193" s="51" t="s">
        <v>23</v>
      </c>
      <c r="Q193" s="52">
        <v>4</v>
      </c>
      <c r="R193" s="52">
        <v>4.3</v>
      </c>
      <c r="S193" s="52">
        <v>4.4000000000000004</v>
      </c>
      <c r="T193" s="52">
        <v>4.4000000000000004</v>
      </c>
      <c r="U193" s="52">
        <v>4.2</v>
      </c>
      <c r="V193" s="52">
        <v>4</v>
      </c>
      <c r="W193" s="52">
        <v>4</v>
      </c>
      <c r="X193" s="52">
        <v>4.0999999999999996</v>
      </c>
      <c r="Y193" s="53">
        <f t="shared" si="47"/>
        <v>4.1749999999999998</v>
      </c>
      <c r="Z193" s="54">
        <f t="shared" si="48"/>
        <v>3.9266098947916195</v>
      </c>
      <c r="AA193" s="150"/>
    </row>
    <row r="194" spans="1:27" ht="14.4" customHeight="1" x14ac:dyDescent="0.3">
      <c r="A194" s="134"/>
      <c r="B194" s="135"/>
      <c r="C194" s="46"/>
      <c r="D194" s="46"/>
      <c r="E194" s="136"/>
      <c r="F194" s="137"/>
      <c r="G194" s="138"/>
      <c r="H194" s="139"/>
      <c r="I194" s="140"/>
      <c r="J194" s="141"/>
      <c r="K194" s="142"/>
      <c r="L194" s="143"/>
      <c r="M194" s="144"/>
      <c r="N194" s="145"/>
      <c r="O194" s="146"/>
      <c r="P194" s="55" t="s">
        <v>24</v>
      </c>
      <c r="Q194" s="56">
        <f t="shared" ref="Q194:X194" si="69">Q192/Q193/1000</f>
        <v>0.20225000000000001</v>
      </c>
      <c r="R194" s="56">
        <f t="shared" si="69"/>
        <v>0.18860465116279071</v>
      </c>
      <c r="S194" s="56">
        <f t="shared" si="69"/>
        <v>0.18295454545454543</v>
      </c>
      <c r="T194" s="56">
        <f t="shared" si="69"/>
        <v>0.18181818181818182</v>
      </c>
      <c r="U194" s="56">
        <f t="shared" si="69"/>
        <v>0.19023809523809523</v>
      </c>
      <c r="V194" s="56">
        <f t="shared" si="69"/>
        <v>0.20349999999999999</v>
      </c>
      <c r="W194" s="56">
        <f t="shared" si="69"/>
        <v>0.19950000000000001</v>
      </c>
      <c r="X194" s="56">
        <f t="shared" si="69"/>
        <v>0.1951219512195122</v>
      </c>
      <c r="Y194" s="56">
        <f t="shared" si="47"/>
        <v>0.19299842811164067</v>
      </c>
      <c r="Z194" s="56">
        <f t="shared" si="48"/>
        <v>4.0775945065920203</v>
      </c>
      <c r="AA194" s="150"/>
    </row>
    <row r="195" spans="1:27" ht="14.4" customHeight="1" x14ac:dyDescent="0.3">
      <c r="A195" s="134"/>
      <c r="B195" s="135"/>
      <c r="C195" s="46"/>
      <c r="D195" s="46"/>
      <c r="E195" s="136"/>
      <c r="F195" s="137">
        <f>F192+1</f>
        <v>766</v>
      </c>
      <c r="G195" s="138">
        <v>65</v>
      </c>
      <c r="H195" s="139"/>
      <c r="I195" s="140">
        <v>260</v>
      </c>
      <c r="J195" s="141">
        <v>164</v>
      </c>
      <c r="K195" s="142">
        <f>$I195*$J195/100</f>
        <v>426.4</v>
      </c>
      <c r="L195" s="143">
        <f>K195*Y195/1000</f>
        <v>344.37129999999996</v>
      </c>
      <c r="M195" s="144"/>
      <c r="N195" s="145" t="s">
        <v>123</v>
      </c>
      <c r="O195" s="146" t="s">
        <v>85</v>
      </c>
      <c r="P195" s="47" t="s">
        <v>21</v>
      </c>
      <c r="Q195" s="48">
        <v>811</v>
      </c>
      <c r="R195" s="48">
        <v>800</v>
      </c>
      <c r="S195" s="48">
        <v>808</v>
      </c>
      <c r="T195" s="48">
        <v>812</v>
      </c>
      <c r="U195" s="48">
        <v>800</v>
      </c>
      <c r="V195" s="48">
        <v>810</v>
      </c>
      <c r="W195" s="48">
        <v>805</v>
      </c>
      <c r="X195" s="48">
        <v>815</v>
      </c>
      <c r="Y195" s="49">
        <f t="shared" ref="Y195:Y258" si="70">AVERAGE(Q195:X195)</f>
        <v>807.625</v>
      </c>
      <c r="Z195" s="50">
        <f t="shared" ref="Z195:Z258" si="71">_xlfn.STDEV.P(Q195:X195)/Y195*100</f>
        <v>0.64021414270070998</v>
      </c>
      <c r="AA195" s="150" t="s">
        <v>22</v>
      </c>
    </row>
    <row r="196" spans="1:27" ht="14.4" customHeight="1" x14ac:dyDescent="0.3">
      <c r="A196" s="134"/>
      <c r="B196" s="135"/>
      <c r="C196" s="46"/>
      <c r="D196" s="46"/>
      <c r="E196" s="136"/>
      <c r="F196" s="137"/>
      <c r="G196" s="138"/>
      <c r="H196" s="139"/>
      <c r="I196" s="140"/>
      <c r="J196" s="141"/>
      <c r="K196" s="142"/>
      <c r="L196" s="143"/>
      <c r="M196" s="144"/>
      <c r="N196" s="145"/>
      <c r="O196" s="146"/>
      <c r="P196" s="51" t="s">
        <v>23</v>
      </c>
      <c r="Q196" s="52">
        <v>4.4000000000000004</v>
      </c>
      <c r="R196" s="52">
        <v>4</v>
      </c>
      <c r="S196" s="52">
        <v>4.2</v>
      </c>
      <c r="T196" s="52">
        <v>4.0999999999999996</v>
      </c>
      <c r="U196" s="52">
        <v>4.4000000000000004</v>
      </c>
      <c r="V196" s="52">
        <v>4</v>
      </c>
      <c r="W196" s="52">
        <v>4.2</v>
      </c>
      <c r="X196" s="52">
        <v>4</v>
      </c>
      <c r="Y196" s="53">
        <f t="shared" si="70"/>
        <v>4.1624999999999996</v>
      </c>
      <c r="Z196" s="54">
        <f t="shared" si="71"/>
        <v>3.7866427065821342</v>
      </c>
      <c r="AA196" s="150"/>
    </row>
    <row r="197" spans="1:27" ht="14.4" customHeight="1" x14ac:dyDescent="0.3">
      <c r="A197" s="134"/>
      <c r="B197" s="135"/>
      <c r="C197" s="46"/>
      <c r="D197" s="46"/>
      <c r="E197" s="136"/>
      <c r="F197" s="137"/>
      <c r="G197" s="138"/>
      <c r="H197" s="139"/>
      <c r="I197" s="140"/>
      <c r="J197" s="141"/>
      <c r="K197" s="142"/>
      <c r="L197" s="143"/>
      <c r="M197" s="144"/>
      <c r="N197" s="145"/>
      <c r="O197" s="146"/>
      <c r="P197" s="55" t="s">
        <v>24</v>
      </c>
      <c r="Q197" s="56">
        <f t="shared" ref="Q197:X197" si="72">Q195/Q196/1000</f>
        <v>0.18431818181818183</v>
      </c>
      <c r="R197" s="56">
        <f t="shared" si="72"/>
        <v>0.2</v>
      </c>
      <c r="S197" s="56">
        <f t="shared" si="72"/>
        <v>0.19238095238095237</v>
      </c>
      <c r="T197" s="56">
        <f t="shared" si="72"/>
        <v>0.19804878048780489</v>
      </c>
      <c r="U197" s="56">
        <f t="shared" si="72"/>
        <v>0.18181818181818182</v>
      </c>
      <c r="V197" s="56">
        <f t="shared" si="72"/>
        <v>0.20250000000000001</v>
      </c>
      <c r="W197" s="56">
        <f t="shared" si="72"/>
        <v>0.19166666666666665</v>
      </c>
      <c r="X197" s="56">
        <f t="shared" si="72"/>
        <v>0.20374999999999999</v>
      </c>
      <c r="Y197" s="56">
        <f t="shared" si="70"/>
        <v>0.19431034539647346</v>
      </c>
      <c r="Z197" s="56">
        <f t="shared" si="71"/>
        <v>3.9410128035674861</v>
      </c>
      <c r="AA197" s="150"/>
    </row>
    <row r="198" spans="1:27" ht="14.4" customHeight="1" x14ac:dyDescent="0.3">
      <c r="A198" s="134"/>
      <c r="B198" s="135"/>
      <c r="C198" s="46"/>
      <c r="D198" s="46"/>
      <c r="E198" s="136"/>
      <c r="F198" s="137">
        <f>F195+1</f>
        <v>767</v>
      </c>
      <c r="G198" s="138">
        <v>66</v>
      </c>
      <c r="H198" s="139"/>
      <c r="I198" s="140">
        <v>260</v>
      </c>
      <c r="J198" s="141">
        <v>164</v>
      </c>
      <c r="K198" s="142">
        <f>$I198*$J198/100</f>
        <v>426.4</v>
      </c>
      <c r="L198" s="143">
        <f>K198*Y198/1000</f>
        <v>342.93219999999997</v>
      </c>
      <c r="M198" s="144"/>
      <c r="N198" s="145" t="s">
        <v>123</v>
      </c>
      <c r="O198" s="146" t="s">
        <v>85</v>
      </c>
      <c r="P198" s="47" t="s">
        <v>21</v>
      </c>
      <c r="Q198" s="48">
        <v>799</v>
      </c>
      <c r="R198" s="48">
        <v>811</v>
      </c>
      <c r="S198" s="48">
        <v>800</v>
      </c>
      <c r="T198" s="48">
        <v>809</v>
      </c>
      <c r="U198" s="48">
        <v>800</v>
      </c>
      <c r="V198" s="48">
        <v>815</v>
      </c>
      <c r="W198" s="48">
        <v>798</v>
      </c>
      <c r="X198" s="48">
        <v>802</v>
      </c>
      <c r="Y198" s="49">
        <f t="shared" si="70"/>
        <v>804.25</v>
      </c>
      <c r="Z198" s="50">
        <f t="shared" si="71"/>
        <v>0.75055619941869056</v>
      </c>
      <c r="AA198" s="150" t="s">
        <v>22</v>
      </c>
    </row>
    <row r="199" spans="1:27" ht="14.4" customHeight="1" x14ac:dyDescent="0.3">
      <c r="A199" s="134"/>
      <c r="B199" s="135"/>
      <c r="C199" s="46"/>
      <c r="D199" s="46"/>
      <c r="E199" s="136"/>
      <c r="F199" s="137"/>
      <c r="G199" s="138"/>
      <c r="H199" s="139"/>
      <c r="I199" s="140"/>
      <c r="J199" s="141"/>
      <c r="K199" s="142"/>
      <c r="L199" s="143"/>
      <c r="M199" s="144"/>
      <c r="N199" s="145"/>
      <c r="O199" s="146"/>
      <c r="P199" s="51" t="s">
        <v>23</v>
      </c>
      <c r="Q199" s="52">
        <v>4</v>
      </c>
      <c r="R199" s="52">
        <v>4.0999999999999996</v>
      </c>
      <c r="S199" s="52">
        <v>4.4000000000000004</v>
      </c>
      <c r="T199" s="52">
        <v>4</v>
      </c>
      <c r="U199" s="52">
        <v>4</v>
      </c>
      <c r="V199" s="52">
        <v>4.3</v>
      </c>
      <c r="W199" s="52">
        <v>4.2</v>
      </c>
      <c r="X199" s="52">
        <v>4</v>
      </c>
      <c r="Y199" s="53">
        <f t="shared" si="70"/>
        <v>4.125</v>
      </c>
      <c r="Z199" s="54">
        <f t="shared" si="71"/>
        <v>3.5855028988482536</v>
      </c>
      <c r="AA199" s="150"/>
    </row>
    <row r="200" spans="1:27" ht="14.4" customHeight="1" x14ac:dyDescent="0.3">
      <c r="A200" s="134"/>
      <c r="B200" s="135"/>
      <c r="C200" s="46"/>
      <c r="D200" s="46"/>
      <c r="E200" s="136"/>
      <c r="F200" s="137"/>
      <c r="G200" s="138"/>
      <c r="H200" s="139"/>
      <c r="I200" s="140"/>
      <c r="J200" s="141"/>
      <c r="K200" s="142"/>
      <c r="L200" s="143"/>
      <c r="M200" s="144"/>
      <c r="N200" s="145"/>
      <c r="O200" s="146"/>
      <c r="P200" s="55" t="s">
        <v>24</v>
      </c>
      <c r="Q200" s="56">
        <f t="shared" ref="Q200:X200" si="73">Q198/Q199/1000</f>
        <v>0.19975000000000001</v>
      </c>
      <c r="R200" s="56">
        <f t="shared" si="73"/>
        <v>0.1978048780487805</v>
      </c>
      <c r="S200" s="56">
        <f t="shared" si="73"/>
        <v>0.18181818181818182</v>
      </c>
      <c r="T200" s="56">
        <f t="shared" si="73"/>
        <v>0.20225000000000001</v>
      </c>
      <c r="U200" s="56">
        <f t="shared" si="73"/>
        <v>0.2</v>
      </c>
      <c r="V200" s="56">
        <f t="shared" si="73"/>
        <v>0.18953488372093025</v>
      </c>
      <c r="W200" s="56">
        <f t="shared" si="73"/>
        <v>0.19</v>
      </c>
      <c r="X200" s="56">
        <f t="shared" si="73"/>
        <v>0.20050000000000001</v>
      </c>
      <c r="Y200" s="56">
        <f t="shared" si="70"/>
        <v>0.19520724294848657</v>
      </c>
      <c r="Z200" s="56">
        <f t="shared" si="71"/>
        <v>3.4674627987745432</v>
      </c>
      <c r="AA200" s="150"/>
    </row>
    <row r="201" spans="1:27" ht="14.4" customHeight="1" x14ac:dyDescent="0.3">
      <c r="A201" s="147">
        <v>44452</v>
      </c>
      <c r="B201" s="148">
        <v>21007569</v>
      </c>
      <c r="C201" s="42"/>
      <c r="D201" s="42"/>
      <c r="E201" s="148">
        <v>9946551</v>
      </c>
      <c r="F201" s="148">
        <f>F198+1</f>
        <v>768</v>
      </c>
      <c r="G201" s="148">
        <v>1</v>
      </c>
      <c r="H201" s="148" t="s">
        <v>251</v>
      </c>
      <c r="I201" s="148">
        <v>260</v>
      </c>
      <c r="J201" s="148">
        <v>162</v>
      </c>
      <c r="K201" s="149">
        <f>$I201*$J201/100</f>
        <v>421.2</v>
      </c>
      <c r="L201" s="149">
        <f>K201*Y201/1000</f>
        <v>348.96420000000001</v>
      </c>
      <c r="M201" s="148"/>
      <c r="N201" s="148" t="s">
        <v>51</v>
      </c>
      <c r="O201" s="148" t="s">
        <v>45</v>
      </c>
      <c r="P201" s="42" t="s">
        <v>21</v>
      </c>
      <c r="Q201" s="43">
        <v>844</v>
      </c>
      <c r="R201" s="43">
        <v>840</v>
      </c>
      <c r="S201" s="43">
        <v>843</v>
      </c>
      <c r="T201" s="43">
        <v>850</v>
      </c>
      <c r="U201" s="43">
        <v>835</v>
      </c>
      <c r="V201" s="43">
        <v>800</v>
      </c>
      <c r="W201" s="43">
        <v>828</v>
      </c>
      <c r="X201" s="43">
        <v>788</v>
      </c>
      <c r="Y201" s="44">
        <f t="shared" si="70"/>
        <v>828.5</v>
      </c>
      <c r="Z201" s="45">
        <f t="shared" si="71"/>
        <v>2.5390083244372517</v>
      </c>
      <c r="AA201" s="150" t="s">
        <v>22</v>
      </c>
    </row>
    <row r="202" spans="1:27" ht="14.4" customHeight="1" x14ac:dyDescent="0.3">
      <c r="A202" s="147"/>
      <c r="B202" s="148"/>
      <c r="C202" s="42"/>
      <c r="D202" s="42"/>
      <c r="E202" s="148"/>
      <c r="F202" s="148"/>
      <c r="G202" s="148"/>
      <c r="H202" s="148"/>
      <c r="I202" s="148"/>
      <c r="J202" s="148"/>
      <c r="K202" s="149"/>
      <c r="L202" s="149"/>
      <c r="M202" s="148"/>
      <c r="N202" s="148"/>
      <c r="O202" s="148"/>
      <c r="P202" s="42" t="s">
        <v>23</v>
      </c>
      <c r="Q202" s="43">
        <v>4.3</v>
      </c>
      <c r="R202" s="43">
        <v>4.2</v>
      </c>
      <c r="S202" s="43">
        <v>4.3</v>
      </c>
      <c r="T202" s="43">
        <v>4.4000000000000004</v>
      </c>
      <c r="U202" s="43">
        <v>4.4000000000000004</v>
      </c>
      <c r="V202" s="43">
        <v>4.5</v>
      </c>
      <c r="W202" s="43">
        <v>4.5</v>
      </c>
      <c r="X202" s="43">
        <v>4.3</v>
      </c>
      <c r="Y202" s="44">
        <f t="shared" si="70"/>
        <v>4.3624999999999998</v>
      </c>
      <c r="Z202" s="45">
        <f t="shared" si="71"/>
        <v>2.2742847946113969</v>
      </c>
      <c r="AA202" s="150"/>
    </row>
    <row r="203" spans="1:27" ht="14.4" customHeight="1" x14ac:dyDescent="0.3">
      <c r="A203" s="147"/>
      <c r="B203" s="148"/>
      <c r="C203" s="42"/>
      <c r="D203" s="42"/>
      <c r="E203" s="148"/>
      <c r="F203" s="148"/>
      <c r="G203" s="148"/>
      <c r="H203" s="148"/>
      <c r="I203" s="148"/>
      <c r="J203" s="148"/>
      <c r="K203" s="149"/>
      <c r="L203" s="149"/>
      <c r="M203" s="148"/>
      <c r="N203" s="148"/>
      <c r="O203" s="148"/>
      <c r="P203" s="42" t="s">
        <v>24</v>
      </c>
      <c r="Q203" s="45">
        <f t="shared" ref="Q203:X203" si="74">Q201/Q202/1000</f>
        <v>0.19627906976744189</v>
      </c>
      <c r="R203" s="45">
        <f t="shared" si="74"/>
        <v>0.2</v>
      </c>
      <c r="S203" s="45">
        <f t="shared" si="74"/>
        <v>0.19604651162790698</v>
      </c>
      <c r="T203" s="45">
        <f t="shared" si="74"/>
        <v>0.19318181818181815</v>
      </c>
      <c r="U203" s="45">
        <f t="shared" si="74"/>
        <v>0.18977272727272726</v>
      </c>
      <c r="V203" s="45">
        <f t="shared" si="74"/>
        <v>0.17777777777777778</v>
      </c>
      <c r="W203" s="45">
        <f t="shared" si="74"/>
        <v>0.184</v>
      </c>
      <c r="X203" s="45">
        <f t="shared" si="74"/>
        <v>0.18325581395348836</v>
      </c>
      <c r="Y203" s="45">
        <f t="shared" si="70"/>
        <v>0.19003921482264505</v>
      </c>
      <c r="Z203" s="45">
        <f t="shared" si="71"/>
        <v>3.7991698534396843</v>
      </c>
      <c r="AA203" s="150"/>
    </row>
    <row r="204" spans="1:27" ht="14.4" customHeight="1" x14ac:dyDescent="0.3">
      <c r="A204" s="134"/>
      <c r="B204" s="135"/>
      <c r="C204" s="46"/>
      <c r="D204" s="46"/>
      <c r="E204" s="136"/>
      <c r="F204" s="137">
        <f>F201+1</f>
        <v>769</v>
      </c>
      <c r="G204" s="138">
        <v>2</v>
      </c>
      <c r="H204" s="139"/>
      <c r="I204" s="140">
        <v>260</v>
      </c>
      <c r="J204" s="141">
        <v>162</v>
      </c>
      <c r="K204" s="142">
        <f>$I204*$J204/100</f>
        <v>421.2</v>
      </c>
      <c r="L204" s="143">
        <f>K204*Y204/1000</f>
        <v>347.70059999999995</v>
      </c>
      <c r="M204" s="144"/>
      <c r="N204" s="145" t="s">
        <v>51</v>
      </c>
      <c r="O204" s="146" t="s">
        <v>45</v>
      </c>
      <c r="P204" s="47" t="s">
        <v>21</v>
      </c>
      <c r="Q204" s="48">
        <v>849</v>
      </c>
      <c r="R204" s="48">
        <v>837</v>
      </c>
      <c r="S204" s="48">
        <v>800</v>
      </c>
      <c r="T204" s="48">
        <v>818</v>
      </c>
      <c r="U204" s="48">
        <v>816</v>
      </c>
      <c r="V204" s="48">
        <v>828</v>
      </c>
      <c r="W204" s="48">
        <v>845</v>
      </c>
      <c r="X204" s="48">
        <v>811</v>
      </c>
      <c r="Y204" s="49">
        <f t="shared" si="70"/>
        <v>825.5</v>
      </c>
      <c r="Z204" s="50">
        <f t="shared" si="71"/>
        <v>1.9523635931297638</v>
      </c>
      <c r="AA204" s="150" t="s">
        <v>22</v>
      </c>
    </row>
    <row r="205" spans="1:27" ht="14.4" customHeight="1" x14ac:dyDescent="0.3">
      <c r="A205" s="134"/>
      <c r="B205" s="135"/>
      <c r="C205" s="46"/>
      <c r="D205" s="46"/>
      <c r="E205" s="136"/>
      <c r="F205" s="137"/>
      <c r="G205" s="138"/>
      <c r="H205" s="139"/>
      <c r="I205" s="140"/>
      <c r="J205" s="141"/>
      <c r="K205" s="142"/>
      <c r="L205" s="143"/>
      <c r="M205" s="144"/>
      <c r="N205" s="145"/>
      <c r="O205" s="146"/>
      <c r="P205" s="51" t="s">
        <v>23</v>
      </c>
      <c r="Q205" s="52">
        <v>4.5</v>
      </c>
      <c r="R205" s="52">
        <v>4.3</v>
      </c>
      <c r="S205" s="52">
        <v>4.2</v>
      </c>
      <c r="T205" s="52">
        <v>4.3</v>
      </c>
      <c r="U205" s="52">
        <v>4.4000000000000004</v>
      </c>
      <c r="V205" s="52">
        <v>4.4000000000000004</v>
      </c>
      <c r="W205" s="52">
        <v>4.3</v>
      </c>
      <c r="X205" s="52">
        <v>4.3</v>
      </c>
      <c r="Y205" s="53">
        <f t="shared" si="70"/>
        <v>4.3375000000000004</v>
      </c>
      <c r="Z205" s="54">
        <f t="shared" si="71"/>
        <v>1.975692968415288</v>
      </c>
      <c r="AA205" s="150"/>
    </row>
    <row r="206" spans="1:27" ht="14.4" customHeight="1" x14ac:dyDescent="0.3">
      <c r="A206" s="134"/>
      <c r="B206" s="135"/>
      <c r="C206" s="46"/>
      <c r="D206" s="46"/>
      <c r="E206" s="136"/>
      <c r="F206" s="137"/>
      <c r="G206" s="138"/>
      <c r="H206" s="139"/>
      <c r="I206" s="140"/>
      <c r="J206" s="141"/>
      <c r="K206" s="142"/>
      <c r="L206" s="143"/>
      <c r="M206" s="144"/>
      <c r="N206" s="145"/>
      <c r="O206" s="146"/>
      <c r="P206" s="55" t="s">
        <v>24</v>
      </c>
      <c r="Q206" s="56">
        <f t="shared" ref="Q206:X206" si="75">Q204/Q205/1000</f>
        <v>0.18866666666666665</v>
      </c>
      <c r="R206" s="56">
        <f t="shared" si="75"/>
        <v>0.19465116279069766</v>
      </c>
      <c r="S206" s="56">
        <f t="shared" si="75"/>
        <v>0.19047619047619049</v>
      </c>
      <c r="T206" s="56">
        <f t="shared" si="75"/>
        <v>0.19023255813953488</v>
      </c>
      <c r="U206" s="56">
        <f t="shared" si="75"/>
        <v>0.18545454545454543</v>
      </c>
      <c r="V206" s="56">
        <f t="shared" si="75"/>
        <v>0.18818181818181817</v>
      </c>
      <c r="W206" s="56">
        <f t="shared" si="75"/>
        <v>0.19651162790697674</v>
      </c>
      <c r="X206" s="56">
        <f t="shared" si="75"/>
        <v>0.18860465116279071</v>
      </c>
      <c r="Y206" s="56">
        <f t="shared" si="70"/>
        <v>0.1903474025974026</v>
      </c>
      <c r="Z206" s="56">
        <f t="shared" si="71"/>
        <v>1.7722628925104327</v>
      </c>
      <c r="AA206" s="150"/>
    </row>
    <row r="207" spans="1:27" ht="14.4" customHeight="1" x14ac:dyDescent="0.3">
      <c r="A207" s="134"/>
      <c r="B207" s="135"/>
      <c r="C207" s="46"/>
      <c r="D207" s="46"/>
      <c r="E207" s="136"/>
      <c r="F207" s="137">
        <f>F204+1</f>
        <v>770</v>
      </c>
      <c r="G207" s="138">
        <v>3</v>
      </c>
      <c r="H207" s="139"/>
      <c r="I207" s="140">
        <v>260</v>
      </c>
      <c r="J207" s="141">
        <v>162</v>
      </c>
      <c r="K207" s="142">
        <f>$I207*$J207/100</f>
        <v>421.2</v>
      </c>
      <c r="L207" s="143">
        <f>K207*Y207/1000</f>
        <v>368.60264999999998</v>
      </c>
      <c r="M207" s="144"/>
      <c r="N207" s="145" t="s">
        <v>51</v>
      </c>
      <c r="O207" s="146" t="s">
        <v>45</v>
      </c>
      <c r="P207" s="47" t="s">
        <v>21</v>
      </c>
      <c r="Q207" s="48">
        <v>855</v>
      </c>
      <c r="R207" s="48">
        <v>895</v>
      </c>
      <c r="S207" s="48">
        <v>886</v>
      </c>
      <c r="T207" s="48">
        <v>860</v>
      </c>
      <c r="U207" s="48">
        <v>869</v>
      </c>
      <c r="V207" s="48">
        <v>870</v>
      </c>
      <c r="W207" s="48">
        <v>882</v>
      </c>
      <c r="X207" s="48">
        <v>884</v>
      </c>
      <c r="Y207" s="49">
        <f t="shared" si="70"/>
        <v>875.125</v>
      </c>
      <c r="Z207" s="50">
        <f t="shared" si="71"/>
        <v>1.4771694485300293</v>
      </c>
      <c r="AA207" s="150" t="s">
        <v>22</v>
      </c>
    </row>
    <row r="208" spans="1:27" ht="14.4" customHeight="1" x14ac:dyDescent="0.3">
      <c r="A208" s="134"/>
      <c r="B208" s="135"/>
      <c r="C208" s="46"/>
      <c r="D208" s="46"/>
      <c r="E208" s="136"/>
      <c r="F208" s="137"/>
      <c r="G208" s="138"/>
      <c r="H208" s="139"/>
      <c r="I208" s="140"/>
      <c r="J208" s="141"/>
      <c r="K208" s="142"/>
      <c r="L208" s="143"/>
      <c r="M208" s="144"/>
      <c r="N208" s="145"/>
      <c r="O208" s="146"/>
      <c r="P208" s="51" t="s">
        <v>23</v>
      </c>
      <c r="Q208" s="52">
        <v>4.3</v>
      </c>
      <c r="R208" s="52">
        <v>4.2</v>
      </c>
      <c r="S208" s="52">
        <v>4.4000000000000004</v>
      </c>
      <c r="T208" s="52">
        <v>4.5</v>
      </c>
      <c r="U208" s="52">
        <v>4.4000000000000004</v>
      </c>
      <c r="V208" s="52">
        <v>4.4000000000000004</v>
      </c>
      <c r="W208" s="52">
        <v>4.3</v>
      </c>
      <c r="X208" s="52">
        <v>4.3</v>
      </c>
      <c r="Y208" s="53">
        <f t="shared" si="70"/>
        <v>4.3499999999999996</v>
      </c>
      <c r="Z208" s="54">
        <f t="shared" si="71"/>
        <v>1.9908629972056082</v>
      </c>
      <c r="AA208" s="150"/>
    </row>
    <row r="209" spans="1:27" ht="14.4" customHeight="1" x14ac:dyDescent="0.3">
      <c r="A209" s="134"/>
      <c r="B209" s="135"/>
      <c r="C209" s="46"/>
      <c r="D209" s="46"/>
      <c r="E209" s="136"/>
      <c r="F209" s="137"/>
      <c r="G209" s="138"/>
      <c r="H209" s="139"/>
      <c r="I209" s="140"/>
      <c r="J209" s="141"/>
      <c r="K209" s="142"/>
      <c r="L209" s="143"/>
      <c r="M209" s="144"/>
      <c r="N209" s="145"/>
      <c r="O209" s="146"/>
      <c r="P209" s="55" t="s">
        <v>24</v>
      </c>
      <c r="Q209" s="56">
        <f t="shared" ref="Q209:X209" si="76">Q207/Q208/1000</f>
        <v>0.1988372093023256</v>
      </c>
      <c r="R209" s="56">
        <f t="shared" si="76"/>
        <v>0.21309523809523806</v>
      </c>
      <c r="S209" s="56">
        <f t="shared" si="76"/>
        <v>0.20136363636363636</v>
      </c>
      <c r="T209" s="56">
        <f t="shared" si="76"/>
        <v>0.19111111111111112</v>
      </c>
      <c r="U209" s="56">
        <f t="shared" si="76"/>
        <v>0.19749999999999998</v>
      </c>
      <c r="V209" s="56">
        <f t="shared" si="76"/>
        <v>0.19772727272727272</v>
      </c>
      <c r="W209" s="56">
        <f t="shared" si="76"/>
        <v>0.20511627906976745</v>
      </c>
      <c r="X209" s="56">
        <f t="shared" si="76"/>
        <v>0.20558139534883721</v>
      </c>
      <c r="Y209" s="56">
        <f t="shared" si="70"/>
        <v>0.20129151775227355</v>
      </c>
      <c r="Z209" s="56">
        <f t="shared" si="71"/>
        <v>3.0880554644835567</v>
      </c>
      <c r="AA209" s="150"/>
    </row>
    <row r="210" spans="1:27" ht="14.4" customHeight="1" x14ac:dyDescent="0.3">
      <c r="A210" s="134"/>
      <c r="B210" s="135"/>
      <c r="C210" s="46"/>
      <c r="D210" s="46"/>
      <c r="E210" s="136"/>
      <c r="F210" s="137">
        <f>F207+1</f>
        <v>771</v>
      </c>
      <c r="G210" s="138">
        <v>4</v>
      </c>
      <c r="H210" s="139"/>
      <c r="I210" s="140">
        <v>260</v>
      </c>
      <c r="J210" s="141">
        <v>162</v>
      </c>
      <c r="K210" s="142">
        <f>$I210*$J210/100</f>
        <v>421.2</v>
      </c>
      <c r="L210" s="143">
        <f>K210*Y210/1000</f>
        <v>367.12844999999999</v>
      </c>
      <c r="M210" s="144"/>
      <c r="N210" s="145" t="s">
        <v>51</v>
      </c>
      <c r="O210" s="146" t="s">
        <v>45</v>
      </c>
      <c r="P210" s="47" t="s">
        <v>21</v>
      </c>
      <c r="Q210" s="48">
        <v>866</v>
      </c>
      <c r="R210" s="48">
        <v>871</v>
      </c>
      <c r="S210" s="48">
        <v>854</v>
      </c>
      <c r="T210" s="48">
        <v>871</v>
      </c>
      <c r="U210" s="48">
        <v>878</v>
      </c>
      <c r="V210" s="48">
        <v>898</v>
      </c>
      <c r="W210" s="48">
        <v>862</v>
      </c>
      <c r="X210" s="48">
        <v>873</v>
      </c>
      <c r="Y210" s="49">
        <f t="shared" si="70"/>
        <v>871.625</v>
      </c>
      <c r="Z210" s="50">
        <f t="shared" si="71"/>
        <v>1.3897486315387886</v>
      </c>
      <c r="AA210" s="150" t="s">
        <v>22</v>
      </c>
    </row>
    <row r="211" spans="1:27" ht="14.4" customHeight="1" x14ac:dyDescent="0.3">
      <c r="A211" s="134"/>
      <c r="B211" s="135"/>
      <c r="C211" s="46"/>
      <c r="D211" s="46"/>
      <c r="E211" s="136"/>
      <c r="F211" s="137"/>
      <c r="G211" s="138"/>
      <c r="H211" s="139"/>
      <c r="I211" s="140"/>
      <c r="J211" s="141"/>
      <c r="K211" s="142"/>
      <c r="L211" s="143"/>
      <c r="M211" s="144"/>
      <c r="N211" s="145"/>
      <c r="O211" s="146"/>
      <c r="P211" s="51" t="s">
        <v>23</v>
      </c>
      <c r="Q211" s="52">
        <v>4.2</v>
      </c>
      <c r="R211" s="52">
        <v>4.5</v>
      </c>
      <c r="S211" s="52">
        <v>4.2</v>
      </c>
      <c r="T211" s="52">
        <v>4.4000000000000004</v>
      </c>
      <c r="U211" s="52">
        <v>4.5</v>
      </c>
      <c r="V211" s="52">
        <v>4.3</v>
      </c>
      <c r="W211" s="52">
        <v>4.3</v>
      </c>
      <c r="X211" s="52">
        <v>4.3</v>
      </c>
      <c r="Y211" s="53">
        <f t="shared" si="70"/>
        <v>4.3374999999999995</v>
      </c>
      <c r="Z211" s="54">
        <f t="shared" si="71"/>
        <v>2.561439313347432</v>
      </c>
      <c r="AA211" s="150"/>
    </row>
    <row r="212" spans="1:27" ht="14.4" customHeight="1" x14ac:dyDescent="0.3">
      <c r="A212" s="134"/>
      <c r="B212" s="135"/>
      <c r="C212" s="46"/>
      <c r="D212" s="46"/>
      <c r="E212" s="136"/>
      <c r="F212" s="137"/>
      <c r="G212" s="138"/>
      <c r="H212" s="139"/>
      <c r="I212" s="140"/>
      <c r="J212" s="141"/>
      <c r="K212" s="142"/>
      <c r="L212" s="143"/>
      <c r="M212" s="144"/>
      <c r="N212" s="145"/>
      <c r="O212" s="146"/>
      <c r="P212" s="55" t="s">
        <v>24</v>
      </c>
      <c r="Q212" s="56">
        <f t="shared" ref="Q212:X212" si="77">Q210/Q211/1000</f>
        <v>0.20619047619047617</v>
      </c>
      <c r="R212" s="56">
        <f t="shared" si="77"/>
        <v>0.19355555555555554</v>
      </c>
      <c r="S212" s="56">
        <f t="shared" si="77"/>
        <v>0.20333333333333331</v>
      </c>
      <c r="T212" s="56">
        <f t="shared" si="77"/>
        <v>0.19795454545454544</v>
      </c>
      <c r="U212" s="56">
        <f t="shared" si="77"/>
        <v>0.19511111111111112</v>
      </c>
      <c r="V212" s="56">
        <f t="shared" si="77"/>
        <v>0.20883720930232558</v>
      </c>
      <c r="W212" s="56">
        <f t="shared" si="77"/>
        <v>0.20046511627906977</v>
      </c>
      <c r="X212" s="56">
        <f t="shared" si="77"/>
        <v>0.20302325581395347</v>
      </c>
      <c r="Y212" s="56">
        <f t="shared" si="70"/>
        <v>0.20105882538004632</v>
      </c>
      <c r="Z212" s="56">
        <f t="shared" si="71"/>
        <v>2.4714484732688486</v>
      </c>
      <c r="AA212" s="150"/>
    </row>
    <row r="213" spans="1:27" ht="14.4" customHeight="1" x14ac:dyDescent="0.3">
      <c r="A213" s="134"/>
      <c r="B213" s="135"/>
      <c r="C213" s="46"/>
      <c r="D213" s="46"/>
      <c r="E213" s="136"/>
      <c r="F213" s="137">
        <f>F210+1</f>
        <v>772</v>
      </c>
      <c r="G213" s="138">
        <v>5</v>
      </c>
      <c r="H213" s="139"/>
      <c r="I213" s="140">
        <v>260</v>
      </c>
      <c r="J213" s="141">
        <v>162</v>
      </c>
      <c r="K213" s="142">
        <f>$I213*$J213/100</f>
        <v>421.2</v>
      </c>
      <c r="L213" s="143">
        <f>K213*Y213/1000</f>
        <v>363.44295</v>
      </c>
      <c r="M213" s="144"/>
      <c r="N213" s="145" t="s">
        <v>51</v>
      </c>
      <c r="O213" s="146" t="s">
        <v>45</v>
      </c>
      <c r="P213" s="47" t="s">
        <v>21</v>
      </c>
      <c r="Q213" s="48">
        <v>875</v>
      </c>
      <c r="R213" s="48">
        <v>762</v>
      </c>
      <c r="S213" s="48">
        <v>895</v>
      </c>
      <c r="T213" s="48">
        <v>881</v>
      </c>
      <c r="U213" s="48">
        <v>859</v>
      </c>
      <c r="V213" s="48">
        <v>873</v>
      </c>
      <c r="W213" s="48">
        <v>869</v>
      </c>
      <c r="X213" s="48">
        <v>889</v>
      </c>
      <c r="Y213" s="49">
        <f t="shared" si="70"/>
        <v>862.875</v>
      </c>
      <c r="Z213" s="50">
        <f t="shared" si="71"/>
        <v>4.5848429096402308</v>
      </c>
      <c r="AA213" s="150" t="s">
        <v>22</v>
      </c>
    </row>
    <row r="214" spans="1:27" ht="14.4" customHeight="1" x14ac:dyDescent="0.3">
      <c r="A214" s="134"/>
      <c r="B214" s="135"/>
      <c r="C214" s="46"/>
      <c r="D214" s="46"/>
      <c r="E214" s="136"/>
      <c r="F214" s="137"/>
      <c r="G214" s="138"/>
      <c r="H214" s="139"/>
      <c r="I214" s="140"/>
      <c r="J214" s="141"/>
      <c r="K214" s="142"/>
      <c r="L214" s="143"/>
      <c r="M214" s="144"/>
      <c r="N214" s="145"/>
      <c r="O214" s="146"/>
      <c r="P214" s="51" t="s">
        <v>23</v>
      </c>
      <c r="Q214" s="52">
        <v>4.4000000000000004</v>
      </c>
      <c r="R214" s="52">
        <v>4.4000000000000004</v>
      </c>
      <c r="S214" s="52">
        <v>4.3</v>
      </c>
      <c r="T214" s="52">
        <v>4.5</v>
      </c>
      <c r="U214" s="52">
        <v>4.4000000000000004</v>
      </c>
      <c r="V214" s="52">
        <v>4.2</v>
      </c>
      <c r="W214" s="52">
        <v>4.3</v>
      </c>
      <c r="X214" s="52">
        <v>4.3</v>
      </c>
      <c r="Y214" s="53">
        <f t="shared" si="70"/>
        <v>4.3499999999999996</v>
      </c>
      <c r="Z214" s="54">
        <f t="shared" si="71"/>
        <v>1.9908629972056078</v>
      </c>
      <c r="AA214" s="150"/>
    </row>
    <row r="215" spans="1:27" ht="14.4" customHeight="1" x14ac:dyDescent="0.3">
      <c r="A215" s="134"/>
      <c r="B215" s="135"/>
      <c r="C215" s="46"/>
      <c r="D215" s="46"/>
      <c r="E215" s="136"/>
      <c r="F215" s="137"/>
      <c r="G215" s="138"/>
      <c r="H215" s="139"/>
      <c r="I215" s="140"/>
      <c r="J215" s="141"/>
      <c r="K215" s="142"/>
      <c r="L215" s="143"/>
      <c r="M215" s="144"/>
      <c r="N215" s="145"/>
      <c r="O215" s="146"/>
      <c r="P215" s="55" t="s">
        <v>24</v>
      </c>
      <c r="Q215" s="56">
        <f t="shared" ref="Q215:X215" si="78">Q213/Q214/1000</f>
        <v>0.19886363636363635</v>
      </c>
      <c r="R215" s="56">
        <f t="shared" si="78"/>
        <v>0.17318181818181816</v>
      </c>
      <c r="S215" s="56">
        <f t="shared" si="78"/>
        <v>0.20813953488372092</v>
      </c>
      <c r="T215" s="56">
        <f t="shared" si="78"/>
        <v>0.19577777777777777</v>
      </c>
      <c r="U215" s="56">
        <f t="shared" si="78"/>
        <v>0.19522727272727272</v>
      </c>
      <c r="V215" s="56">
        <f t="shared" si="78"/>
        <v>0.20785714285714285</v>
      </c>
      <c r="W215" s="56">
        <f t="shared" si="78"/>
        <v>0.20209302325581396</v>
      </c>
      <c r="X215" s="56">
        <f t="shared" si="78"/>
        <v>0.20674418604651162</v>
      </c>
      <c r="Y215" s="56">
        <f t="shared" si="70"/>
        <v>0.19848554901171178</v>
      </c>
      <c r="Z215" s="56">
        <f t="shared" si="71"/>
        <v>5.4046205555793927</v>
      </c>
      <c r="AA215" s="150"/>
    </row>
    <row r="216" spans="1:27" ht="14.4" customHeight="1" x14ac:dyDescent="0.3">
      <c r="A216" s="134"/>
      <c r="B216" s="135"/>
      <c r="C216" s="46"/>
      <c r="D216" s="46"/>
      <c r="E216" s="136"/>
      <c r="F216" s="137">
        <f>F213+1</f>
        <v>773</v>
      </c>
      <c r="G216" s="138">
        <v>6</v>
      </c>
      <c r="H216" s="139"/>
      <c r="I216" s="140">
        <v>260</v>
      </c>
      <c r="J216" s="141">
        <v>162</v>
      </c>
      <c r="K216" s="142">
        <f>$I216*$J216/100</f>
        <v>421.2</v>
      </c>
      <c r="L216" s="143">
        <f>K216*Y216/1000</f>
        <v>368.44470000000001</v>
      </c>
      <c r="M216" s="144"/>
      <c r="N216" s="145" t="s">
        <v>51</v>
      </c>
      <c r="O216" s="146" t="s">
        <v>45</v>
      </c>
      <c r="P216" s="47" t="s">
        <v>21</v>
      </c>
      <c r="Q216" s="48">
        <v>876</v>
      </c>
      <c r="R216" s="48">
        <v>888</v>
      </c>
      <c r="S216" s="48">
        <v>871</v>
      </c>
      <c r="T216" s="48">
        <v>858</v>
      </c>
      <c r="U216" s="48">
        <v>892</v>
      </c>
      <c r="V216" s="48">
        <v>880</v>
      </c>
      <c r="W216" s="48">
        <v>873</v>
      </c>
      <c r="X216" s="48">
        <v>860</v>
      </c>
      <c r="Y216" s="49">
        <f t="shared" si="70"/>
        <v>874.75</v>
      </c>
      <c r="Z216" s="50">
        <f t="shared" si="71"/>
        <v>1.2892533373695296</v>
      </c>
      <c r="AA216" s="150" t="s">
        <v>22</v>
      </c>
    </row>
    <row r="217" spans="1:27" ht="14.4" customHeight="1" x14ac:dyDescent="0.3">
      <c r="A217" s="134"/>
      <c r="B217" s="135"/>
      <c r="C217" s="46"/>
      <c r="D217" s="46"/>
      <c r="E217" s="136"/>
      <c r="F217" s="137"/>
      <c r="G217" s="138"/>
      <c r="H217" s="139"/>
      <c r="I217" s="140"/>
      <c r="J217" s="141"/>
      <c r="K217" s="142"/>
      <c r="L217" s="143"/>
      <c r="M217" s="144"/>
      <c r="N217" s="145"/>
      <c r="O217" s="146"/>
      <c r="P217" s="51" t="s">
        <v>23</v>
      </c>
      <c r="Q217" s="52">
        <v>4.4000000000000004</v>
      </c>
      <c r="R217" s="52">
        <v>4.5</v>
      </c>
      <c r="S217" s="52">
        <v>4.5</v>
      </c>
      <c r="T217" s="52">
        <v>4.3</v>
      </c>
      <c r="U217" s="52">
        <v>4.2</v>
      </c>
      <c r="V217" s="52">
        <v>4.3</v>
      </c>
      <c r="W217" s="52">
        <v>4.4000000000000004</v>
      </c>
      <c r="X217" s="52">
        <v>4.5</v>
      </c>
      <c r="Y217" s="53">
        <f t="shared" si="70"/>
        <v>4.3875000000000002</v>
      </c>
      <c r="Z217" s="54">
        <f t="shared" si="71"/>
        <v>2.4006124709904162</v>
      </c>
      <c r="AA217" s="150"/>
    </row>
    <row r="218" spans="1:27" ht="14.4" customHeight="1" x14ac:dyDescent="0.3">
      <c r="A218" s="134"/>
      <c r="B218" s="135"/>
      <c r="C218" s="46"/>
      <c r="D218" s="46"/>
      <c r="E218" s="136"/>
      <c r="F218" s="137"/>
      <c r="G218" s="138"/>
      <c r="H218" s="139"/>
      <c r="I218" s="140"/>
      <c r="J218" s="141"/>
      <c r="K218" s="142"/>
      <c r="L218" s="143"/>
      <c r="M218" s="144"/>
      <c r="N218" s="145"/>
      <c r="O218" s="146"/>
      <c r="P218" s="55" t="s">
        <v>24</v>
      </c>
      <c r="Q218" s="56">
        <f t="shared" ref="Q218:X218" si="79">Q216/Q217/1000</f>
        <v>0.19909090909090907</v>
      </c>
      <c r="R218" s="56">
        <f t="shared" si="79"/>
        <v>0.19733333333333333</v>
      </c>
      <c r="S218" s="56">
        <f t="shared" si="79"/>
        <v>0.19355555555555554</v>
      </c>
      <c r="T218" s="56">
        <f t="shared" si="79"/>
        <v>0.19953488372093026</v>
      </c>
      <c r="U218" s="56">
        <f t="shared" si="79"/>
        <v>0.21238095238095239</v>
      </c>
      <c r="V218" s="56">
        <f t="shared" si="79"/>
        <v>0.2046511627906977</v>
      </c>
      <c r="W218" s="56">
        <f t="shared" si="79"/>
        <v>0.1984090909090909</v>
      </c>
      <c r="X218" s="56">
        <f t="shared" si="79"/>
        <v>0.19111111111111112</v>
      </c>
      <c r="Y218" s="56">
        <f t="shared" si="70"/>
        <v>0.19950837486157252</v>
      </c>
      <c r="Z218" s="56">
        <f t="shared" si="71"/>
        <v>3.0908987431035881</v>
      </c>
      <c r="AA218" s="150"/>
    </row>
    <row r="219" spans="1:27" ht="14.4" customHeight="1" x14ac:dyDescent="0.3">
      <c r="A219" s="134"/>
      <c r="B219" s="135"/>
      <c r="C219" s="46"/>
      <c r="D219" s="46"/>
      <c r="E219" s="136"/>
      <c r="F219" s="137">
        <f>F216+1</f>
        <v>774</v>
      </c>
      <c r="G219" s="138">
        <v>7</v>
      </c>
      <c r="H219" s="139"/>
      <c r="I219" s="140">
        <v>260</v>
      </c>
      <c r="J219" s="141">
        <v>162</v>
      </c>
      <c r="K219" s="142">
        <f>$I219*$J219/100</f>
        <v>421.2</v>
      </c>
      <c r="L219" s="143">
        <f>K219*Y219/1000</f>
        <v>371.23514999999998</v>
      </c>
      <c r="M219" s="144"/>
      <c r="N219" s="145" t="s">
        <v>123</v>
      </c>
      <c r="O219" s="146" t="s">
        <v>20</v>
      </c>
      <c r="P219" s="47" t="s">
        <v>21</v>
      </c>
      <c r="Q219" s="48">
        <v>877</v>
      </c>
      <c r="R219" s="48">
        <v>880</v>
      </c>
      <c r="S219" s="48">
        <v>875</v>
      </c>
      <c r="T219" s="48">
        <v>861</v>
      </c>
      <c r="U219" s="48">
        <v>898</v>
      </c>
      <c r="V219" s="48">
        <v>887</v>
      </c>
      <c r="W219" s="48">
        <v>887</v>
      </c>
      <c r="X219" s="48">
        <v>886</v>
      </c>
      <c r="Y219" s="49">
        <f t="shared" si="70"/>
        <v>881.375</v>
      </c>
      <c r="Z219" s="50">
        <f t="shared" si="71"/>
        <v>1.1611381518151249</v>
      </c>
      <c r="AA219" s="150" t="s">
        <v>22</v>
      </c>
    </row>
    <row r="220" spans="1:27" ht="14.4" customHeight="1" x14ac:dyDescent="0.3">
      <c r="A220" s="134"/>
      <c r="B220" s="135"/>
      <c r="C220" s="46"/>
      <c r="D220" s="46"/>
      <c r="E220" s="136"/>
      <c r="F220" s="137"/>
      <c r="G220" s="138"/>
      <c r="H220" s="139"/>
      <c r="I220" s="140"/>
      <c r="J220" s="141"/>
      <c r="K220" s="142"/>
      <c r="L220" s="143"/>
      <c r="M220" s="144"/>
      <c r="N220" s="145"/>
      <c r="O220" s="146"/>
      <c r="P220" s="51" t="s">
        <v>23</v>
      </c>
      <c r="Q220" s="52">
        <v>4.4000000000000004</v>
      </c>
      <c r="R220" s="52">
        <v>4.2</v>
      </c>
      <c r="S220" s="52">
        <v>4.4000000000000004</v>
      </c>
      <c r="T220" s="52">
        <v>4.2</v>
      </c>
      <c r="U220" s="52">
        <v>4.3</v>
      </c>
      <c r="V220" s="52">
        <v>4.2</v>
      </c>
      <c r="W220" s="52">
        <v>4.4000000000000004</v>
      </c>
      <c r="X220" s="52">
        <v>4.4000000000000004</v>
      </c>
      <c r="Y220" s="53">
        <f t="shared" si="70"/>
        <v>4.3125</v>
      </c>
      <c r="Z220" s="54">
        <f t="shared" si="71"/>
        <v>2.1496227498828029</v>
      </c>
      <c r="AA220" s="150"/>
    </row>
    <row r="221" spans="1:27" ht="14.4" customHeight="1" x14ac:dyDescent="0.3">
      <c r="A221" s="134"/>
      <c r="B221" s="135"/>
      <c r="C221" s="46"/>
      <c r="D221" s="46"/>
      <c r="E221" s="136"/>
      <c r="F221" s="137"/>
      <c r="G221" s="138"/>
      <c r="H221" s="139"/>
      <c r="I221" s="140"/>
      <c r="J221" s="141"/>
      <c r="K221" s="142"/>
      <c r="L221" s="143"/>
      <c r="M221" s="144"/>
      <c r="N221" s="145"/>
      <c r="O221" s="146"/>
      <c r="P221" s="55" t="s">
        <v>24</v>
      </c>
      <c r="Q221" s="56">
        <f t="shared" ref="Q221:X221" si="80">Q219/Q220/1000</f>
        <v>0.19931818181818181</v>
      </c>
      <c r="R221" s="56">
        <f t="shared" si="80"/>
        <v>0.20952380952380953</v>
      </c>
      <c r="S221" s="56">
        <f t="shared" si="80"/>
        <v>0.19886363636363635</v>
      </c>
      <c r="T221" s="56">
        <f t="shared" si="80"/>
        <v>0.20499999999999999</v>
      </c>
      <c r="U221" s="56">
        <f t="shared" si="80"/>
        <v>0.20883720930232558</v>
      </c>
      <c r="V221" s="56">
        <f t="shared" si="80"/>
        <v>0.21119047619047618</v>
      </c>
      <c r="W221" s="56">
        <f t="shared" si="80"/>
        <v>0.20159090909090907</v>
      </c>
      <c r="X221" s="56">
        <f t="shared" si="80"/>
        <v>0.20136363636363636</v>
      </c>
      <c r="Y221" s="56">
        <f t="shared" si="70"/>
        <v>0.20446098233162185</v>
      </c>
      <c r="Z221" s="56">
        <f t="shared" si="71"/>
        <v>2.2277120165031814</v>
      </c>
      <c r="AA221" s="150"/>
    </row>
    <row r="222" spans="1:27" ht="14.4" customHeight="1" x14ac:dyDescent="0.3">
      <c r="A222" s="134"/>
      <c r="B222" s="135"/>
      <c r="C222" s="46"/>
      <c r="D222" s="46"/>
      <c r="E222" s="136"/>
      <c r="F222" s="137">
        <f>F219+1</f>
        <v>775</v>
      </c>
      <c r="G222" s="138">
        <v>8</v>
      </c>
      <c r="H222" s="139"/>
      <c r="I222" s="140">
        <v>260</v>
      </c>
      <c r="J222" s="141">
        <v>162</v>
      </c>
      <c r="K222" s="142">
        <f>$I222*$J222/100</f>
        <v>421.2</v>
      </c>
      <c r="L222" s="143">
        <f>K222*Y222/1000</f>
        <v>371.709</v>
      </c>
      <c r="M222" s="144"/>
      <c r="N222" s="145" t="s">
        <v>123</v>
      </c>
      <c r="O222" s="146" t="s">
        <v>20</v>
      </c>
      <c r="P222" s="47" t="s">
        <v>21</v>
      </c>
      <c r="Q222" s="48">
        <v>874</v>
      </c>
      <c r="R222" s="48">
        <v>883</v>
      </c>
      <c r="S222" s="48">
        <v>890</v>
      </c>
      <c r="T222" s="48">
        <v>879</v>
      </c>
      <c r="U222" s="48">
        <v>876</v>
      </c>
      <c r="V222" s="48">
        <v>890</v>
      </c>
      <c r="W222" s="48">
        <v>881</v>
      </c>
      <c r="X222" s="48">
        <v>887</v>
      </c>
      <c r="Y222" s="49">
        <f t="shared" si="70"/>
        <v>882.5</v>
      </c>
      <c r="Z222" s="50">
        <f t="shared" si="71"/>
        <v>0.64847156613368817</v>
      </c>
      <c r="AA222" s="150" t="s">
        <v>22</v>
      </c>
    </row>
    <row r="223" spans="1:27" ht="14.4" customHeight="1" x14ac:dyDescent="0.3">
      <c r="A223" s="134"/>
      <c r="B223" s="135"/>
      <c r="C223" s="46"/>
      <c r="D223" s="46"/>
      <c r="E223" s="136"/>
      <c r="F223" s="137"/>
      <c r="G223" s="138"/>
      <c r="H223" s="139"/>
      <c r="I223" s="140"/>
      <c r="J223" s="141"/>
      <c r="K223" s="142"/>
      <c r="L223" s="143"/>
      <c r="M223" s="144"/>
      <c r="N223" s="145"/>
      <c r="O223" s="146"/>
      <c r="P223" s="51" t="s">
        <v>23</v>
      </c>
      <c r="Q223" s="52">
        <v>4.4000000000000004</v>
      </c>
      <c r="R223" s="52">
        <v>4.3</v>
      </c>
      <c r="S223" s="52">
        <v>4.2</v>
      </c>
      <c r="T223" s="52">
        <v>4.2</v>
      </c>
      <c r="U223" s="52">
        <v>4.4000000000000004</v>
      </c>
      <c r="V223" s="52">
        <v>4.4000000000000004</v>
      </c>
      <c r="W223" s="52">
        <v>4.2</v>
      </c>
      <c r="X223" s="52">
        <v>4.3</v>
      </c>
      <c r="Y223" s="53">
        <f t="shared" si="70"/>
        <v>4.3</v>
      </c>
      <c r="Z223" s="54">
        <f t="shared" si="71"/>
        <v>2.0140125669405573</v>
      </c>
      <c r="AA223" s="150"/>
    </row>
    <row r="224" spans="1:27" ht="14.4" customHeight="1" x14ac:dyDescent="0.3">
      <c r="A224" s="134"/>
      <c r="B224" s="135"/>
      <c r="C224" s="46"/>
      <c r="D224" s="46"/>
      <c r="E224" s="136"/>
      <c r="F224" s="137"/>
      <c r="G224" s="138"/>
      <c r="H224" s="139"/>
      <c r="I224" s="140"/>
      <c r="J224" s="141"/>
      <c r="K224" s="142"/>
      <c r="L224" s="143"/>
      <c r="M224" s="144"/>
      <c r="N224" s="145"/>
      <c r="O224" s="146"/>
      <c r="P224" s="55" t="s">
        <v>24</v>
      </c>
      <c r="Q224" s="56">
        <f t="shared" ref="Q224:X224" si="81">Q222/Q223/1000</f>
        <v>0.19863636363636364</v>
      </c>
      <c r="R224" s="56">
        <f t="shared" si="81"/>
        <v>0.20534883720930233</v>
      </c>
      <c r="S224" s="56">
        <f t="shared" si="81"/>
        <v>0.2119047619047619</v>
      </c>
      <c r="T224" s="56">
        <f t="shared" si="81"/>
        <v>0.20928571428571427</v>
      </c>
      <c r="U224" s="56">
        <f t="shared" si="81"/>
        <v>0.19909090909090907</v>
      </c>
      <c r="V224" s="56">
        <f t="shared" si="81"/>
        <v>0.20227272727272724</v>
      </c>
      <c r="W224" s="56">
        <f t="shared" si="81"/>
        <v>0.20976190476190476</v>
      </c>
      <c r="X224" s="56">
        <f t="shared" si="81"/>
        <v>0.20627906976744187</v>
      </c>
      <c r="Y224" s="56">
        <f t="shared" si="70"/>
        <v>0.20532253599114064</v>
      </c>
      <c r="Z224" s="56">
        <f t="shared" si="71"/>
        <v>2.2615558203655439</v>
      </c>
      <c r="AA224" s="150"/>
    </row>
    <row r="225" spans="1:27" ht="14.4" customHeight="1" x14ac:dyDescent="0.3">
      <c r="A225" s="147">
        <v>44452</v>
      </c>
      <c r="B225" s="148">
        <v>21007565</v>
      </c>
      <c r="C225" s="42"/>
      <c r="D225" s="42"/>
      <c r="E225" s="148">
        <v>9945619</v>
      </c>
      <c r="F225" s="148">
        <f>F222+1</f>
        <v>776</v>
      </c>
      <c r="G225" s="148">
        <v>1</v>
      </c>
      <c r="H225" s="148" t="s">
        <v>252</v>
      </c>
      <c r="I225" s="148">
        <v>260</v>
      </c>
      <c r="J225" s="148">
        <v>162</v>
      </c>
      <c r="K225" s="149">
        <f>$I225*$J225/100</f>
        <v>421.2</v>
      </c>
      <c r="L225" s="149">
        <f>K225*Y225/1000</f>
        <v>330.27345000000003</v>
      </c>
      <c r="M225" s="148"/>
      <c r="N225" s="148" t="s">
        <v>123</v>
      </c>
      <c r="O225" s="148" t="s">
        <v>20</v>
      </c>
      <c r="P225" s="42" t="s">
        <v>21</v>
      </c>
      <c r="Q225" s="43">
        <v>776</v>
      </c>
      <c r="R225" s="43">
        <v>774</v>
      </c>
      <c r="S225" s="43">
        <v>814</v>
      </c>
      <c r="T225" s="43">
        <v>789</v>
      </c>
      <c r="U225" s="43">
        <v>760</v>
      </c>
      <c r="V225" s="43">
        <v>775</v>
      </c>
      <c r="W225" s="43">
        <v>789</v>
      </c>
      <c r="X225" s="43">
        <v>796</v>
      </c>
      <c r="Y225" s="44">
        <f t="shared" si="70"/>
        <v>784.125</v>
      </c>
      <c r="Z225" s="45">
        <f t="shared" si="71"/>
        <v>1.9730583116084677</v>
      </c>
      <c r="AA225" s="150" t="s">
        <v>22</v>
      </c>
    </row>
    <row r="226" spans="1:27" ht="14.4" customHeight="1" x14ac:dyDescent="0.3">
      <c r="A226" s="147"/>
      <c r="B226" s="148"/>
      <c r="C226" s="42"/>
      <c r="D226" s="42"/>
      <c r="E226" s="148"/>
      <c r="F226" s="148"/>
      <c r="G226" s="148"/>
      <c r="H226" s="148"/>
      <c r="I226" s="148"/>
      <c r="J226" s="148"/>
      <c r="K226" s="149"/>
      <c r="L226" s="149"/>
      <c r="M226" s="148"/>
      <c r="N226" s="148"/>
      <c r="O226" s="148"/>
      <c r="P226" s="42" t="s">
        <v>23</v>
      </c>
      <c r="Q226" s="43">
        <v>4.0999999999999996</v>
      </c>
      <c r="R226" s="43">
        <v>4.2</v>
      </c>
      <c r="S226" s="43">
        <v>4</v>
      </c>
      <c r="T226" s="43">
        <v>4</v>
      </c>
      <c r="U226" s="43">
        <v>4</v>
      </c>
      <c r="V226" s="43">
        <v>4.0999999999999996</v>
      </c>
      <c r="W226" s="43">
        <v>4.2</v>
      </c>
      <c r="X226" s="43">
        <v>4</v>
      </c>
      <c r="Y226" s="44">
        <f t="shared" si="70"/>
        <v>4.0749999999999993</v>
      </c>
      <c r="Z226" s="45">
        <f t="shared" si="71"/>
        <v>2.0347391351873632</v>
      </c>
      <c r="AA226" s="150"/>
    </row>
    <row r="227" spans="1:27" ht="14.4" customHeight="1" x14ac:dyDescent="0.3">
      <c r="A227" s="147"/>
      <c r="B227" s="148"/>
      <c r="C227" s="42"/>
      <c r="D227" s="42"/>
      <c r="E227" s="148"/>
      <c r="F227" s="148"/>
      <c r="G227" s="148"/>
      <c r="H227" s="148"/>
      <c r="I227" s="148"/>
      <c r="J227" s="148"/>
      <c r="K227" s="149"/>
      <c r="L227" s="149"/>
      <c r="M227" s="148"/>
      <c r="N227" s="148"/>
      <c r="O227" s="148"/>
      <c r="P227" s="42" t="s">
        <v>24</v>
      </c>
      <c r="Q227" s="45">
        <f t="shared" ref="Q227:X227" si="82">Q225/Q226/1000</f>
        <v>0.18926829268292683</v>
      </c>
      <c r="R227" s="45">
        <f t="shared" si="82"/>
        <v>0.18428571428571427</v>
      </c>
      <c r="S227" s="45">
        <f t="shared" si="82"/>
        <v>0.20349999999999999</v>
      </c>
      <c r="T227" s="45">
        <f t="shared" si="82"/>
        <v>0.19725000000000001</v>
      </c>
      <c r="U227" s="45">
        <f t="shared" si="82"/>
        <v>0.19</v>
      </c>
      <c r="V227" s="45">
        <f t="shared" si="82"/>
        <v>0.18902439024390244</v>
      </c>
      <c r="W227" s="45">
        <f t="shared" si="82"/>
        <v>0.18785714285714286</v>
      </c>
      <c r="X227" s="45">
        <f t="shared" si="82"/>
        <v>0.19900000000000001</v>
      </c>
      <c r="Y227" s="45">
        <f t="shared" si="70"/>
        <v>0.19252319250871081</v>
      </c>
      <c r="Z227" s="45">
        <f t="shared" si="71"/>
        <v>3.1998664315195957</v>
      </c>
      <c r="AA227" s="150"/>
    </row>
    <row r="228" spans="1:27" ht="14.4" customHeight="1" x14ac:dyDescent="0.3">
      <c r="A228" s="134"/>
      <c r="B228" s="135"/>
      <c r="C228" s="46"/>
      <c r="D228" s="46"/>
      <c r="E228" s="136"/>
      <c r="F228" s="137">
        <f>F225+1</f>
        <v>777</v>
      </c>
      <c r="G228" s="138">
        <v>2</v>
      </c>
      <c r="H228" s="139"/>
      <c r="I228" s="140">
        <v>260</v>
      </c>
      <c r="J228" s="141">
        <v>162</v>
      </c>
      <c r="K228" s="142">
        <f>$I228*$J228/100</f>
        <v>421.2</v>
      </c>
      <c r="L228" s="143">
        <f>K228*Y228/1000</f>
        <v>330.37875000000003</v>
      </c>
      <c r="M228" s="144"/>
      <c r="N228" s="145" t="s">
        <v>123</v>
      </c>
      <c r="O228" s="146" t="s">
        <v>20</v>
      </c>
      <c r="P228" s="47" t="s">
        <v>21</v>
      </c>
      <c r="Q228" s="48">
        <v>779</v>
      </c>
      <c r="R228" s="48">
        <v>780</v>
      </c>
      <c r="S228" s="48">
        <v>800</v>
      </c>
      <c r="T228" s="48">
        <v>794</v>
      </c>
      <c r="U228" s="48">
        <v>776</v>
      </c>
      <c r="V228" s="48">
        <v>777</v>
      </c>
      <c r="W228" s="48">
        <v>779</v>
      </c>
      <c r="X228" s="48">
        <v>790</v>
      </c>
      <c r="Y228" s="49">
        <f t="shared" si="70"/>
        <v>784.375</v>
      </c>
      <c r="Z228" s="50">
        <f t="shared" si="71"/>
        <v>1.0760217896028557</v>
      </c>
      <c r="AA228" s="150" t="s">
        <v>22</v>
      </c>
    </row>
    <row r="229" spans="1:27" ht="14.4" customHeight="1" x14ac:dyDescent="0.3">
      <c r="A229" s="134"/>
      <c r="B229" s="135"/>
      <c r="C229" s="46"/>
      <c r="D229" s="46"/>
      <c r="E229" s="136"/>
      <c r="F229" s="137"/>
      <c r="G229" s="138"/>
      <c r="H229" s="139"/>
      <c r="I229" s="140"/>
      <c r="J229" s="141"/>
      <c r="K229" s="142"/>
      <c r="L229" s="143"/>
      <c r="M229" s="144"/>
      <c r="N229" s="145"/>
      <c r="O229" s="146"/>
      <c r="P229" s="51" t="s">
        <v>23</v>
      </c>
      <c r="Q229" s="52">
        <v>4</v>
      </c>
      <c r="R229" s="52">
        <v>4.2</v>
      </c>
      <c r="S229" s="52">
        <v>4.3</v>
      </c>
      <c r="T229" s="52">
        <v>4</v>
      </c>
      <c r="U229" s="52">
        <v>4.0999999999999996</v>
      </c>
      <c r="V229" s="52">
        <v>4.2</v>
      </c>
      <c r="W229" s="52">
        <v>4</v>
      </c>
      <c r="X229" s="52">
        <v>4</v>
      </c>
      <c r="Y229" s="53">
        <f t="shared" si="70"/>
        <v>4.0999999999999996</v>
      </c>
      <c r="Z229" s="54">
        <f t="shared" si="71"/>
        <v>2.7269121676826704</v>
      </c>
      <c r="AA229" s="150"/>
    </row>
    <row r="230" spans="1:27" ht="14.4" customHeight="1" x14ac:dyDescent="0.3">
      <c r="A230" s="134"/>
      <c r="B230" s="135"/>
      <c r="C230" s="46"/>
      <c r="D230" s="46"/>
      <c r="E230" s="136"/>
      <c r="F230" s="137"/>
      <c r="G230" s="138"/>
      <c r="H230" s="139"/>
      <c r="I230" s="140"/>
      <c r="J230" s="141"/>
      <c r="K230" s="142"/>
      <c r="L230" s="143"/>
      <c r="M230" s="144"/>
      <c r="N230" s="145"/>
      <c r="O230" s="146"/>
      <c r="P230" s="55" t="s">
        <v>24</v>
      </c>
      <c r="Q230" s="56">
        <f t="shared" ref="Q230:X230" si="83">Q228/Q229/1000</f>
        <v>0.19475000000000001</v>
      </c>
      <c r="R230" s="56">
        <f t="shared" si="83"/>
        <v>0.18571428571428569</v>
      </c>
      <c r="S230" s="56">
        <f t="shared" si="83"/>
        <v>0.186046511627907</v>
      </c>
      <c r="T230" s="56">
        <f t="shared" si="83"/>
        <v>0.19850000000000001</v>
      </c>
      <c r="U230" s="56">
        <f t="shared" si="83"/>
        <v>0.18926829268292683</v>
      </c>
      <c r="V230" s="56">
        <f t="shared" si="83"/>
        <v>0.185</v>
      </c>
      <c r="W230" s="56">
        <f t="shared" si="83"/>
        <v>0.19475000000000001</v>
      </c>
      <c r="X230" s="56">
        <f t="shared" si="83"/>
        <v>0.19750000000000001</v>
      </c>
      <c r="Y230" s="56">
        <f t="shared" si="70"/>
        <v>0.19144113625313994</v>
      </c>
      <c r="Z230" s="56">
        <f t="shared" si="71"/>
        <v>2.7176382132398205</v>
      </c>
      <c r="AA230" s="150"/>
    </row>
    <row r="231" spans="1:27" ht="14.4" customHeight="1" x14ac:dyDescent="0.3">
      <c r="A231" s="134"/>
      <c r="B231" s="135"/>
      <c r="C231" s="46"/>
      <c r="D231" s="46"/>
      <c r="E231" s="136"/>
      <c r="F231" s="137">
        <f>F228+1</f>
        <v>778</v>
      </c>
      <c r="G231" s="138">
        <v>3</v>
      </c>
      <c r="H231" s="139"/>
      <c r="I231" s="140">
        <v>260</v>
      </c>
      <c r="J231" s="141">
        <v>162</v>
      </c>
      <c r="K231" s="142">
        <f>$I231*$J231/100</f>
        <v>421.2</v>
      </c>
      <c r="L231" s="143">
        <f>K231*Y231/1000</f>
        <v>334.53809999999999</v>
      </c>
      <c r="M231" s="144"/>
      <c r="N231" s="145" t="s">
        <v>123</v>
      </c>
      <c r="O231" s="146" t="s">
        <v>105</v>
      </c>
      <c r="P231" s="47" t="s">
        <v>21</v>
      </c>
      <c r="Q231" s="48">
        <v>778</v>
      </c>
      <c r="R231" s="48">
        <v>811</v>
      </c>
      <c r="S231" s="48">
        <v>795</v>
      </c>
      <c r="T231" s="48">
        <v>802</v>
      </c>
      <c r="U231" s="48">
        <v>789</v>
      </c>
      <c r="V231" s="48">
        <v>798</v>
      </c>
      <c r="W231" s="48">
        <v>794</v>
      </c>
      <c r="X231" s="48">
        <v>787</v>
      </c>
      <c r="Y231" s="49">
        <f t="shared" si="70"/>
        <v>794.25</v>
      </c>
      <c r="Z231" s="50">
        <f t="shared" si="71"/>
        <v>1.1773121944768676</v>
      </c>
      <c r="AA231" s="150" t="s">
        <v>22</v>
      </c>
    </row>
    <row r="232" spans="1:27" ht="14.4" customHeight="1" x14ac:dyDescent="0.3">
      <c r="A232" s="134"/>
      <c r="B232" s="135"/>
      <c r="C232" s="46"/>
      <c r="D232" s="46"/>
      <c r="E232" s="136"/>
      <c r="F232" s="137"/>
      <c r="G232" s="138"/>
      <c r="H232" s="139"/>
      <c r="I232" s="140"/>
      <c r="J232" s="141"/>
      <c r="K232" s="142"/>
      <c r="L232" s="143"/>
      <c r="M232" s="144"/>
      <c r="N232" s="145"/>
      <c r="O232" s="146"/>
      <c r="P232" s="51" t="s">
        <v>23</v>
      </c>
      <c r="Q232" s="52">
        <v>4</v>
      </c>
      <c r="R232" s="52">
        <v>4.0999999999999996</v>
      </c>
      <c r="S232" s="52">
        <v>4.1500000000000004</v>
      </c>
      <c r="T232" s="52">
        <v>4.3</v>
      </c>
      <c r="U232" s="52">
        <v>4.3</v>
      </c>
      <c r="V232" s="52">
        <v>4.2</v>
      </c>
      <c r="W232" s="52">
        <v>4.3</v>
      </c>
      <c r="X232" s="52">
        <v>4.25</v>
      </c>
      <c r="Y232" s="53">
        <f t="shared" si="70"/>
        <v>4.2</v>
      </c>
      <c r="Z232" s="54">
        <f t="shared" si="71"/>
        <v>2.4542295390581299</v>
      </c>
      <c r="AA232" s="150"/>
    </row>
    <row r="233" spans="1:27" ht="14.4" customHeight="1" x14ac:dyDescent="0.3">
      <c r="A233" s="134"/>
      <c r="B233" s="135"/>
      <c r="C233" s="46"/>
      <c r="D233" s="46"/>
      <c r="E233" s="136"/>
      <c r="F233" s="137"/>
      <c r="G233" s="138"/>
      <c r="H233" s="139"/>
      <c r="I233" s="140"/>
      <c r="J233" s="141"/>
      <c r="K233" s="142"/>
      <c r="L233" s="143"/>
      <c r="M233" s="144"/>
      <c r="N233" s="145"/>
      <c r="O233" s="146"/>
      <c r="P233" s="55" t="s">
        <v>24</v>
      </c>
      <c r="Q233" s="56">
        <f t="shared" ref="Q233:X233" si="84">Q231/Q232/1000</f>
        <v>0.19450000000000001</v>
      </c>
      <c r="R233" s="56">
        <f t="shared" si="84"/>
        <v>0.1978048780487805</v>
      </c>
      <c r="S233" s="56">
        <f t="shared" si="84"/>
        <v>0.19156626506024094</v>
      </c>
      <c r="T233" s="56">
        <f t="shared" si="84"/>
        <v>0.18651162790697673</v>
      </c>
      <c r="U233" s="56">
        <f t="shared" si="84"/>
        <v>0.18348837209302327</v>
      </c>
      <c r="V233" s="56">
        <f t="shared" si="84"/>
        <v>0.19</v>
      </c>
      <c r="W233" s="56">
        <f t="shared" si="84"/>
        <v>0.18465116279069768</v>
      </c>
      <c r="X233" s="56">
        <f t="shared" si="84"/>
        <v>0.1851764705882353</v>
      </c>
      <c r="Y233" s="56">
        <f t="shared" si="70"/>
        <v>0.1892123470609943</v>
      </c>
      <c r="Z233" s="56">
        <f t="shared" si="71"/>
        <v>2.542212605646673</v>
      </c>
      <c r="AA233" s="150"/>
    </row>
    <row r="234" spans="1:27" ht="14.4" customHeight="1" x14ac:dyDescent="0.3">
      <c r="A234" s="134"/>
      <c r="B234" s="135"/>
      <c r="C234" s="46"/>
      <c r="D234" s="46"/>
      <c r="E234" s="136"/>
      <c r="F234" s="137">
        <f>F231+1</f>
        <v>779</v>
      </c>
      <c r="G234" s="138">
        <v>4</v>
      </c>
      <c r="H234" s="139"/>
      <c r="I234" s="140">
        <v>260</v>
      </c>
      <c r="J234" s="141">
        <v>162</v>
      </c>
      <c r="K234" s="142">
        <f>$I234*$J234/100</f>
        <v>421.2</v>
      </c>
      <c r="L234" s="143">
        <f>K234*Y234/1000</f>
        <v>335.01195000000001</v>
      </c>
      <c r="M234" s="144"/>
      <c r="N234" s="145" t="s">
        <v>123</v>
      </c>
      <c r="O234" s="146" t="s">
        <v>105</v>
      </c>
      <c r="P234" s="47" t="s">
        <v>21</v>
      </c>
      <c r="Q234" s="48">
        <v>801</v>
      </c>
      <c r="R234" s="48">
        <v>802</v>
      </c>
      <c r="S234" s="48">
        <v>792</v>
      </c>
      <c r="T234" s="48">
        <v>789</v>
      </c>
      <c r="U234" s="48">
        <v>788</v>
      </c>
      <c r="V234" s="48">
        <v>797</v>
      </c>
      <c r="W234" s="48">
        <v>807</v>
      </c>
      <c r="X234" s="48">
        <v>787</v>
      </c>
      <c r="Y234" s="49">
        <f t="shared" si="70"/>
        <v>795.375</v>
      </c>
      <c r="Z234" s="50">
        <f t="shared" si="71"/>
        <v>0.87769932456031441</v>
      </c>
      <c r="AA234" s="150" t="s">
        <v>22</v>
      </c>
    </row>
    <row r="235" spans="1:27" ht="14.4" customHeight="1" x14ac:dyDescent="0.3">
      <c r="A235" s="134"/>
      <c r="B235" s="135"/>
      <c r="C235" s="46"/>
      <c r="D235" s="46"/>
      <c r="E235" s="136"/>
      <c r="F235" s="137"/>
      <c r="G235" s="138"/>
      <c r="H235" s="139"/>
      <c r="I235" s="140"/>
      <c r="J235" s="141"/>
      <c r="K235" s="142"/>
      <c r="L235" s="143"/>
      <c r="M235" s="144"/>
      <c r="N235" s="145"/>
      <c r="O235" s="146"/>
      <c r="P235" s="51" t="s">
        <v>23</v>
      </c>
      <c r="Q235" s="52">
        <v>4.3</v>
      </c>
      <c r="R235" s="52">
        <v>4.2</v>
      </c>
      <c r="S235" s="52">
        <v>4.2</v>
      </c>
      <c r="T235" s="52">
        <v>4.2</v>
      </c>
      <c r="U235" s="52">
        <v>4.1500000000000004</v>
      </c>
      <c r="V235" s="52">
        <v>4.1500000000000004</v>
      </c>
      <c r="W235" s="52">
        <v>4.0999999999999996</v>
      </c>
      <c r="X235" s="52">
        <v>4.0999999999999996</v>
      </c>
      <c r="Y235" s="53">
        <f t="shared" si="70"/>
        <v>4.1749999999999998</v>
      </c>
      <c r="Z235" s="54">
        <f t="shared" si="71"/>
        <v>1.4667603250198684</v>
      </c>
      <c r="AA235" s="150"/>
    </row>
    <row r="236" spans="1:27" ht="14.4" customHeight="1" x14ac:dyDescent="0.3">
      <c r="A236" s="134"/>
      <c r="B236" s="135"/>
      <c r="C236" s="46"/>
      <c r="D236" s="46"/>
      <c r="E236" s="136"/>
      <c r="F236" s="137"/>
      <c r="G236" s="138"/>
      <c r="H236" s="139"/>
      <c r="I236" s="140"/>
      <c r="J236" s="141"/>
      <c r="K236" s="142"/>
      <c r="L236" s="143"/>
      <c r="M236" s="144"/>
      <c r="N236" s="145"/>
      <c r="O236" s="146"/>
      <c r="P236" s="55" t="s">
        <v>24</v>
      </c>
      <c r="Q236" s="56">
        <f t="shared" ref="Q236:X236" si="85">Q234/Q235/1000</f>
        <v>0.18627906976744188</v>
      </c>
      <c r="R236" s="56">
        <f t="shared" si="85"/>
        <v>0.19095238095238093</v>
      </c>
      <c r="S236" s="56">
        <f t="shared" si="85"/>
        <v>0.18857142857142856</v>
      </c>
      <c r="T236" s="56">
        <f t="shared" si="85"/>
        <v>0.18785714285714286</v>
      </c>
      <c r="U236" s="56">
        <f t="shared" si="85"/>
        <v>0.18987951807228914</v>
      </c>
      <c r="V236" s="56">
        <f t="shared" si="85"/>
        <v>0.19204819277108434</v>
      </c>
      <c r="W236" s="56">
        <f t="shared" si="85"/>
        <v>0.19682926829268294</v>
      </c>
      <c r="X236" s="56">
        <f t="shared" si="85"/>
        <v>0.19195121951219513</v>
      </c>
      <c r="Y236" s="56">
        <f t="shared" si="70"/>
        <v>0.1905460275995807</v>
      </c>
      <c r="Z236" s="56">
        <f t="shared" si="71"/>
        <v>1.5924214388270095</v>
      </c>
      <c r="AA236" s="150"/>
    </row>
    <row r="237" spans="1:27" ht="14.4" customHeight="1" x14ac:dyDescent="0.3">
      <c r="A237" s="134"/>
      <c r="B237" s="135"/>
      <c r="C237" s="46"/>
      <c r="D237" s="46"/>
      <c r="E237" s="136"/>
      <c r="F237" s="137">
        <f>F234+1</f>
        <v>780</v>
      </c>
      <c r="G237" s="138">
        <v>5</v>
      </c>
      <c r="H237" s="139"/>
      <c r="I237" s="140">
        <v>260</v>
      </c>
      <c r="J237" s="141">
        <v>162</v>
      </c>
      <c r="K237" s="142">
        <f>$I237*$J237/100</f>
        <v>421.2</v>
      </c>
      <c r="L237" s="143">
        <f>K237*Y237/1000</f>
        <v>335.06459999999998</v>
      </c>
      <c r="M237" s="144"/>
      <c r="N237" s="145" t="s">
        <v>19</v>
      </c>
      <c r="O237" s="146" t="s">
        <v>27</v>
      </c>
      <c r="P237" s="47" t="s">
        <v>21</v>
      </c>
      <c r="Q237" s="48">
        <v>789</v>
      </c>
      <c r="R237" s="48">
        <v>798</v>
      </c>
      <c r="S237" s="48">
        <v>779</v>
      </c>
      <c r="T237" s="48">
        <v>789</v>
      </c>
      <c r="U237" s="48">
        <v>804</v>
      </c>
      <c r="V237" s="48">
        <v>800</v>
      </c>
      <c r="W237" s="48">
        <v>799</v>
      </c>
      <c r="X237" s="48">
        <v>806</v>
      </c>
      <c r="Y237" s="49">
        <f t="shared" si="70"/>
        <v>795.5</v>
      </c>
      <c r="Z237" s="50">
        <f t="shared" si="71"/>
        <v>1.0685103708359522</v>
      </c>
      <c r="AA237" s="150" t="s">
        <v>22</v>
      </c>
    </row>
    <row r="238" spans="1:27" ht="14.4" customHeight="1" x14ac:dyDescent="0.3">
      <c r="A238" s="134"/>
      <c r="B238" s="135"/>
      <c r="C238" s="46"/>
      <c r="D238" s="46"/>
      <c r="E238" s="136"/>
      <c r="F238" s="137"/>
      <c r="G238" s="138"/>
      <c r="H238" s="139"/>
      <c r="I238" s="140"/>
      <c r="J238" s="141"/>
      <c r="K238" s="142"/>
      <c r="L238" s="143"/>
      <c r="M238" s="144"/>
      <c r="N238" s="145"/>
      <c r="O238" s="146"/>
      <c r="P238" s="51" t="s">
        <v>23</v>
      </c>
      <c r="Q238" s="52">
        <v>4.2</v>
      </c>
      <c r="R238" s="52">
        <v>4.3</v>
      </c>
      <c r="S238" s="52">
        <v>4.2</v>
      </c>
      <c r="T238" s="52">
        <v>4.0999999999999996</v>
      </c>
      <c r="U238" s="52">
        <v>4.2</v>
      </c>
      <c r="V238" s="52">
        <v>4.0999999999999996</v>
      </c>
      <c r="W238" s="52">
        <v>4</v>
      </c>
      <c r="X238" s="52">
        <v>4.2</v>
      </c>
      <c r="Y238" s="53">
        <f t="shared" si="70"/>
        <v>4.1624999999999996</v>
      </c>
      <c r="Z238" s="54">
        <f t="shared" si="71"/>
        <v>2.0587551352555704</v>
      </c>
      <c r="AA238" s="150"/>
    </row>
    <row r="239" spans="1:27" ht="14.4" customHeight="1" x14ac:dyDescent="0.3">
      <c r="A239" s="134"/>
      <c r="B239" s="135"/>
      <c r="C239" s="46"/>
      <c r="D239" s="46"/>
      <c r="E239" s="136"/>
      <c r="F239" s="137"/>
      <c r="G239" s="138"/>
      <c r="H239" s="139"/>
      <c r="I239" s="140"/>
      <c r="J239" s="141"/>
      <c r="K239" s="142"/>
      <c r="L239" s="143"/>
      <c r="M239" s="144"/>
      <c r="N239" s="145"/>
      <c r="O239" s="146"/>
      <c r="P239" s="55" t="s">
        <v>24</v>
      </c>
      <c r="Q239" s="56">
        <f t="shared" ref="Q239:W239" si="86">Q237/Q238/1000</f>
        <v>0.18785714285714286</v>
      </c>
      <c r="R239" s="56">
        <f t="shared" si="86"/>
        <v>0.18558139534883722</v>
      </c>
      <c r="S239" s="56">
        <f t="shared" si="86"/>
        <v>0.18547619047619049</v>
      </c>
      <c r="T239" s="56">
        <f t="shared" si="86"/>
        <v>0.19243902439024393</v>
      </c>
      <c r="U239" s="56">
        <f t="shared" si="86"/>
        <v>0.19142857142857142</v>
      </c>
      <c r="V239" s="56">
        <f t="shared" si="86"/>
        <v>0.1951219512195122</v>
      </c>
      <c r="W239" s="56">
        <f t="shared" si="86"/>
        <v>0.19975000000000001</v>
      </c>
      <c r="X239" s="56" t="s">
        <v>253</v>
      </c>
      <c r="Y239" s="56">
        <f t="shared" si="70"/>
        <v>0.19109346796007115</v>
      </c>
      <c r="Z239" s="56">
        <f t="shared" si="71"/>
        <v>2.5444913402672289</v>
      </c>
      <c r="AA239" s="150"/>
    </row>
    <row r="240" spans="1:27" ht="14.4" customHeight="1" x14ac:dyDescent="0.3">
      <c r="A240" s="134"/>
      <c r="B240" s="135"/>
      <c r="C240" s="46"/>
      <c r="D240" s="46"/>
      <c r="E240" s="136"/>
      <c r="F240" s="137">
        <f>F237+1</f>
        <v>781</v>
      </c>
      <c r="G240" s="138">
        <v>6</v>
      </c>
      <c r="H240" s="139"/>
      <c r="I240" s="140">
        <v>260</v>
      </c>
      <c r="J240" s="141">
        <v>162</v>
      </c>
      <c r="K240" s="142">
        <f>$I240*$J240/100</f>
        <v>421.2</v>
      </c>
      <c r="L240" s="143">
        <f>K240*Y240/1000</f>
        <v>333.90629999999999</v>
      </c>
      <c r="M240" s="144"/>
      <c r="N240" s="145" t="s">
        <v>19</v>
      </c>
      <c r="O240" s="146" t="s">
        <v>27</v>
      </c>
      <c r="P240" s="47" t="s">
        <v>21</v>
      </c>
      <c r="Q240" s="48">
        <v>796</v>
      </c>
      <c r="R240" s="48">
        <v>775</v>
      </c>
      <c r="S240" s="48">
        <v>786</v>
      </c>
      <c r="T240" s="48">
        <v>781</v>
      </c>
      <c r="U240" s="48">
        <v>796</v>
      </c>
      <c r="V240" s="48">
        <v>799</v>
      </c>
      <c r="W240" s="48">
        <v>809</v>
      </c>
      <c r="X240" s="48">
        <v>800</v>
      </c>
      <c r="Y240" s="49">
        <f t="shared" si="70"/>
        <v>792.75</v>
      </c>
      <c r="Z240" s="50">
        <f t="shared" si="71"/>
        <v>1.3196137466356153</v>
      </c>
      <c r="AA240" s="150" t="s">
        <v>22</v>
      </c>
    </row>
    <row r="241" spans="1:27" ht="14.4" customHeight="1" x14ac:dyDescent="0.3">
      <c r="A241" s="134"/>
      <c r="B241" s="135"/>
      <c r="C241" s="46"/>
      <c r="D241" s="46"/>
      <c r="E241" s="136"/>
      <c r="F241" s="137"/>
      <c r="G241" s="138"/>
      <c r="H241" s="139"/>
      <c r="I241" s="140"/>
      <c r="J241" s="141"/>
      <c r="K241" s="142"/>
      <c r="L241" s="143"/>
      <c r="M241" s="144"/>
      <c r="N241" s="145"/>
      <c r="O241" s="146"/>
      <c r="P241" s="51" t="s">
        <v>23</v>
      </c>
      <c r="Q241" s="52">
        <v>4.0999999999999996</v>
      </c>
      <c r="R241" s="52">
        <v>4.2</v>
      </c>
      <c r="S241" s="52">
        <v>4.3</v>
      </c>
      <c r="T241" s="52">
        <v>4.2</v>
      </c>
      <c r="U241" s="52">
        <v>4.0999999999999996</v>
      </c>
      <c r="V241" s="52">
        <v>4.0999999999999996</v>
      </c>
      <c r="W241" s="52">
        <v>4.2</v>
      </c>
      <c r="X241" s="52">
        <v>4.2</v>
      </c>
      <c r="Y241" s="53">
        <f t="shared" si="70"/>
        <v>4.1749999999999998</v>
      </c>
      <c r="Z241" s="54">
        <f t="shared" si="71"/>
        <v>1.5842822221943689</v>
      </c>
      <c r="AA241" s="150"/>
    </row>
    <row r="242" spans="1:27" ht="14.4" customHeight="1" x14ac:dyDescent="0.3">
      <c r="A242" s="134"/>
      <c r="B242" s="135"/>
      <c r="C242" s="46"/>
      <c r="D242" s="46"/>
      <c r="E242" s="136"/>
      <c r="F242" s="137"/>
      <c r="G242" s="138"/>
      <c r="H242" s="139"/>
      <c r="I242" s="140"/>
      <c r="J242" s="141"/>
      <c r="K242" s="142"/>
      <c r="L242" s="143"/>
      <c r="M242" s="144"/>
      <c r="N242" s="145"/>
      <c r="O242" s="146"/>
      <c r="P242" s="55" t="s">
        <v>24</v>
      </c>
      <c r="Q242" s="56">
        <f t="shared" ref="Q242:X242" si="87">Q240/Q241/1000</f>
        <v>0.19414634146341464</v>
      </c>
      <c r="R242" s="56">
        <f t="shared" si="87"/>
        <v>0.18452380952380951</v>
      </c>
      <c r="S242" s="56">
        <f t="shared" si="87"/>
        <v>0.18279069767441863</v>
      </c>
      <c r="T242" s="56">
        <f t="shared" si="87"/>
        <v>0.18595238095238092</v>
      </c>
      <c r="U242" s="56">
        <f t="shared" si="87"/>
        <v>0.19414634146341464</v>
      </c>
      <c r="V242" s="56">
        <f t="shared" si="87"/>
        <v>0.19487804878048784</v>
      </c>
      <c r="W242" s="56">
        <f t="shared" si="87"/>
        <v>0.19261904761904763</v>
      </c>
      <c r="X242" s="56">
        <f t="shared" si="87"/>
        <v>0.19047619047619049</v>
      </c>
      <c r="Y242" s="56">
        <f t="shared" si="70"/>
        <v>0.18994160724414552</v>
      </c>
      <c r="Z242" s="56">
        <f t="shared" si="71"/>
        <v>2.3807068951576702</v>
      </c>
      <c r="AA242" s="150"/>
    </row>
    <row r="243" spans="1:27" ht="14.4" customHeight="1" x14ac:dyDescent="0.3">
      <c r="A243" s="147">
        <v>44452</v>
      </c>
      <c r="B243" s="148">
        <v>21007566</v>
      </c>
      <c r="C243" s="42"/>
      <c r="D243" s="42"/>
      <c r="E243" s="148">
        <v>9946205</v>
      </c>
      <c r="F243" s="148">
        <f>F240+1</f>
        <v>782</v>
      </c>
      <c r="G243" s="148">
        <v>1</v>
      </c>
      <c r="H243" s="148" t="s">
        <v>254</v>
      </c>
      <c r="I243" s="148">
        <v>260</v>
      </c>
      <c r="J243" s="148">
        <v>162</v>
      </c>
      <c r="K243" s="149">
        <f>$I243*$J243/100</f>
        <v>421.2</v>
      </c>
      <c r="L243" s="149">
        <f>K243*Y243/1000</f>
        <v>346.64759999999995</v>
      </c>
      <c r="M243" s="148"/>
      <c r="N243" s="148" t="s">
        <v>50</v>
      </c>
      <c r="O243" s="148" t="s">
        <v>33</v>
      </c>
      <c r="P243" s="42" t="s">
        <v>21</v>
      </c>
      <c r="Q243" s="43">
        <v>826</v>
      </c>
      <c r="R243" s="43">
        <v>800</v>
      </c>
      <c r="S243" s="43">
        <v>806</v>
      </c>
      <c r="T243" s="43">
        <v>836</v>
      </c>
      <c r="U243" s="43">
        <v>831</v>
      </c>
      <c r="V243" s="43">
        <v>835</v>
      </c>
      <c r="W243" s="43">
        <v>830</v>
      </c>
      <c r="X243" s="43">
        <v>820</v>
      </c>
      <c r="Y243" s="44">
        <f t="shared" si="70"/>
        <v>823</v>
      </c>
      <c r="Z243" s="45">
        <f t="shared" si="71"/>
        <v>1.5261065233390607</v>
      </c>
      <c r="AA243" s="150" t="s">
        <v>22</v>
      </c>
    </row>
    <row r="244" spans="1:27" ht="14.4" customHeight="1" x14ac:dyDescent="0.3">
      <c r="A244" s="147"/>
      <c r="B244" s="148"/>
      <c r="C244" s="42"/>
      <c r="D244" s="42"/>
      <c r="E244" s="148"/>
      <c r="F244" s="148"/>
      <c r="G244" s="148"/>
      <c r="H244" s="148"/>
      <c r="I244" s="148"/>
      <c r="J244" s="148"/>
      <c r="K244" s="149"/>
      <c r="L244" s="149"/>
      <c r="M244" s="148"/>
      <c r="N244" s="148"/>
      <c r="O244" s="148"/>
      <c r="P244" s="42" t="s">
        <v>23</v>
      </c>
      <c r="Q244" s="43">
        <v>4.3</v>
      </c>
      <c r="R244" s="43">
        <v>4.5</v>
      </c>
      <c r="S244" s="43">
        <v>4.4000000000000004</v>
      </c>
      <c r="T244" s="43">
        <v>4.5</v>
      </c>
      <c r="U244" s="43">
        <v>4.4000000000000004</v>
      </c>
      <c r="V244" s="43">
        <v>4.3</v>
      </c>
      <c r="W244" s="43">
        <v>4.3</v>
      </c>
      <c r="X244" s="43">
        <v>4.5</v>
      </c>
      <c r="Y244" s="44">
        <f t="shared" si="70"/>
        <v>4.4000000000000004</v>
      </c>
      <c r="Z244" s="45">
        <f t="shared" si="71"/>
        <v>1.9682395540555442</v>
      </c>
      <c r="AA244" s="150"/>
    </row>
    <row r="245" spans="1:27" ht="14.4" customHeight="1" x14ac:dyDescent="0.3">
      <c r="A245" s="147"/>
      <c r="B245" s="148"/>
      <c r="C245" s="42"/>
      <c r="D245" s="42"/>
      <c r="E245" s="148"/>
      <c r="F245" s="148"/>
      <c r="G245" s="148"/>
      <c r="H245" s="148"/>
      <c r="I245" s="148"/>
      <c r="J245" s="148"/>
      <c r="K245" s="149"/>
      <c r="L245" s="149"/>
      <c r="M245" s="148"/>
      <c r="N245" s="148"/>
      <c r="O245" s="148"/>
      <c r="P245" s="42" t="s">
        <v>24</v>
      </c>
      <c r="Q245" s="45">
        <f t="shared" ref="Q245:X245" si="88">Q243/Q244/1000</f>
        <v>0.19209302325581395</v>
      </c>
      <c r="R245" s="45">
        <f t="shared" si="88"/>
        <v>0.17777777777777778</v>
      </c>
      <c r="S245" s="45">
        <f t="shared" si="88"/>
        <v>0.18318181818181817</v>
      </c>
      <c r="T245" s="45">
        <f t="shared" si="88"/>
        <v>0.18577777777777776</v>
      </c>
      <c r="U245" s="45">
        <f t="shared" si="88"/>
        <v>0.18886363636363634</v>
      </c>
      <c r="V245" s="45">
        <f t="shared" si="88"/>
        <v>0.19418604651162791</v>
      </c>
      <c r="W245" s="45">
        <f t="shared" si="88"/>
        <v>0.19302325581395349</v>
      </c>
      <c r="X245" s="45">
        <f t="shared" si="88"/>
        <v>0.18222222222222223</v>
      </c>
      <c r="Y245" s="45">
        <f t="shared" si="70"/>
        <v>0.18714069473807848</v>
      </c>
      <c r="Z245" s="45">
        <f t="shared" si="71"/>
        <v>2.9336254806046238</v>
      </c>
      <c r="AA245" s="150"/>
    </row>
    <row r="246" spans="1:27" ht="14.4" customHeight="1" x14ac:dyDescent="0.3">
      <c r="A246" s="134"/>
      <c r="B246" s="135"/>
      <c r="C246" s="46"/>
      <c r="D246" s="46"/>
      <c r="E246" s="136"/>
      <c r="F246" s="137">
        <f>F243+1</f>
        <v>783</v>
      </c>
      <c r="G246" s="138">
        <v>2</v>
      </c>
      <c r="H246" s="139"/>
      <c r="I246" s="140">
        <v>260</v>
      </c>
      <c r="J246" s="141">
        <v>162</v>
      </c>
      <c r="K246" s="142">
        <f>$I246*$J246/100</f>
        <v>421.2</v>
      </c>
      <c r="L246" s="143">
        <f>K246*Y246/1000</f>
        <v>375.92099999999999</v>
      </c>
      <c r="M246" s="144"/>
      <c r="N246" s="145" t="s">
        <v>53</v>
      </c>
      <c r="O246" s="146" t="s">
        <v>125</v>
      </c>
      <c r="P246" s="47" t="s">
        <v>21</v>
      </c>
      <c r="Q246" s="48">
        <v>874</v>
      </c>
      <c r="R246" s="48">
        <v>868</v>
      </c>
      <c r="S246" s="48">
        <v>893</v>
      </c>
      <c r="T246" s="48">
        <v>896</v>
      </c>
      <c r="U246" s="48">
        <v>894</v>
      </c>
      <c r="V246" s="48">
        <v>917</v>
      </c>
      <c r="W246" s="48">
        <v>906</v>
      </c>
      <c r="X246" s="48">
        <v>892</v>
      </c>
      <c r="Y246" s="49">
        <f t="shared" si="70"/>
        <v>892.5</v>
      </c>
      <c r="Z246" s="50">
        <f t="shared" si="71"/>
        <v>1.6524236642860082</v>
      </c>
      <c r="AA246" s="150" t="s">
        <v>22</v>
      </c>
    </row>
    <row r="247" spans="1:27" ht="14.4" customHeight="1" x14ac:dyDescent="0.3">
      <c r="A247" s="134"/>
      <c r="B247" s="135"/>
      <c r="C247" s="46"/>
      <c r="D247" s="46"/>
      <c r="E247" s="136"/>
      <c r="F247" s="137"/>
      <c r="G247" s="138"/>
      <c r="H247" s="139"/>
      <c r="I247" s="140"/>
      <c r="J247" s="141"/>
      <c r="K247" s="142"/>
      <c r="L247" s="143"/>
      <c r="M247" s="144"/>
      <c r="N247" s="145"/>
      <c r="O247" s="146"/>
      <c r="P247" s="51" t="s">
        <v>23</v>
      </c>
      <c r="Q247" s="52">
        <v>4.7</v>
      </c>
      <c r="R247" s="52">
        <v>4.7</v>
      </c>
      <c r="S247" s="52">
        <v>4.75</v>
      </c>
      <c r="T247" s="52">
        <v>4.9000000000000004</v>
      </c>
      <c r="U247" s="52">
        <v>4.8</v>
      </c>
      <c r="V247" s="52">
        <v>4.9000000000000004</v>
      </c>
      <c r="W247" s="52">
        <v>4.8</v>
      </c>
      <c r="X247" s="52">
        <v>4.7</v>
      </c>
      <c r="Y247" s="53">
        <f t="shared" si="70"/>
        <v>4.78125</v>
      </c>
      <c r="Z247" s="54">
        <f t="shared" si="71"/>
        <v>1.6483032958063397</v>
      </c>
      <c r="AA247" s="150"/>
    </row>
    <row r="248" spans="1:27" ht="14.4" customHeight="1" x14ac:dyDescent="0.3">
      <c r="A248" s="134"/>
      <c r="B248" s="135"/>
      <c r="C248" s="46"/>
      <c r="D248" s="46"/>
      <c r="E248" s="136"/>
      <c r="F248" s="137"/>
      <c r="G248" s="138"/>
      <c r="H248" s="139"/>
      <c r="I248" s="140"/>
      <c r="J248" s="141"/>
      <c r="K248" s="142"/>
      <c r="L248" s="143"/>
      <c r="M248" s="144"/>
      <c r="N248" s="145"/>
      <c r="O248" s="146"/>
      <c r="P248" s="55" t="s">
        <v>24</v>
      </c>
      <c r="Q248" s="56">
        <f t="shared" ref="Q248:X248" si="89">Q246/Q247/1000</f>
        <v>0.18595744680851065</v>
      </c>
      <c r="R248" s="56">
        <f t="shared" si="89"/>
        <v>0.18468085106382978</v>
      </c>
      <c r="S248" s="56">
        <f t="shared" si="89"/>
        <v>0.188</v>
      </c>
      <c r="T248" s="56">
        <f t="shared" si="89"/>
        <v>0.18285714285714283</v>
      </c>
      <c r="U248" s="56">
        <f t="shared" si="89"/>
        <v>0.18625</v>
      </c>
      <c r="V248" s="56">
        <f t="shared" si="89"/>
        <v>0.18714285714285714</v>
      </c>
      <c r="W248" s="56">
        <f t="shared" si="89"/>
        <v>0.18875</v>
      </c>
      <c r="X248" s="56">
        <f t="shared" si="89"/>
        <v>0.18978723404255318</v>
      </c>
      <c r="Y248" s="56">
        <f t="shared" si="70"/>
        <v>0.18667819148936171</v>
      </c>
      <c r="Z248" s="56">
        <f t="shared" si="71"/>
        <v>1.1238814979231571</v>
      </c>
      <c r="AA248" s="150"/>
    </row>
    <row r="249" spans="1:27" ht="14.4" customHeight="1" x14ac:dyDescent="0.3">
      <c r="A249" s="134"/>
      <c r="B249" s="135"/>
      <c r="C249" s="46"/>
      <c r="D249" s="46"/>
      <c r="E249" s="136"/>
      <c r="F249" s="137">
        <f>F246+1</f>
        <v>784</v>
      </c>
      <c r="G249" s="138">
        <v>3</v>
      </c>
      <c r="H249" s="139"/>
      <c r="I249" s="140">
        <v>260</v>
      </c>
      <c r="J249" s="141">
        <v>162</v>
      </c>
      <c r="K249" s="142">
        <f>$I249*$J249/100</f>
        <v>421.2</v>
      </c>
      <c r="L249" s="143">
        <f>K249*Y249/1000</f>
        <v>392.55839999999995</v>
      </c>
      <c r="M249" s="144"/>
      <c r="N249" s="145" t="s">
        <v>19</v>
      </c>
      <c r="O249" s="146" t="s">
        <v>20</v>
      </c>
      <c r="P249" s="47" t="s">
        <v>21</v>
      </c>
      <c r="Q249" s="48">
        <v>919</v>
      </c>
      <c r="R249" s="48">
        <v>937</v>
      </c>
      <c r="S249" s="48">
        <v>930</v>
      </c>
      <c r="T249" s="48">
        <v>934</v>
      </c>
      <c r="U249" s="48">
        <v>927</v>
      </c>
      <c r="V249" s="48">
        <v>939</v>
      </c>
      <c r="W249" s="48">
        <v>936</v>
      </c>
      <c r="X249" s="48">
        <v>934</v>
      </c>
      <c r="Y249" s="49">
        <f t="shared" si="70"/>
        <v>932</v>
      </c>
      <c r="Z249" s="50">
        <f t="shared" si="71"/>
        <v>0.65265692385174023</v>
      </c>
      <c r="AA249" s="150" t="s">
        <v>22</v>
      </c>
    </row>
    <row r="250" spans="1:27" ht="14.4" customHeight="1" x14ac:dyDescent="0.3">
      <c r="A250" s="134"/>
      <c r="B250" s="135"/>
      <c r="C250" s="46"/>
      <c r="D250" s="46"/>
      <c r="E250" s="136"/>
      <c r="F250" s="137"/>
      <c r="G250" s="138"/>
      <c r="H250" s="139"/>
      <c r="I250" s="140"/>
      <c r="J250" s="141"/>
      <c r="K250" s="142"/>
      <c r="L250" s="143"/>
      <c r="M250" s="144"/>
      <c r="N250" s="145"/>
      <c r="O250" s="146"/>
      <c r="P250" s="51" t="s">
        <v>23</v>
      </c>
      <c r="Q250" s="52">
        <v>4.7</v>
      </c>
      <c r="R250" s="52">
        <v>4.8</v>
      </c>
      <c r="S250" s="52">
        <v>4.9000000000000004</v>
      </c>
      <c r="T250" s="52">
        <v>4.9000000000000004</v>
      </c>
      <c r="U250" s="52">
        <v>4.8499999999999996</v>
      </c>
      <c r="V250" s="52">
        <v>4.9000000000000004</v>
      </c>
      <c r="W250" s="52">
        <v>4.8</v>
      </c>
      <c r="X250" s="52">
        <v>4.7</v>
      </c>
      <c r="Y250" s="53">
        <f t="shared" si="70"/>
        <v>4.8187499999999996</v>
      </c>
      <c r="Z250" s="54">
        <f t="shared" si="71"/>
        <v>1.6354760328039559</v>
      </c>
      <c r="AA250" s="150"/>
    </row>
    <row r="251" spans="1:27" ht="14.4" customHeight="1" x14ac:dyDescent="0.3">
      <c r="A251" s="134"/>
      <c r="B251" s="135"/>
      <c r="C251" s="46"/>
      <c r="D251" s="46"/>
      <c r="E251" s="136"/>
      <c r="F251" s="137"/>
      <c r="G251" s="138"/>
      <c r="H251" s="139"/>
      <c r="I251" s="140"/>
      <c r="J251" s="141"/>
      <c r="K251" s="142"/>
      <c r="L251" s="143"/>
      <c r="M251" s="144"/>
      <c r="N251" s="145"/>
      <c r="O251" s="146"/>
      <c r="P251" s="55" t="s">
        <v>24</v>
      </c>
      <c r="Q251" s="56">
        <f t="shared" ref="Q251:X251" si="90">Q249/Q250/1000</f>
        <v>0.19553191489361701</v>
      </c>
      <c r="R251" s="56">
        <f t="shared" si="90"/>
        <v>0.19520833333333334</v>
      </c>
      <c r="S251" s="56">
        <f t="shared" si="90"/>
        <v>0.18979591836734694</v>
      </c>
      <c r="T251" s="56">
        <f t="shared" si="90"/>
        <v>0.19061224489795917</v>
      </c>
      <c r="U251" s="56">
        <f t="shared" si="90"/>
        <v>0.19113402061855672</v>
      </c>
      <c r="V251" s="56">
        <f t="shared" si="90"/>
        <v>0.19163265306122448</v>
      </c>
      <c r="W251" s="56">
        <f t="shared" si="90"/>
        <v>0.19500000000000001</v>
      </c>
      <c r="X251" s="56">
        <f t="shared" si="90"/>
        <v>0.19872340425531915</v>
      </c>
      <c r="Y251" s="56">
        <f t="shared" si="70"/>
        <v>0.19345481117841962</v>
      </c>
      <c r="Z251" s="56">
        <f t="shared" si="71"/>
        <v>1.5038285255456256</v>
      </c>
      <c r="AA251" s="150"/>
    </row>
    <row r="252" spans="1:27" ht="14.4" customHeight="1" x14ac:dyDescent="0.3">
      <c r="A252" s="134"/>
      <c r="B252" s="135"/>
      <c r="C252" s="46"/>
      <c r="D252" s="46"/>
      <c r="E252" s="136"/>
      <c r="F252" s="137">
        <f>F249+1</f>
        <v>785</v>
      </c>
      <c r="G252" s="138">
        <v>4</v>
      </c>
      <c r="H252" s="139"/>
      <c r="I252" s="140">
        <v>170</v>
      </c>
      <c r="J252" s="141">
        <v>162</v>
      </c>
      <c r="K252" s="142">
        <f>$I252*$J252/100</f>
        <v>275.39999999999998</v>
      </c>
      <c r="L252" s="143">
        <f>K252*Y252/1000</f>
        <v>253.36799999999997</v>
      </c>
      <c r="M252" s="144"/>
      <c r="N252" s="145" t="s">
        <v>19</v>
      </c>
      <c r="O252" s="146" t="s">
        <v>20</v>
      </c>
      <c r="P252" s="47" t="s">
        <v>21</v>
      </c>
      <c r="Q252" s="48">
        <v>931</v>
      </c>
      <c r="R252" s="48">
        <v>940</v>
      </c>
      <c r="S252" s="48">
        <v>911</v>
      </c>
      <c r="T252" s="48">
        <v>912</v>
      </c>
      <c r="U252" s="48">
        <v>904</v>
      </c>
      <c r="V252" s="48">
        <v>919</v>
      </c>
      <c r="W252" s="48">
        <v>917</v>
      </c>
      <c r="X252" s="48">
        <v>926</v>
      </c>
      <c r="Y252" s="49">
        <f t="shared" si="70"/>
        <v>920</v>
      </c>
      <c r="Z252" s="50">
        <f t="shared" si="71"/>
        <v>1.1956521739130435</v>
      </c>
      <c r="AA252" s="150" t="s">
        <v>22</v>
      </c>
    </row>
    <row r="253" spans="1:27" ht="14.4" customHeight="1" x14ac:dyDescent="0.3">
      <c r="A253" s="134"/>
      <c r="B253" s="135"/>
      <c r="C253" s="46"/>
      <c r="D253" s="46"/>
      <c r="E253" s="136"/>
      <c r="F253" s="137"/>
      <c r="G253" s="138"/>
      <c r="H253" s="139"/>
      <c r="I253" s="140"/>
      <c r="J253" s="141"/>
      <c r="K253" s="142"/>
      <c r="L253" s="143"/>
      <c r="M253" s="144"/>
      <c r="N253" s="145"/>
      <c r="O253" s="146"/>
      <c r="P253" s="51" t="s">
        <v>23</v>
      </c>
      <c r="Q253" s="52">
        <v>4.5999999999999996</v>
      </c>
      <c r="R253" s="52">
        <v>4.7</v>
      </c>
      <c r="S253" s="52">
        <v>4.7</v>
      </c>
      <c r="T253" s="52">
        <v>4.8</v>
      </c>
      <c r="U253" s="52">
        <v>4.5999999999999996</v>
      </c>
      <c r="V253" s="52">
        <v>4.8</v>
      </c>
      <c r="W253" s="52">
        <v>4.7</v>
      </c>
      <c r="X253" s="52">
        <v>4.5999999999999996</v>
      </c>
      <c r="Y253" s="53">
        <f t="shared" si="70"/>
        <v>4.6875</v>
      </c>
      <c r="Z253" s="54">
        <f t="shared" si="71"/>
        <v>1.6653327995729081</v>
      </c>
      <c r="AA253" s="150"/>
    </row>
    <row r="254" spans="1:27" ht="14.4" customHeight="1" x14ac:dyDescent="0.3">
      <c r="A254" s="134"/>
      <c r="B254" s="135"/>
      <c r="C254" s="46"/>
      <c r="D254" s="46"/>
      <c r="E254" s="136"/>
      <c r="F254" s="137"/>
      <c r="G254" s="138"/>
      <c r="H254" s="139"/>
      <c r="I254" s="140"/>
      <c r="J254" s="141"/>
      <c r="K254" s="142"/>
      <c r="L254" s="143"/>
      <c r="M254" s="144"/>
      <c r="N254" s="145"/>
      <c r="O254" s="146"/>
      <c r="P254" s="55" t="s">
        <v>24</v>
      </c>
      <c r="Q254" s="56">
        <f t="shared" ref="Q254:X254" si="91">Q252/Q253/1000</f>
        <v>0.2023913043478261</v>
      </c>
      <c r="R254" s="56">
        <f t="shared" si="91"/>
        <v>0.2</v>
      </c>
      <c r="S254" s="56">
        <f t="shared" si="91"/>
        <v>0.19382978723404257</v>
      </c>
      <c r="T254" s="56">
        <f t="shared" si="91"/>
        <v>0.19</v>
      </c>
      <c r="U254" s="56">
        <f t="shared" si="91"/>
        <v>0.1965217391304348</v>
      </c>
      <c r="V254" s="56">
        <f t="shared" si="91"/>
        <v>0.19145833333333334</v>
      </c>
      <c r="W254" s="56">
        <f t="shared" si="91"/>
        <v>0.19510638297872337</v>
      </c>
      <c r="X254" s="56">
        <f t="shared" si="91"/>
        <v>0.20130434782608697</v>
      </c>
      <c r="Y254" s="56">
        <f t="shared" si="70"/>
        <v>0.19632648685630588</v>
      </c>
      <c r="Z254" s="56">
        <f t="shared" si="71"/>
        <v>2.1799844238396155</v>
      </c>
      <c r="AA254" s="150"/>
    </row>
    <row r="255" spans="1:27" ht="14.4" customHeight="1" x14ac:dyDescent="0.3">
      <c r="A255" s="147">
        <v>44453</v>
      </c>
      <c r="B255" s="148">
        <v>21007564</v>
      </c>
      <c r="C255" s="42"/>
      <c r="D255" s="42"/>
      <c r="E255" s="148">
        <v>9946408</v>
      </c>
      <c r="F255" s="148">
        <f>F252+1</f>
        <v>786</v>
      </c>
      <c r="G255" s="148">
        <v>1</v>
      </c>
      <c r="H255" s="148" t="s">
        <v>255</v>
      </c>
      <c r="I255" s="148">
        <v>260</v>
      </c>
      <c r="J255" s="148">
        <v>220</v>
      </c>
      <c r="K255" s="149">
        <f>$I255*$J255/100</f>
        <v>572</v>
      </c>
      <c r="L255" s="149">
        <f>K255*Y255/1000</f>
        <v>418.84699999999998</v>
      </c>
      <c r="M255" s="151" t="s">
        <v>256</v>
      </c>
      <c r="N255" s="148" t="s">
        <v>19</v>
      </c>
      <c r="O255" s="148" t="s">
        <v>20</v>
      </c>
      <c r="P255" s="42" t="s">
        <v>21</v>
      </c>
      <c r="Q255" s="43">
        <v>750</v>
      </c>
      <c r="R255" s="43">
        <v>718</v>
      </c>
      <c r="S255" s="43">
        <v>738</v>
      </c>
      <c r="T255" s="43">
        <v>700</v>
      </c>
      <c r="U255" s="43">
        <v>740</v>
      </c>
      <c r="V255" s="43">
        <v>725</v>
      </c>
      <c r="W255" s="43">
        <v>739</v>
      </c>
      <c r="X255" s="43">
        <v>748</v>
      </c>
      <c r="Y255" s="44">
        <f t="shared" si="70"/>
        <v>732.25</v>
      </c>
      <c r="Z255" s="45">
        <f t="shared" si="71"/>
        <v>2.1579382851567748</v>
      </c>
      <c r="AA255" s="150" t="s">
        <v>22</v>
      </c>
    </row>
    <row r="256" spans="1:27" ht="14.4" customHeight="1" x14ac:dyDescent="0.3">
      <c r="A256" s="147"/>
      <c r="B256" s="148"/>
      <c r="C256" s="42"/>
      <c r="D256" s="42"/>
      <c r="E256" s="148"/>
      <c r="F256" s="148"/>
      <c r="G256" s="148"/>
      <c r="H256" s="148"/>
      <c r="I256" s="148"/>
      <c r="J256" s="148"/>
      <c r="K256" s="149"/>
      <c r="L256" s="149"/>
      <c r="M256" s="151"/>
      <c r="N256" s="148"/>
      <c r="O256" s="148"/>
      <c r="P256" s="42" t="s">
        <v>23</v>
      </c>
      <c r="Q256" s="43">
        <v>3.6</v>
      </c>
      <c r="R256" s="43">
        <v>3.5</v>
      </c>
      <c r="S256" s="43">
        <v>3.7</v>
      </c>
      <c r="T256" s="43">
        <v>3.6</v>
      </c>
      <c r="U256" s="43">
        <v>3.5</v>
      </c>
      <c r="V256" s="43">
        <v>3.5</v>
      </c>
      <c r="W256" s="43">
        <v>3.6</v>
      </c>
      <c r="X256" s="43">
        <v>3.5</v>
      </c>
      <c r="Y256" s="44">
        <f t="shared" si="70"/>
        <v>3.5625</v>
      </c>
      <c r="Z256" s="45">
        <f t="shared" si="71"/>
        <v>1.9536015308175529</v>
      </c>
      <c r="AA256" s="150"/>
    </row>
    <row r="257" spans="1:27" ht="14.4" customHeight="1" x14ac:dyDescent="0.3">
      <c r="A257" s="147"/>
      <c r="B257" s="148"/>
      <c r="C257" s="42"/>
      <c r="D257" s="42"/>
      <c r="E257" s="148"/>
      <c r="F257" s="148"/>
      <c r="G257" s="148"/>
      <c r="H257" s="148"/>
      <c r="I257" s="148"/>
      <c r="J257" s="148"/>
      <c r="K257" s="149"/>
      <c r="L257" s="149"/>
      <c r="M257" s="151"/>
      <c r="N257" s="148"/>
      <c r="O257" s="148"/>
      <c r="P257" s="42" t="s">
        <v>24</v>
      </c>
      <c r="Q257" s="45">
        <f t="shared" ref="Q257:X257" si="92">Q255/Q256/1000</f>
        <v>0.20833333333333331</v>
      </c>
      <c r="R257" s="45">
        <f t="shared" si="92"/>
        <v>0.20514285714285713</v>
      </c>
      <c r="S257" s="45">
        <f t="shared" si="92"/>
        <v>0.19945945945945945</v>
      </c>
      <c r="T257" s="45">
        <f t="shared" si="92"/>
        <v>0.19444444444444442</v>
      </c>
      <c r="U257" s="45">
        <f t="shared" si="92"/>
        <v>0.21142857142857141</v>
      </c>
      <c r="V257" s="45">
        <f t="shared" si="92"/>
        <v>0.20714285714285713</v>
      </c>
      <c r="W257" s="45">
        <f t="shared" si="92"/>
        <v>0.20527777777777778</v>
      </c>
      <c r="X257" s="45">
        <f t="shared" si="92"/>
        <v>0.21371428571428572</v>
      </c>
      <c r="Y257" s="45">
        <f t="shared" si="70"/>
        <v>0.2056179483054483</v>
      </c>
      <c r="Z257" s="45">
        <f t="shared" si="71"/>
        <v>2.836487192442203</v>
      </c>
      <c r="AA257" s="150"/>
    </row>
    <row r="258" spans="1:27" ht="14.4" customHeight="1" x14ac:dyDescent="0.3">
      <c r="A258" s="134">
        <v>44454</v>
      </c>
      <c r="B258" s="135"/>
      <c r="C258" s="46"/>
      <c r="D258" s="46"/>
      <c r="E258" s="136"/>
      <c r="F258" s="137">
        <f>F255+1</f>
        <v>787</v>
      </c>
      <c r="G258" s="138">
        <v>2</v>
      </c>
      <c r="H258" s="139"/>
      <c r="I258" s="140">
        <v>260</v>
      </c>
      <c r="J258" s="141">
        <v>220</v>
      </c>
      <c r="K258" s="142">
        <f>$I258*$J258/100</f>
        <v>572</v>
      </c>
      <c r="L258" s="143">
        <f>K258*Y258/1000</f>
        <v>443.87200000000001</v>
      </c>
      <c r="M258" s="144"/>
      <c r="N258" s="145" t="s">
        <v>50</v>
      </c>
      <c r="O258" s="146" t="s">
        <v>33</v>
      </c>
      <c r="P258" s="47" t="s">
        <v>21</v>
      </c>
      <c r="Q258" s="48">
        <v>766</v>
      </c>
      <c r="R258" s="48">
        <v>763</v>
      </c>
      <c r="S258" s="48">
        <v>770</v>
      </c>
      <c r="T258" s="48">
        <v>786</v>
      </c>
      <c r="U258" s="48">
        <v>779</v>
      </c>
      <c r="V258" s="48">
        <v>776</v>
      </c>
      <c r="W258" s="48">
        <v>798</v>
      </c>
      <c r="X258" s="48">
        <v>770</v>
      </c>
      <c r="Y258" s="49">
        <f t="shared" si="70"/>
        <v>776</v>
      </c>
      <c r="Z258" s="50">
        <f t="shared" si="71"/>
        <v>1.3924086845988601</v>
      </c>
      <c r="AA258" s="150" t="s">
        <v>22</v>
      </c>
    </row>
    <row r="259" spans="1:27" ht="14.4" customHeight="1" x14ac:dyDescent="0.3">
      <c r="A259" s="134"/>
      <c r="B259" s="135"/>
      <c r="C259" s="46"/>
      <c r="D259" s="46"/>
      <c r="E259" s="136"/>
      <c r="F259" s="137"/>
      <c r="G259" s="138"/>
      <c r="H259" s="139"/>
      <c r="I259" s="140"/>
      <c r="J259" s="141"/>
      <c r="K259" s="142"/>
      <c r="L259" s="143"/>
      <c r="M259" s="144"/>
      <c r="N259" s="145"/>
      <c r="O259" s="146"/>
      <c r="P259" s="51" t="s">
        <v>23</v>
      </c>
      <c r="Q259" s="52">
        <v>3.6</v>
      </c>
      <c r="R259" s="52">
        <v>3.5</v>
      </c>
      <c r="S259" s="52">
        <v>3.7</v>
      </c>
      <c r="T259" s="52">
        <v>3.5</v>
      </c>
      <c r="U259" s="52">
        <v>3.6</v>
      </c>
      <c r="V259" s="52">
        <v>3.5</v>
      </c>
      <c r="W259" s="52">
        <v>3.5</v>
      </c>
      <c r="X259" s="52">
        <v>3.6</v>
      </c>
      <c r="Y259" s="53">
        <f t="shared" ref="Y259:Y322" si="93">AVERAGE(Q259:X259)</f>
        <v>3.5625000000000004</v>
      </c>
      <c r="Z259" s="54">
        <f t="shared" ref="Z259:Z322" si="94">_xlfn.STDEV.P(Q259:X259)/Y259*100</f>
        <v>1.9536015308175529</v>
      </c>
      <c r="AA259" s="150"/>
    </row>
    <row r="260" spans="1:27" ht="14.4" customHeight="1" x14ac:dyDescent="0.3">
      <c r="A260" s="134"/>
      <c r="B260" s="135"/>
      <c r="C260" s="46"/>
      <c r="D260" s="46"/>
      <c r="E260" s="136"/>
      <c r="F260" s="137"/>
      <c r="G260" s="138"/>
      <c r="H260" s="139"/>
      <c r="I260" s="140"/>
      <c r="J260" s="141"/>
      <c r="K260" s="142"/>
      <c r="L260" s="143"/>
      <c r="M260" s="144"/>
      <c r="N260" s="145"/>
      <c r="O260" s="146"/>
      <c r="P260" s="55" t="s">
        <v>24</v>
      </c>
      <c r="Q260" s="56">
        <f t="shared" ref="Q260:X260" si="95">Q258/Q259/1000</f>
        <v>0.21277777777777776</v>
      </c>
      <c r="R260" s="56">
        <f t="shared" si="95"/>
        <v>0.218</v>
      </c>
      <c r="S260" s="56">
        <f t="shared" si="95"/>
        <v>0.20810810810810809</v>
      </c>
      <c r="T260" s="56">
        <f t="shared" si="95"/>
        <v>0.22457142857142859</v>
      </c>
      <c r="U260" s="56">
        <f t="shared" si="95"/>
        <v>0.21638888888888888</v>
      </c>
      <c r="V260" s="56">
        <f t="shared" si="95"/>
        <v>0.22171428571428572</v>
      </c>
      <c r="W260" s="56">
        <f t="shared" si="95"/>
        <v>0.22800000000000001</v>
      </c>
      <c r="X260" s="56">
        <f t="shared" si="95"/>
        <v>0.21388888888888888</v>
      </c>
      <c r="Y260" s="56">
        <f t="shared" si="93"/>
        <v>0.21793117224367226</v>
      </c>
      <c r="Z260" s="56">
        <f t="shared" si="94"/>
        <v>2.8172301649606575</v>
      </c>
      <c r="AA260" s="150"/>
    </row>
    <row r="261" spans="1:27" ht="14.4" customHeight="1" x14ac:dyDescent="0.3">
      <c r="A261" s="147">
        <v>44454</v>
      </c>
      <c r="B261" s="148">
        <v>21007564</v>
      </c>
      <c r="C261" s="42"/>
      <c r="D261" s="42"/>
      <c r="E261" s="148">
        <v>9946408</v>
      </c>
      <c r="F261" s="148">
        <f>F258+1</f>
        <v>788</v>
      </c>
      <c r="G261" s="148">
        <v>1</v>
      </c>
      <c r="H261" s="148" t="s">
        <v>257</v>
      </c>
      <c r="I261" s="148">
        <v>260</v>
      </c>
      <c r="J261" s="148">
        <v>180</v>
      </c>
      <c r="K261" s="149">
        <f>$I261*$J261/100</f>
        <v>468</v>
      </c>
      <c r="L261" s="149">
        <f>K261*Y261/1000</f>
        <v>358.78050000000002</v>
      </c>
      <c r="M261" s="148"/>
      <c r="N261" s="148" t="s">
        <v>50</v>
      </c>
      <c r="O261" s="148" t="s">
        <v>33</v>
      </c>
      <c r="P261" s="42" t="s">
        <v>21</v>
      </c>
      <c r="Q261" s="43">
        <v>742</v>
      </c>
      <c r="R261" s="43">
        <v>766</v>
      </c>
      <c r="S261" s="43">
        <v>773</v>
      </c>
      <c r="T261" s="43">
        <v>780</v>
      </c>
      <c r="U261" s="43">
        <v>777</v>
      </c>
      <c r="V261" s="43">
        <v>777</v>
      </c>
      <c r="W261" s="43">
        <v>761</v>
      </c>
      <c r="X261" s="43">
        <v>757</v>
      </c>
      <c r="Y261" s="44">
        <f t="shared" si="93"/>
        <v>766.625</v>
      </c>
      <c r="Z261" s="45">
        <f t="shared" si="94"/>
        <v>1.5747007114201941</v>
      </c>
      <c r="AA261" s="150" t="s">
        <v>22</v>
      </c>
    </row>
    <row r="262" spans="1:27" ht="14.4" customHeight="1" x14ac:dyDescent="0.3">
      <c r="A262" s="147"/>
      <c r="B262" s="148"/>
      <c r="C262" s="42"/>
      <c r="D262" s="42"/>
      <c r="E262" s="148"/>
      <c r="F262" s="148"/>
      <c r="G262" s="148"/>
      <c r="H262" s="148"/>
      <c r="I262" s="148"/>
      <c r="J262" s="148"/>
      <c r="K262" s="149"/>
      <c r="L262" s="149"/>
      <c r="M262" s="148"/>
      <c r="N262" s="148"/>
      <c r="O262" s="148"/>
      <c r="P262" s="42" t="s">
        <v>23</v>
      </c>
      <c r="Q262" s="43">
        <v>3.8</v>
      </c>
      <c r="R262" s="43">
        <v>3.7</v>
      </c>
      <c r="S262" s="43">
        <v>3.8</v>
      </c>
      <c r="T262" s="43">
        <v>3.6</v>
      </c>
      <c r="U262" s="43">
        <v>3.6</v>
      </c>
      <c r="V262" s="43">
        <v>3.8</v>
      </c>
      <c r="W262" s="43">
        <v>3.7</v>
      </c>
      <c r="X262" s="43">
        <v>3.7</v>
      </c>
      <c r="Y262" s="44">
        <f t="shared" si="93"/>
        <v>3.7124999999999999</v>
      </c>
      <c r="Z262" s="45">
        <f t="shared" si="94"/>
        <v>2.1026929287536666</v>
      </c>
      <c r="AA262" s="150"/>
    </row>
    <row r="263" spans="1:27" ht="14.4" customHeight="1" x14ac:dyDescent="0.3">
      <c r="A263" s="147"/>
      <c r="B263" s="148"/>
      <c r="C263" s="42"/>
      <c r="D263" s="42"/>
      <c r="E263" s="148"/>
      <c r="F263" s="148"/>
      <c r="G263" s="148"/>
      <c r="H263" s="148"/>
      <c r="I263" s="148"/>
      <c r="J263" s="148"/>
      <c r="K263" s="149"/>
      <c r="L263" s="149"/>
      <c r="M263" s="148"/>
      <c r="N263" s="148"/>
      <c r="O263" s="148"/>
      <c r="P263" s="42" t="s">
        <v>24</v>
      </c>
      <c r="Q263" s="45">
        <f t="shared" ref="Q263:X263" si="96">Q261/Q262/1000</f>
        <v>0.19526315789473686</v>
      </c>
      <c r="R263" s="45">
        <f t="shared" si="96"/>
        <v>0.20702702702702699</v>
      </c>
      <c r="S263" s="45">
        <f t="shared" si="96"/>
        <v>0.20342105263157895</v>
      </c>
      <c r="T263" s="45">
        <f t="shared" si="96"/>
        <v>0.21666666666666665</v>
      </c>
      <c r="U263" s="45">
        <f t="shared" si="96"/>
        <v>0.21583333333333332</v>
      </c>
      <c r="V263" s="45">
        <f t="shared" si="96"/>
        <v>0.20447368421052634</v>
      </c>
      <c r="W263" s="45">
        <f t="shared" si="96"/>
        <v>0.20567567567567568</v>
      </c>
      <c r="X263" s="45">
        <f t="shared" si="96"/>
        <v>0.20459459459459459</v>
      </c>
      <c r="Y263" s="45">
        <f t="shared" si="93"/>
        <v>0.20661939900426743</v>
      </c>
      <c r="Z263" s="45">
        <f t="shared" si="94"/>
        <v>3.1309466465085882</v>
      </c>
      <c r="AA263" s="150"/>
    </row>
    <row r="264" spans="1:27" ht="14.4" customHeight="1" x14ac:dyDescent="0.3">
      <c r="A264" s="134"/>
      <c r="B264" s="135"/>
      <c r="C264" s="46"/>
      <c r="D264" s="46"/>
      <c r="E264" s="136"/>
      <c r="F264" s="137">
        <f>F261+1</f>
        <v>789</v>
      </c>
      <c r="G264" s="138">
        <v>2</v>
      </c>
      <c r="H264" s="139"/>
      <c r="I264" s="140">
        <v>260</v>
      </c>
      <c r="J264" s="141">
        <v>180</v>
      </c>
      <c r="K264" s="142">
        <f>$I264*$J264/100</f>
        <v>468</v>
      </c>
      <c r="L264" s="143">
        <f>K264*Y264/1000</f>
        <v>375.33600000000001</v>
      </c>
      <c r="M264" s="144"/>
      <c r="N264" s="145" t="s">
        <v>53</v>
      </c>
      <c r="O264" s="146" t="s">
        <v>125</v>
      </c>
      <c r="P264" s="47" t="s">
        <v>21</v>
      </c>
      <c r="Q264" s="48">
        <v>801</v>
      </c>
      <c r="R264" s="48">
        <v>802</v>
      </c>
      <c r="S264" s="48">
        <v>788</v>
      </c>
      <c r="T264" s="48">
        <v>798</v>
      </c>
      <c r="U264" s="48">
        <v>794</v>
      </c>
      <c r="V264" s="48">
        <v>819</v>
      </c>
      <c r="W264" s="48">
        <v>810</v>
      </c>
      <c r="X264" s="48">
        <v>804</v>
      </c>
      <c r="Y264" s="49">
        <f t="shared" si="93"/>
        <v>802</v>
      </c>
      <c r="Z264" s="50">
        <f t="shared" si="94"/>
        <v>1.1100058488008016</v>
      </c>
      <c r="AA264" s="150" t="s">
        <v>22</v>
      </c>
    </row>
    <row r="265" spans="1:27" ht="14.4" customHeight="1" x14ac:dyDescent="0.3">
      <c r="A265" s="134"/>
      <c r="B265" s="135"/>
      <c r="C265" s="46"/>
      <c r="D265" s="46"/>
      <c r="E265" s="136"/>
      <c r="F265" s="137"/>
      <c r="G265" s="138"/>
      <c r="H265" s="139"/>
      <c r="I265" s="140"/>
      <c r="J265" s="141"/>
      <c r="K265" s="142"/>
      <c r="L265" s="143"/>
      <c r="M265" s="144"/>
      <c r="N265" s="145"/>
      <c r="O265" s="146"/>
      <c r="P265" s="51" t="s">
        <v>23</v>
      </c>
      <c r="Q265" s="52">
        <v>3.9</v>
      </c>
      <c r="R265" s="52">
        <v>3.9</v>
      </c>
      <c r="S265" s="52">
        <v>3.9</v>
      </c>
      <c r="T265" s="52">
        <v>3.9</v>
      </c>
      <c r="U265" s="52">
        <v>3.95</v>
      </c>
      <c r="V265" s="52">
        <v>4</v>
      </c>
      <c r="W265" s="52">
        <v>3.9</v>
      </c>
      <c r="X265" s="52">
        <v>3.9</v>
      </c>
      <c r="Y265" s="53">
        <f t="shared" si="93"/>
        <v>3.9187499999999997</v>
      </c>
      <c r="Z265" s="54">
        <f t="shared" si="94"/>
        <v>0.88800069582616115</v>
      </c>
      <c r="AA265" s="150"/>
    </row>
    <row r="266" spans="1:27" ht="14.4" customHeight="1" x14ac:dyDescent="0.3">
      <c r="A266" s="134"/>
      <c r="B266" s="135"/>
      <c r="C266" s="46"/>
      <c r="D266" s="46"/>
      <c r="E266" s="136"/>
      <c r="F266" s="137"/>
      <c r="G266" s="138"/>
      <c r="H266" s="139"/>
      <c r="I266" s="140"/>
      <c r="J266" s="141"/>
      <c r="K266" s="142"/>
      <c r="L266" s="143"/>
      <c r="M266" s="144"/>
      <c r="N266" s="145"/>
      <c r="O266" s="146"/>
      <c r="P266" s="55" t="s">
        <v>24</v>
      </c>
      <c r="Q266" s="56">
        <f t="shared" ref="Q266:X266" si="97">Q264/Q265/1000</f>
        <v>0.20538461538461539</v>
      </c>
      <c r="R266" s="56">
        <f t="shared" si="97"/>
        <v>0.20564102564102563</v>
      </c>
      <c r="S266" s="56">
        <f t="shared" si="97"/>
        <v>0.20205128205128203</v>
      </c>
      <c r="T266" s="56">
        <f t="shared" si="97"/>
        <v>0.20461538461538462</v>
      </c>
      <c r="U266" s="56">
        <f t="shared" si="97"/>
        <v>0.20101265822784808</v>
      </c>
      <c r="V266" s="56">
        <f t="shared" si="97"/>
        <v>0.20474999999999999</v>
      </c>
      <c r="W266" s="56">
        <f t="shared" si="97"/>
        <v>0.2076923076923077</v>
      </c>
      <c r="X266" s="56">
        <f t="shared" si="97"/>
        <v>0.20615384615384616</v>
      </c>
      <c r="Y266" s="56">
        <f t="shared" si="93"/>
        <v>0.20466263997078871</v>
      </c>
      <c r="Z266" s="56">
        <f t="shared" si="94"/>
        <v>0.9928579058436362</v>
      </c>
      <c r="AA266" s="150"/>
    </row>
    <row r="267" spans="1:27" ht="14.4" customHeight="1" x14ac:dyDescent="0.3">
      <c r="A267" s="147">
        <v>44467</v>
      </c>
      <c r="B267" s="148">
        <v>21007997</v>
      </c>
      <c r="C267" s="42"/>
      <c r="D267" s="42"/>
      <c r="E267" s="148">
        <v>9946512</v>
      </c>
      <c r="F267" s="148">
        <f>F264+1</f>
        <v>790</v>
      </c>
      <c r="G267" s="148">
        <v>1</v>
      </c>
      <c r="H267" s="148" t="s">
        <v>139</v>
      </c>
      <c r="I267" s="148">
        <v>240</v>
      </c>
      <c r="J267" s="148">
        <v>230</v>
      </c>
      <c r="K267" s="149">
        <f>$I267*$J267/100</f>
        <v>552</v>
      </c>
      <c r="L267" s="149">
        <f>K267*Y267/1000</f>
        <v>317.88299999999998</v>
      </c>
      <c r="M267" s="148"/>
      <c r="N267" s="148" t="s">
        <v>123</v>
      </c>
      <c r="O267" s="148" t="s">
        <v>20</v>
      </c>
      <c r="P267" s="42" t="s">
        <v>21</v>
      </c>
      <c r="Q267" s="43">
        <v>575</v>
      </c>
      <c r="R267" s="43">
        <v>566</v>
      </c>
      <c r="S267" s="43">
        <v>581</v>
      </c>
      <c r="T267" s="43">
        <v>582</v>
      </c>
      <c r="U267" s="43">
        <v>576</v>
      </c>
      <c r="V267" s="43">
        <v>585</v>
      </c>
      <c r="W267" s="43">
        <v>578</v>
      </c>
      <c r="X267" s="43">
        <v>564</v>
      </c>
      <c r="Y267" s="44">
        <f t="shared" si="93"/>
        <v>575.875</v>
      </c>
      <c r="Z267" s="45">
        <f t="shared" si="94"/>
        <v>1.2137960738021112</v>
      </c>
      <c r="AA267" s="150" t="s">
        <v>22</v>
      </c>
    </row>
    <row r="268" spans="1:27" ht="14.4" customHeight="1" x14ac:dyDescent="0.3">
      <c r="A268" s="147"/>
      <c r="B268" s="148"/>
      <c r="C268" s="42"/>
      <c r="D268" s="42"/>
      <c r="E268" s="148"/>
      <c r="F268" s="148"/>
      <c r="G268" s="148"/>
      <c r="H268" s="148"/>
      <c r="I268" s="148"/>
      <c r="J268" s="148"/>
      <c r="K268" s="149"/>
      <c r="L268" s="149"/>
      <c r="M268" s="148"/>
      <c r="N268" s="148"/>
      <c r="O268" s="148"/>
      <c r="P268" s="42" t="s">
        <v>23</v>
      </c>
      <c r="Q268" s="43">
        <v>6.2</v>
      </c>
      <c r="R268" s="43">
        <v>6.3</v>
      </c>
      <c r="S268" s="43">
        <v>6.2</v>
      </c>
      <c r="T268" s="43">
        <v>6.4</v>
      </c>
      <c r="U268" s="43">
        <v>6.4</v>
      </c>
      <c r="V268" s="43">
        <v>6.3</v>
      </c>
      <c r="W268" s="43">
        <v>6.2</v>
      </c>
      <c r="X268" s="43">
        <v>6.4</v>
      </c>
      <c r="Y268" s="44">
        <f t="shared" si="93"/>
        <v>6.3</v>
      </c>
      <c r="Z268" s="45">
        <f t="shared" si="94"/>
        <v>1.3746434980705389</v>
      </c>
      <c r="AA268" s="150"/>
    </row>
    <row r="269" spans="1:27" ht="14.4" customHeight="1" x14ac:dyDescent="0.3">
      <c r="A269" s="147"/>
      <c r="B269" s="148"/>
      <c r="C269" s="42"/>
      <c r="D269" s="42"/>
      <c r="E269" s="148"/>
      <c r="F269" s="148"/>
      <c r="G269" s="148"/>
      <c r="H269" s="148"/>
      <c r="I269" s="148"/>
      <c r="J269" s="148"/>
      <c r="K269" s="149"/>
      <c r="L269" s="149"/>
      <c r="M269" s="148"/>
      <c r="N269" s="148"/>
      <c r="O269" s="148"/>
      <c r="P269" s="42" t="s">
        <v>24</v>
      </c>
      <c r="Q269" s="45">
        <f t="shared" ref="Q269:X269" si="98">Q267/Q268/1000</f>
        <v>9.2741935483870955E-2</v>
      </c>
      <c r="R269" s="45">
        <f t="shared" si="98"/>
        <v>8.9841269841269847E-2</v>
      </c>
      <c r="S269" s="45">
        <f t="shared" si="98"/>
        <v>9.3709677419354834E-2</v>
      </c>
      <c r="T269" s="45">
        <f t="shared" si="98"/>
        <v>9.0937500000000004E-2</v>
      </c>
      <c r="U269" s="45">
        <f t="shared" si="98"/>
        <v>0.09</v>
      </c>
      <c r="V269" s="45">
        <f t="shared" si="98"/>
        <v>9.285714285714286E-2</v>
      </c>
      <c r="W269" s="45">
        <f t="shared" si="98"/>
        <v>9.3225806451612894E-2</v>
      </c>
      <c r="X269" s="45">
        <f t="shared" si="98"/>
        <v>8.8124999999999995E-2</v>
      </c>
      <c r="Y269" s="45">
        <f t="shared" si="93"/>
        <v>9.1429791506656435E-2</v>
      </c>
      <c r="Z269" s="45">
        <f t="shared" si="94"/>
        <v>2.0430579869596555</v>
      </c>
      <c r="AA269" s="150"/>
    </row>
    <row r="270" spans="1:27" ht="14.4" customHeight="1" x14ac:dyDescent="0.3">
      <c r="A270" s="134"/>
      <c r="B270" s="135"/>
      <c r="C270" s="46"/>
      <c r="D270" s="46"/>
      <c r="E270" s="136"/>
      <c r="F270" s="137">
        <f>F267+1</f>
        <v>791</v>
      </c>
      <c r="G270" s="138">
        <v>2</v>
      </c>
      <c r="H270" s="139"/>
      <c r="I270" s="140">
        <v>207</v>
      </c>
      <c r="J270" s="141">
        <v>230</v>
      </c>
      <c r="K270" s="142">
        <f>$I270*$J270/100</f>
        <v>476.1</v>
      </c>
      <c r="L270" s="143">
        <f>K270*Y270/1000</f>
        <v>271.55553750000001</v>
      </c>
      <c r="M270" s="144"/>
      <c r="N270" s="145" t="s">
        <v>123</v>
      </c>
      <c r="O270" s="146" t="s">
        <v>20</v>
      </c>
      <c r="P270" s="47" t="s">
        <v>21</v>
      </c>
      <c r="Q270" s="48">
        <v>570</v>
      </c>
      <c r="R270" s="48">
        <v>569</v>
      </c>
      <c r="S270" s="48">
        <v>571</v>
      </c>
      <c r="T270" s="48">
        <v>573</v>
      </c>
      <c r="U270" s="48">
        <v>570</v>
      </c>
      <c r="V270" s="48">
        <v>570</v>
      </c>
      <c r="W270" s="48">
        <v>571</v>
      </c>
      <c r="X270" s="48">
        <v>569</v>
      </c>
      <c r="Y270" s="49">
        <f t="shared" si="93"/>
        <v>570.375</v>
      </c>
      <c r="Z270" s="50">
        <f t="shared" si="94"/>
        <v>0.21360496043850455</v>
      </c>
      <c r="AA270" s="150" t="s">
        <v>22</v>
      </c>
    </row>
    <row r="271" spans="1:27" ht="14.4" customHeight="1" x14ac:dyDescent="0.3">
      <c r="A271" s="134"/>
      <c r="B271" s="135"/>
      <c r="C271" s="46"/>
      <c r="D271" s="46"/>
      <c r="E271" s="136"/>
      <c r="F271" s="137"/>
      <c r="G271" s="138"/>
      <c r="H271" s="139"/>
      <c r="I271" s="140"/>
      <c r="J271" s="141"/>
      <c r="K271" s="142"/>
      <c r="L271" s="143"/>
      <c r="M271" s="144"/>
      <c r="N271" s="145"/>
      <c r="O271" s="146"/>
      <c r="P271" s="51" t="s">
        <v>23</v>
      </c>
      <c r="Q271" s="52">
        <v>6.3</v>
      </c>
      <c r="R271" s="52">
        <v>6.2</v>
      </c>
      <c r="S271" s="52">
        <v>6.2</v>
      </c>
      <c r="T271" s="52">
        <v>6.3</v>
      </c>
      <c r="U271" s="52">
        <v>6.1</v>
      </c>
      <c r="V271" s="52">
        <v>6.2</v>
      </c>
      <c r="W271" s="52">
        <v>6.1</v>
      </c>
      <c r="X271" s="52">
        <v>6.2</v>
      </c>
      <c r="Y271" s="53">
        <f t="shared" si="93"/>
        <v>6.2000000000000011</v>
      </c>
      <c r="Z271" s="54">
        <f t="shared" si="94"/>
        <v>1.1404948083654003</v>
      </c>
      <c r="AA271" s="150"/>
    </row>
    <row r="272" spans="1:27" ht="14.4" customHeight="1" x14ac:dyDescent="0.3">
      <c r="A272" s="134"/>
      <c r="B272" s="135"/>
      <c r="C272" s="46"/>
      <c r="D272" s="46"/>
      <c r="E272" s="136"/>
      <c r="F272" s="137"/>
      <c r="G272" s="138"/>
      <c r="H272" s="139"/>
      <c r="I272" s="140"/>
      <c r="J272" s="141"/>
      <c r="K272" s="142"/>
      <c r="L272" s="143"/>
      <c r="M272" s="144"/>
      <c r="N272" s="145"/>
      <c r="O272" s="146"/>
      <c r="P272" s="55" t="s">
        <v>24</v>
      </c>
      <c r="Q272" s="56">
        <f t="shared" ref="Q272:X272" si="99">Q270/Q271/1000</f>
        <v>9.0476190476190488E-2</v>
      </c>
      <c r="R272" s="56">
        <f t="shared" si="99"/>
        <v>9.177419354838709E-2</v>
      </c>
      <c r="S272" s="56">
        <f t="shared" si="99"/>
        <v>9.2096774193548378E-2</v>
      </c>
      <c r="T272" s="56">
        <f t="shared" si="99"/>
        <v>9.0952380952380951E-2</v>
      </c>
      <c r="U272" s="56">
        <f t="shared" si="99"/>
        <v>9.3442622950819676E-2</v>
      </c>
      <c r="V272" s="56">
        <f t="shared" si="99"/>
        <v>9.1935483870967741E-2</v>
      </c>
      <c r="W272" s="56">
        <f t="shared" si="99"/>
        <v>9.360655737704919E-2</v>
      </c>
      <c r="X272" s="56">
        <f t="shared" si="99"/>
        <v>9.177419354838709E-2</v>
      </c>
      <c r="Y272" s="56">
        <f t="shared" si="93"/>
        <v>9.200729961471632E-2</v>
      </c>
      <c r="Z272" s="56">
        <f t="shared" si="94"/>
        <v>1.10015536349733</v>
      </c>
      <c r="AA272" s="150"/>
    </row>
    <row r="273" spans="1:27" ht="14.4" customHeight="1" x14ac:dyDescent="0.3">
      <c r="A273" s="134"/>
      <c r="B273" s="135"/>
      <c r="C273" s="46"/>
      <c r="D273" s="46"/>
      <c r="E273" s="136"/>
      <c r="F273" s="137">
        <f>F270+1</f>
        <v>792</v>
      </c>
      <c r="G273" s="138">
        <v>3</v>
      </c>
      <c r="H273" s="139"/>
      <c r="I273" s="140">
        <v>230</v>
      </c>
      <c r="J273" s="141">
        <v>230</v>
      </c>
      <c r="K273" s="142">
        <f>$I273*$J273/100</f>
        <v>529</v>
      </c>
      <c r="L273" s="143">
        <f>K273*Y273/1000</f>
        <v>302.45575000000002</v>
      </c>
      <c r="M273" s="144"/>
      <c r="N273" s="145" t="s">
        <v>123</v>
      </c>
      <c r="O273" s="146" t="s">
        <v>105</v>
      </c>
      <c r="P273" s="47" t="s">
        <v>21</v>
      </c>
      <c r="Q273" s="48">
        <v>582</v>
      </c>
      <c r="R273" s="48">
        <v>580</v>
      </c>
      <c r="S273" s="48">
        <v>562</v>
      </c>
      <c r="T273" s="48">
        <v>570</v>
      </c>
      <c r="U273" s="48">
        <v>565</v>
      </c>
      <c r="V273" s="48">
        <v>571</v>
      </c>
      <c r="W273" s="48">
        <v>557</v>
      </c>
      <c r="X273" s="48">
        <v>587</v>
      </c>
      <c r="Y273" s="49">
        <f t="shared" si="93"/>
        <v>571.75</v>
      </c>
      <c r="Z273" s="50">
        <f t="shared" si="94"/>
        <v>1.7131209465815245</v>
      </c>
      <c r="AA273" s="150" t="s">
        <v>22</v>
      </c>
    </row>
    <row r="274" spans="1:27" ht="14.4" customHeight="1" x14ac:dyDescent="0.3">
      <c r="A274" s="134"/>
      <c r="B274" s="135"/>
      <c r="C274" s="46"/>
      <c r="D274" s="46"/>
      <c r="E274" s="136"/>
      <c r="F274" s="137"/>
      <c r="G274" s="138"/>
      <c r="H274" s="139"/>
      <c r="I274" s="140"/>
      <c r="J274" s="141"/>
      <c r="K274" s="142"/>
      <c r="L274" s="143"/>
      <c r="M274" s="144"/>
      <c r="N274" s="145"/>
      <c r="O274" s="146"/>
      <c r="P274" s="51" t="s">
        <v>23</v>
      </c>
      <c r="Q274" s="52">
        <v>6.3</v>
      </c>
      <c r="R274" s="52">
        <v>6.2</v>
      </c>
      <c r="S274" s="52">
        <v>6.2</v>
      </c>
      <c r="T274" s="52">
        <v>6.4</v>
      </c>
      <c r="U274" s="52">
        <v>6.2</v>
      </c>
      <c r="V274" s="52">
        <v>6.2</v>
      </c>
      <c r="W274" s="52">
        <v>6.3</v>
      </c>
      <c r="X274" s="52">
        <v>6.2</v>
      </c>
      <c r="Y274" s="53">
        <f t="shared" si="93"/>
        <v>6.25</v>
      </c>
      <c r="Z274" s="54">
        <f t="shared" si="94"/>
        <v>1.1313708498984758</v>
      </c>
      <c r="AA274" s="150"/>
    </row>
    <row r="275" spans="1:27" ht="14.4" customHeight="1" x14ac:dyDescent="0.3">
      <c r="A275" s="134"/>
      <c r="B275" s="135"/>
      <c r="C275" s="46"/>
      <c r="D275" s="46"/>
      <c r="E275" s="136"/>
      <c r="F275" s="137"/>
      <c r="G275" s="138"/>
      <c r="H275" s="139"/>
      <c r="I275" s="140"/>
      <c r="J275" s="141"/>
      <c r="K275" s="142"/>
      <c r="L275" s="143"/>
      <c r="M275" s="144"/>
      <c r="N275" s="145"/>
      <c r="O275" s="146"/>
      <c r="P275" s="55" t="s">
        <v>24</v>
      </c>
      <c r="Q275" s="56">
        <f t="shared" ref="Q275:X275" si="100">Q273/Q274/1000</f>
        <v>9.2380952380952383E-2</v>
      </c>
      <c r="R275" s="56">
        <f t="shared" si="100"/>
        <v>9.3548387096774197E-2</v>
      </c>
      <c r="S275" s="56">
        <f t="shared" si="100"/>
        <v>9.0645161290322573E-2</v>
      </c>
      <c r="T275" s="56">
        <f t="shared" si="100"/>
        <v>8.9062500000000003E-2</v>
      </c>
      <c r="U275" s="56">
        <f t="shared" si="100"/>
        <v>9.1129032258064513E-2</v>
      </c>
      <c r="V275" s="56">
        <f t="shared" si="100"/>
        <v>9.2096774193548378E-2</v>
      </c>
      <c r="W275" s="56">
        <f t="shared" si="100"/>
        <v>8.8412698412698415E-2</v>
      </c>
      <c r="X275" s="56">
        <f t="shared" si="100"/>
        <v>9.4677419354838699E-2</v>
      </c>
      <c r="Y275" s="56">
        <f t="shared" si="93"/>
        <v>9.1494115623399874E-2</v>
      </c>
      <c r="Z275" s="56">
        <f t="shared" si="94"/>
        <v>2.1778925766236532</v>
      </c>
      <c r="AA275" s="150"/>
    </row>
    <row r="276" spans="1:27" ht="14.4" customHeight="1" x14ac:dyDescent="0.3">
      <c r="A276" s="134"/>
      <c r="B276" s="135"/>
      <c r="C276" s="46"/>
      <c r="D276" s="46"/>
      <c r="E276" s="136"/>
      <c r="F276" s="137">
        <f>F273+1</f>
        <v>793</v>
      </c>
      <c r="G276" s="138">
        <v>4</v>
      </c>
      <c r="H276" s="139"/>
      <c r="I276" s="140">
        <v>230</v>
      </c>
      <c r="J276" s="141">
        <v>230</v>
      </c>
      <c r="K276" s="142">
        <f>$I276*$J276/100</f>
        <v>529</v>
      </c>
      <c r="L276" s="143">
        <f>K276*Y276/1000</f>
        <v>294.65300000000002</v>
      </c>
      <c r="M276" s="144"/>
      <c r="N276" s="145" t="s">
        <v>123</v>
      </c>
      <c r="O276" s="146" t="s">
        <v>105</v>
      </c>
      <c r="P276" s="47" t="s">
        <v>21</v>
      </c>
      <c r="Q276" s="48">
        <v>555</v>
      </c>
      <c r="R276" s="48">
        <v>556</v>
      </c>
      <c r="S276" s="48">
        <v>562</v>
      </c>
      <c r="T276" s="48">
        <v>560</v>
      </c>
      <c r="U276" s="48">
        <v>553</v>
      </c>
      <c r="V276" s="48">
        <v>567</v>
      </c>
      <c r="W276" s="48">
        <v>551</v>
      </c>
      <c r="X276" s="48">
        <v>552</v>
      </c>
      <c r="Y276" s="49">
        <f t="shared" si="93"/>
        <v>557</v>
      </c>
      <c r="Z276" s="50">
        <f t="shared" si="94"/>
        <v>0.93288194303530192</v>
      </c>
      <c r="AA276" s="150" t="s">
        <v>22</v>
      </c>
    </row>
    <row r="277" spans="1:27" ht="14.4" customHeight="1" x14ac:dyDescent="0.3">
      <c r="A277" s="134"/>
      <c r="B277" s="135"/>
      <c r="C277" s="46"/>
      <c r="D277" s="46"/>
      <c r="E277" s="136"/>
      <c r="F277" s="137"/>
      <c r="G277" s="138"/>
      <c r="H277" s="139"/>
      <c r="I277" s="140"/>
      <c r="J277" s="141"/>
      <c r="K277" s="142"/>
      <c r="L277" s="143"/>
      <c r="M277" s="144"/>
      <c r="N277" s="145"/>
      <c r="O277" s="146"/>
      <c r="P277" s="51" t="s">
        <v>23</v>
      </c>
      <c r="Q277" s="52">
        <v>5.9</v>
      </c>
      <c r="R277" s="52">
        <v>6.2</v>
      </c>
      <c r="S277" s="52">
        <v>6.1</v>
      </c>
      <c r="T277" s="52">
        <v>6.1</v>
      </c>
      <c r="U277" s="52">
        <v>6.2</v>
      </c>
      <c r="V277" s="52">
        <v>6.2</v>
      </c>
      <c r="W277" s="52">
        <v>6.1</v>
      </c>
      <c r="X277" s="52">
        <v>6</v>
      </c>
      <c r="Y277" s="53">
        <f t="shared" si="93"/>
        <v>6.1000000000000005</v>
      </c>
      <c r="Z277" s="54">
        <f t="shared" si="94"/>
        <v>1.6393442622950813</v>
      </c>
      <c r="AA277" s="150"/>
    </row>
    <row r="278" spans="1:27" ht="14.4" customHeight="1" x14ac:dyDescent="0.3">
      <c r="A278" s="134"/>
      <c r="B278" s="135"/>
      <c r="C278" s="46"/>
      <c r="D278" s="46"/>
      <c r="E278" s="136"/>
      <c r="F278" s="137"/>
      <c r="G278" s="138"/>
      <c r="H278" s="139"/>
      <c r="I278" s="140"/>
      <c r="J278" s="141"/>
      <c r="K278" s="142"/>
      <c r="L278" s="143"/>
      <c r="M278" s="144"/>
      <c r="N278" s="145"/>
      <c r="O278" s="146"/>
      <c r="P278" s="55" t="s">
        <v>24</v>
      </c>
      <c r="Q278" s="56">
        <f t="shared" ref="Q278:X278" si="101">Q276/Q277/1000</f>
        <v>9.406779661016948E-2</v>
      </c>
      <c r="R278" s="56">
        <f t="shared" si="101"/>
        <v>8.9677419354838708E-2</v>
      </c>
      <c r="S278" s="56">
        <f t="shared" si="101"/>
        <v>9.2131147540983602E-2</v>
      </c>
      <c r="T278" s="56">
        <f t="shared" si="101"/>
        <v>9.18032786885246E-2</v>
      </c>
      <c r="U278" s="56">
        <f t="shared" si="101"/>
        <v>8.9193548387096769E-2</v>
      </c>
      <c r="V278" s="56">
        <f t="shared" si="101"/>
        <v>9.1451612903225801E-2</v>
      </c>
      <c r="W278" s="56">
        <f t="shared" si="101"/>
        <v>9.0327868852459026E-2</v>
      </c>
      <c r="X278" s="56">
        <f t="shared" si="101"/>
        <v>9.1999999999999998E-2</v>
      </c>
      <c r="Y278" s="56">
        <f t="shared" si="93"/>
        <v>9.1331584042162253E-2</v>
      </c>
      <c r="Z278" s="56">
        <f t="shared" si="94"/>
        <v>1.601939368867241</v>
      </c>
      <c r="AA278" s="150"/>
    </row>
    <row r="279" spans="1:27" ht="14.4" customHeight="1" x14ac:dyDescent="0.3">
      <c r="A279" s="134">
        <v>44467</v>
      </c>
      <c r="B279" s="135"/>
      <c r="C279" s="46"/>
      <c r="D279" s="46"/>
      <c r="E279" s="136"/>
      <c r="F279" s="137">
        <f>F276+1</f>
        <v>794</v>
      </c>
      <c r="G279" s="138">
        <v>5</v>
      </c>
      <c r="H279" s="139"/>
      <c r="I279" s="140">
        <v>230</v>
      </c>
      <c r="J279" s="141">
        <v>230</v>
      </c>
      <c r="K279" s="142">
        <f>$I279*$J279/100</f>
        <v>529</v>
      </c>
      <c r="L279" s="143">
        <f>K279*Y279/1000</f>
        <v>298.88499999999999</v>
      </c>
      <c r="M279" s="144" t="s">
        <v>258</v>
      </c>
      <c r="N279" s="145" t="s">
        <v>19</v>
      </c>
      <c r="O279" s="146" t="s">
        <v>27</v>
      </c>
      <c r="P279" s="47" t="s">
        <v>21</v>
      </c>
      <c r="Q279" s="48">
        <v>570</v>
      </c>
      <c r="R279" s="48">
        <v>562</v>
      </c>
      <c r="S279" s="48">
        <v>565</v>
      </c>
      <c r="T279" s="48">
        <v>571</v>
      </c>
      <c r="U279" s="48">
        <v>564</v>
      </c>
      <c r="V279" s="48">
        <v>568</v>
      </c>
      <c r="W279" s="48">
        <v>559</v>
      </c>
      <c r="X279" s="48">
        <v>561</v>
      </c>
      <c r="Y279" s="49">
        <f t="shared" si="93"/>
        <v>565</v>
      </c>
      <c r="Z279" s="50">
        <f t="shared" si="94"/>
        <v>0.71894145173769564</v>
      </c>
      <c r="AA279" s="150" t="s">
        <v>22</v>
      </c>
    </row>
    <row r="280" spans="1:27" ht="14.4" customHeight="1" x14ac:dyDescent="0.3">
      <c r="A280" s="134"/>
      <c r="B280" s="135"/>
      <c r="C280" s="46"/>
      <c r="D280" s="46"/>
      <c r="E280" s="136"/>
      <c r="F280" s="137"/>
      <c r="G280" s="138"/>
      <c r="H280" s="139"/>
      <c r="I280" s="140"/>
      <c r="J280" s="141"/>
      <c r="K280" s="142"/>
      <c r="L280" s="143"/>
      <c r="M280" s="144"/>
      <c r="N280" s="145"/>
      <c r="O280" s="146"/>
      <c r="P280" s="51" t="s">
        <v>23</v>
      </c>
      <c r="Q280" s="52">
        <v>5.9</v>
      </c>
      <c r="R280" s="52">
        <v>6.2</v>
      </c>
      <c r="S280" s="52">
        <v>6.1</v>
      </c>
      <c r="T280" s="52">
        <v>6.2</v>
      </c>
      <c r="U280" s="52">
        <v>6.2</v>
      </c>
      <c r="V280" s="52">
        <v>6.1</v>
      </c>
      <c r="W280" s="52">
        <v>6</v>
      </c>
      <c r="X280" s="52">
        <v>6</v>
      </c>
      <c r="Y280" s="53">
        <f t="shared" si="93"/>
        <v>6.0875000000000004</v>
      </c>
      <c r="Z280" s="54">
        <f t="shared" si="94"/>
        <v>1.7302155591737898</v>
      </c>
      <c r="AA280" s="150"/>
    </row>
    <row r="281" spans="1:27" ht="14.4" customHeight="1" x14ac:dyDescent="0.3">
      <c r="A281" s="134"/>
      <c r="B281" s="135"/>
      <c r="C281" s="46"/>
      <c r="D281" s="46"/>
      <c r="E281" s="136"/>
      <c r="F281" s="137"/>
      <c r="G281" s="138"/>
      <c r="H281" s="139"/>
      <c r="I281" s="140"/>
      <c r="J281" s="141"/>
      <c r="K281" s="142"/>
      <c r="L281" s="143"/>
      <c r="M281" s="144"/>
      <c r="N281" s="145"/>
      <c r="O281" s="146"/>
      <c r="P281" s="55" t="s">
        <v>24</v>
      </c>
      <c r="Q281" s="56">
        <f t="shared" ref="Q281:X281" si="102">Q279/Q280/1000</f>
        <v>9.6610169491525413E-2</v>
      </c>
      <c r="R281" s="56">
        <f t="shared" si="102"/>
        <v>9.0645161290322573E-2</v>
      </c>
      <c r="S281" s="56">
        <f t="shared" si="102"/>
        <v>9.2622950819672145E-2</v>
      </c>
      <c r="T281" s="56">
        <f t="shared" si="102"/>
        <v>9.2096774193548378E-2</v>
      </c>
      <c r="U281" s="56">
        <f t="shared" si="102"/>
        <v>9.0967741935483876E-2</v>
      </c>
      <c r="V281" s="56">
        <f t="shared" si="102"/>
        <v>9.3114754098360661E-2</v>
      </c>
      <c r="W281" s="56">
        <f t="shared" si="102"/>
        <v>9.3166666666666675E-2</v>
      </c>
      <c r="X281" s="56">
        <f t="shared" si="102"/>
        <v>9.35E-2</v>
      </c>
      <c r="Y281" s="56">
        <f t="shared" si="93"/>
        <v>9.284052731194746E-2</v>
      </c>
      <c r="Z281" s="56">
        <f t="shared" si="94"/>
        <v>1.8560388116372863</v>
      </c>
      <c r="AA281" s="150"/>
    </row>
    <row r="282" spans="1:27" ht="14.4" customHeight="1" x14ac:dyDescent="0.3">
      <c r="A282" s="134"/>
      <c r="B282" s="135"/>
      <c r="C282" s="46"/>
      <c r="D282" s="46"/>
      <c r="E282" s="136"/>
      <c r="F282" s="137">
        <f>F279+1</f>
        <v>795</v>
      </c>
      <c r="G282" s="138">
        <v>6</v>
      </c>
      <c r="H282" s="139"/>
      <c r="I282" s="140">
        <v>230</v>
      </c>
      <c r="J282" s="141">
        <v>230</v>
      </c>
      <c r="K282" s="142">
        <f>$I282*$J282/100</f>
        <v>529</v>
      </c>
      <c r="L282" s="143">
        <f>K282*Y282/1000</f>
        <v>293.46275000000003</v>
      </c>
      <c r="M282" s="144" t="s">
        <v>258</v>
      </c>
      <c r="N282" s="145" t="s">
        <v>19</v>
      </c>
      <c r="O282" s="146" t="s">
        <v>27</v>
      </c>
      <c r="P282" s="47" t="s">
        <v>21</v>
      </c>
      <c r="Q282" s="48">
        <v>548</v>
      </c>
      <c r="R282" s="48">
        <v>541</v>
      </c>
      <c r="S282" s="48">
        <v>550</v>
      </c>
      <c r="T282" s="48">
        <v>561</v>
      </c>
      <c r="U282" s="48">
        <v>563</v>
      </c>
      <c r="V282" s="48">
        <v>561</v>
      </c>
      <c r="W282" s="48">
        <v>559</v>
      </c>
      <c r="X282" s="48">
        <v>555</v>
      </c>
      <c r="Y282" s="49">
        <f t="shared" si="93"/>
        <v>554.75</v>
      </c>
      <c r="Z282" s="50">
        <f t="shared" si="94"/>
        <v>1.3084480523621429</v>
      </c>
      <c r="AA282" s="150" t="s">
        <v>22</v>
      </c>
    </row>
    <row r="283" spans="1:27" ht="14.4" customHeight="1" x14ac:dyDescent="0.3">
      <c r="A283" s="134"/>
      <c r="B283" s="135"/>
      <c r="C283" s="46"/>
      <c r="D283" s="46"/>
      <c r="E283" s="136"/>
      <c r="F283" s="137"/>
      <c r="G283" s="138"/>
      <c r="H283" s="139"/>
      <c r="I283" s="140"/>
      <c r="J283" s="141"/>
      <c r="K283" s="142"/>
      <c r="L283" s="143"/>
      <c r="M283" s="144"/>
      <c r="N283" s="145"/>
      <c r="O283" s="146"/>
      <c r="P283" s="51" t="s">
        <v>23</v>
      </c>
      <c r="Q283" s="52">
        <v>5.9</v>
      </c>
      <c r="R283" s="52">
        <v>6.1</v>
      </c>
      <c r="S283" s="52">
        <v>6.1</v>
      </c>
      <c r="T283" s="52">
        <v>6.2</v>
      </c>
      <c r="U283" s="52">
        <v>6.2</v>
      </c>
      <c r="V283" s="52">
        <v>6.2</v>
      </c>
      <c r="W283" s="52">
        <v>6.2</v>
      </c>
      <c r="X283" s="52">
        <v>6</v>
      </c>
      <c r="Y283" s="53">
        <f t="shared" si="93"/>
        <v>6.1125000000000007</v>
      </c>
      <c r="Z283" s="54">
        <f t="shared" si="94"/>
        <v>1.7231390129195006</v>
      </c>
      <c r="AA283" s="150"/>
    </row>
    <row r="284" spans="1:27" ht="14.4" customHeight="1" x14ac:dyDescent="0.3">
      <c r="A284" s="134"/>
      <c r="B284" s="135"/>
      <c r="C284" s="46"/>
      <c r="D284" s="46"/>
      <c r="E284" s="136"/>
      <c r="F284" s="137"/>
      <c r="G284" s="138"/>
      <c r="H284" s="139"/>
      <c r="I284" s="140"/>
      <c r="J284" s="141"/>
      <c r="K284" s="142"/>
      <c r="L284" s="143"/>
      <c r="M284" s="144"/>
      <c r="N284" s="145"/>
      <c r="O284" s="146"/>
      <c r="P284" s="55" t="s">
        <v>24</v>
      </c>
      <c r="Q284" s="56">
        <f t="shared" ref="Q284:X284" si="103">Q282/Q283/1000</f>
        <v>9.2881355932203397E-2</v>
      </c>
      <c r="R284" s="56">
        <f t="shared" si="103"/>
        <v>8.8688524590163936E-2</v>
      </c>
      <c r="S284" s="56">
        <f t="shared" si="103"/>
        <v>9.0163934426229511E-2</v>
      </c>
      <c r="T284" s="56">
        <f t="shared" si="103"/>
        <v>9.0483870967741936E-2</v>
      </c>
      <c r="U284" s="56">
        <f t="shared" si="103"/>
        <v>9.0806451612903211E-2</v>
      </c>
      <c r="V284" s="56">
        <f t="shared" si="103"/>
        <v>9.0483870967741936E-2</v>
      </c>
      <c r="W284" s="56">
        <f t="shared" si="103"/>
        <v>9.0161290322580634E-2</v>
      </c>
      <c r="X284" s="56">
        <f t="shared" si="103"/>
        <v>9.2499999999999999E-2</v>
      </c>
      <c r="Y284" s="56">
        <f t="shared" si="93"/>
        <v>9.0771162352445561E-2</v>
      </c>
      <c r="Z284" s="56">
        <f t="shared" si="94"/>
        <v>1.3873060331989207</v>
      </c>
      <c r="AA284" s="150"/>
    </row>
    <row r="285" spans="1:27" ht="14.4" customHeight="1" x14ac:dyDescent="0.3">
      <c r="A285" s="134"/>
      <c r="B285" s="135"/>
      <c r="C285" s="46"/>
      <c r="D285" s="46"/>
      <c r="E285" s="136"/>
      <c r="F285" s="137">
        <f>F282+1</f>
        <v>796</v>
      </c>
      <c r="G285" s="138">
        <v>7</v>
      </c>
      <c r="H285" s="139"/>
      <c r="I285" s="140">
        <v>230</v>
      </c>
      <c r="J285" s="141">
        <v>230</v>
      </c>
      <c r="K285" s="142">
        <f>$I285*$J285/100</f>
        <v>529</v>
      </c>
      <c r="L285" s="143">
        <f>K285*Y285/1000</f>
        <v>301.59612499999997</v>
      </c>
      <c r="M285" s="144" t="s">
        <v>258</v>
      </c>
      <c r="N285" s="145" t="s">
        <v>19</v>
      </c>
      <c r="O285" s="146" t="s">
        <v>27</v>
      </c>
      <c r="P285" s="47" t="s">
        <v>21</v>
      </c>
      <c r="Q285" s="48">
        <v>564</v>
      </c>
      <c r="R285" s="48">
        <v>559</v>
      </c>
      <c r="S285" s="48">
        <v>566</v>
      </c>
      <c r="T285" s="48">
        <v>577</v>
      </c>
      <c r="U285" s="48">
        <v>575</v>
      </c>
      <c r="V285" s="48">
        <v>569</v>
      </c>
      <c r="W285" s="48">
        <v>577</v>
      </c>
      <c r="X285" s="48">
        <v>574</v>
      </c>
      <c r="Y285" s="49">
        <f t="shared" si="93"/>
        <v>570.125</v>
      </c>
      <c r="Z285" s="50">
        <f t="shared" si="94"/>
        <v>1.0969083754745879</v>
      </c>
      <c r="AA285" s="150" t="s">
        <v>22</v>
      </c>
    </row>
    <row r="286" spans="1:27" ht="14.4" customHeight="1" x14ac:dyDescent="0.3">
      <c r="A286" s="134"/>
      <c r="B286" s="135"/>
      <c r="C286" s="46"/>
      <c r="D286" s="46"/>
      <c r="E286" s="136"/>
      <c r="F286" s="137"/>
      <c r="G286" s="138"/>
      <c r="H286" s="139"/>
      <c r="I286" s="140"/>
      <c r="J286" s="141"/>
      <c r="K286" s="142"/>
      <c r="L286" s="143"/>
      <c r="M286" s="144"/>
      <c r="N286" s="145"/>
      <c r="O286" s="146"/>
      <c r="P286" s="51" t="s">
        <v>23</v>
      </c>
      <c r="Q286" s="52">
        <v>6</v>
      </c>
      <c r="R286" s="52">
        <v>6.1</v>
      </c>
      <c r="S286" s="52">
        <v>6.2</v>
      </c>
      <c r="T286" s="52">
        <v>6.2</v>
      </c>
      <c r="U286" s="52">
        <v>6.3</v>
      </c>
      <c r="V286" s="52">
        <v>6.1</v>
      </c>
      <c r="W286" s="52">
        <v>6.3</v>
      </c>
      <c r="X286" s="52">
        <v>6.1</v>
      </c>
      <c r="Y286" s="53">
        <f t="shared" si="93"/>
        <v>6.1624999999999996</v>
      </c>
      <c r="Z286" s="54">
        <f t="shared" si="94"/>
        <v>1.6099906558202384</v>
      </c>
      <c r="AA286" s="150"/>
    </row>
    <row r="287" spans="1:27" ht="14.4" customHeight="1" x14ac:dyDescent="0.3">
      <c r="A287" s="134"/>
      <c r="B287" s="135"/>
      <c r="C287" s="46"/>
      <c r="D287" s="46"/>
      <c r="E287" s="136"/>
      <c r="F287" s="137"/>
      <c r="G287" s="138"/>
      <c r="H287" s="139"/>
      <c r="I287" s="140"/>
      <c r="J287" s="141"/>
      <c r="K287" s="142"/>
      <c r="L287" s="143"/>
      <c r="M287" s="144"/>
      <c r="N287" s="145"/>
      <c r="O287" s="146"/>
      <c r="P287" s="55" t="s">
        <v>24</v>
      </c>
      <c r="Q287" s="56">
        <f t="shared" ref="Q287:X287" si="104">Q285/Q286/1000</f>
        <v>9.4E-2</v>
      </c>
      <c r="R287" s="56">
        <f t="shared" si="104"/>
        <v>9.1639344262295086E-2</v>
      </c>
      <c r="S287" s="56">
        <f t="shared" si="104"/>
        <v>9.129032258064515E-2</v>
      </c>
      <c r="T287" s="56">
        <f t="shared" si="104"/>
        <v>9.3064516129032257E-2</v>
      </c>
      <c r="U287" s="56">
        <f t="shared" si="104"/>
        <v>9.1269841269841265E-2</v>
      </c>
      <c r="V287" s="56">
        <f t="shared" si="104"/>
        <v>9.3278688524590161E-2</v>
      </c>
      <c r="W287" s="56">
        <f t="shared" si="104"/>
        <v>9.1587301587301592E-2</v>
      </c>
      <c r="X287" s="56">
        <f t="shared" si="104"/>
        <v>9.4098360655737706E-2</v>
      </c>
      <c r="Y287" s="56">
        <f t="shared" si="93"/>
        <v>9.2528546876180409E-2</v>
      </c>
      <c r="Z287" s="56">
        <f t="shared" si="94"/>
        <v>1.2247323505883241</v>
      </c>
      <c r="AA287" s="150"/>
    </row>
    <row r="288" spans="1:27" ht="14.4" customHeight="1" x14ac:dyDescent="0.3">
      <c r="A288" s="134"/>
      <c r="B288" s="135"/>
      <c r="C288" s="46"/>
      <c r="D288" s="46"/>
      <c r="E288" s="136"/>
      <c r="F288" s="137">
        <f>F285+1</f>
        <v>797</v>
      </c>
      <c r="G288" s="138">
        <v>8</v>
      </c>
      <c r="H288" s="139"/>
      <c r="I288" s="140">
        <v>230</v>
      </c>
      <c r="J288" s="141">
        <v>230</v>
      </c>
      <c r="K288" s="142">
        <f>$I288*$J288/100</f>
        <v>529</v>
      </c>
      <c r="L288" s="143">
        <f>K288*Y288/1000</f>
        <v>300.07524999999998</v>
      </c>
      <c r="M288" s="144"/>
      <c r="N288" s="145" t="s">
        <v>19</v>
      </c>
      <c r="O288" s="146" t="s">
        <v>27</v>
      </c>
      <c r="P288" s="47" t="s">
        <v>21</v>
      </c>
      <c r="Q288" s="48">
        <v>562</v>
      </c>
      <c r="R288" s="48">
        <v>557</v>
      </c>
      <c r="S288" s="48">
        <v>573</v>
      </c>
      <c r="T288" s="48">
        <v>573</v>
      </c>
      <c r="U288" s="48">
        <v>575</v>
      </c>
      <c r="V288" s="48">
        <v>575</v>
      </c>
      <c r="W288" s="48">
        <v>566</v>
      </c>
      <c r="X288" s="48">
        <v>557</v>
      </c>
      <c r="Y288" s="49">
        <f t="shared" si="93"/>
        <v>567.25</v>
      </c>
      <c r="Z288" s="50">
        <f t="shared" si="94"/>
        <v>1.2856722913895833</v>
      </c>
      <c r="AA288" s="150" t="s">
        <v>22</v>
      </c>
    </row>
    <row r="289" spans="1:27" ht="14.4" customHeight="1" x14ac:dyDescent="0.3">
      <c r="A289" s="134"/>
      <c r="B289" s="135"/>
      <c r="C289" s="46"/>
      <c r="D289" s="46"/>
      <c r="E289" s="136"/>
      <c r="F289" s="137"/>
      <c r="G289" s="138"/>
      <c r="H289" s="139"/>
      <c r="I289" s="140"/>
      <c r="J289" s="141"/>
      <c r="K289" s="142"/>
      <c r="L289" s="143"/>
      <c r="M289" s="144"/>
      <c r="N289" s="145"/>
      <c r="O289" s="146"/>
      <c r="P289" s="51" t="s">
        <v>23</v>
      </c>
      <c r="Q289" s="52">
        <v>6</v>
      </c>
      <c r="R289" s="52">
        <v>6.1</v>
      </c>
      <c r="S289" s="52">
        <v>6.3</v>
      </c>
      <c r="T289" s="52">
        <v>6.2</v>
      </c>
      <c r="U289" s="52">
        <v>6.3</v>
      </c>
      <c r="V289" s="52">
        <v>6.3</v>
      </c>
      <c r="W289" s="52">
        <v>6.3</v>
      </c>
      <c r="X289" s="52">
        <v>6.1</v>
      </c>
      <c r="Y289" s="53">
        <f t="shared" si="93"/>
        <v>6.1999999999999993</v>
      </c>
      <c r="Z289" s="54">
        <f t="shared" si="94"/>
        <v>1.8032806270159594</v>
      </c>
      <c r="AA289" s="150"/>
    </row>
    <row r="290" spans="1:27" ht="14.4" customHeight="1" x14ac:dyDescent="0.3">
      <c r="A290" s="134"/>
      <c r="B290" s="135"/>
      <c r="C290" s="46"/>
      <c r="D290" s="46"/>
      <c r="E290" s="136"/>
      <c r="F290" s="137"/>
      <c r="G290" s="138"/>
      <c r="H290" s="139"/>
      <c r="I290" s="140"/>
      <c r="J290" s="141"/>
      <c r="K290" s="142"/>
      <c r="L290" s="143"/>
      <c r="M290" s="144"/>
      <c r="N290" s="145"/>
      <c r="O290" s="146"/>
      <c r="P290" s="55" t="s">
        <v>24</v>
      </c>
      <c r="Q290" s="56">
        <f t="shared" ref="Q290:X290" si="105">Q288/Q289/1000</f>
        <v>9.3666666666666676E-2</v>
      </c>
      <c r="R290" s="56">
        <f t="shared" si="105"/>
        <v>9.1311475409836071E-2</v>
      </c>
      <c r="S290" s="56">
        <f t="shared" si="105"/>
        <v>9.0952380952380951E-2</v>
      </c>
      <c r="T290" s="56">
        <f t="shared" si="105"/>
        <v>9.241935483870968E-2</v>
      </c>
      <c r="U290" s="56">
        <f t="shared" si="105"/>
        <v>9.1269841269841265E-2</v>
      </c>
      <c r="V290" s="56">
        <f t="shared" si="105"/>
        <v>9.1269841269841265E-2</v>
      </c>
      <c r="W290" s="56">
        <f t="shared" si="105"/>
        <v>8.9841269841269847E-2</v>
      </c>
      <c r="X290" s="56">
        <f t="shared" si="105"/>
        <v>9.1311475409836071E-2</v>
      </c>
      <c r="Y290" s="56">
        <f t="shared" si="93"/>
        <v>9.1505288207297725E-2</v>
      </c>
      <c r="Z290" s="56">
        <f t="shared" si="94"/>
        <v>1.1440698320915634</v>
      </c>
      <c r="AA290" s="150"/>
    </row>
    <row r="291" spans="1:27" ht="14.4" customHeight="1" x14ac:dyDescent="0.3">
      <c r="A291" s="134"/>
      <c r="B291" s="135"/>
      <c r="C291" s="46"/>
      <c r="D291" s="46"/>
      <c r="E291" s="136"/>
      <c r="F291" s="137">
        <f>F288+1</f>
        <v>798</v>
      </c>
      <c r="G291" s="138">
        <v>9</v>
      </c>
      <c r="H291" s="139"/>
      <c r="I291" s="140">
        <v>230</v>
      </c>
      <c r="J291" s="141">
        <v>230</v>
      </c>
      <c r="K291" s="142">
        <f>$I291*$J291/100</f>
        <v>529</v>
      </c>
      <c r="L291" s="143">
        <f>K291*Y291/1000</f>
        <v>297.628625</v>
      </c>
      <c r="M291" s="144"/>
      <c r="N291" s="145" t="s">
        <v>19</v>
      </c>
      <c r="O291" s="146" t="s">
        <v>27</v>
      </c>
      <c r="P291" s="47" t="s">
        <v>21</v>
      </c>
      <c r="Q291" s="48">
        <v>560</v>
      </c>
      <c r="R291" s="48">
        <v>560</v>
      </c>
      <c r="S291" s="48">
        <v>563</v>
      </c>
      <c r="T291" s="48">
        <v>572</v>
      </c>
      <c r="U291" s="48">
        <v>561</v>
      </c>
      <c r="V291" s="48">
        <v>557</v>
      </c>
      <c r="W291" s="48">
        <v>566</v>
      </c>
      <c r="X291" s="48">
        <v>562</v>
      </c>
      <c r="Y291" s="49">
        <f t="shared" si="93"/>
        <v>562.625</v>
      </c>
      <c r="Z291" s="50">
        <f t="shared" si="94"/>
        <v>0.76415834356453405</v>
      </c>
      <c r="AA291" s="150" t="s">
        <v>22</v>
      </c>
    </row>
    <row r="292" spans="1:27" ht="14.4" customHeight="1" x14ac:dyDescent="0.3">
      <c r="A292" s="134"/>
      <c r="B292" s="135"/>
      <c r="C292" s="46"/>
      <c r="D292" s="46"/>
      <c r="E292" s="136"/>
      <c r="F292" s="137"/>
      <c r="G292" s="138"/>
      <c r="H292" s="139"/>
      <c r="I292" s="140"/>
      <c r="J292" s="141"/>
      <c r="K292" s="142"/>
      <c r="L292" s="143"/>
      <c r="M292" s="144"/>
      <c r="N292" s="145"/>
      <c r="O292" s="146"/>
      <c r="P292" s="51" t="s">
        <v>23</v>
      </c>
      <c r="Q292" s="52">
        <v>6</v>
      </c>
      <c r="R292" s="52">
        <v>6.1</v>
      </c>
      <c r="S292" s="52">
        <v>6.2</v>
      </c>
      <c r="T292" s="52">
        <v>6.2</v>
      </c>
      <c r="U292" s="52">
        <v>6.2</v>
      </c>
      <c r="V292" s="52">
        <v>6.1</v>
      </c>
      <c r="W292" s="52">
        <v>6.2</v>
      </c>
      <c r="X292" s="52">
        <v>6</v>
      </c>
      <c r="Y292" s="53">
        <f t="shared" si="93"/>
        <v>6.125</v>
      </c>
      <c r="Z292" s="54">
        <f t="shared" si="94"/>
        <v>1.3537244042266956</v>
      </c>
      <c r="AA292" s="150"/>
    </row>
    <row r="293" spans="1:27" ht="14.4" customHeight="1" x14ac:dyDescent="0.3">
      <c r="A293" s="134"/>
      <c r="B293" s="135"/>
      <c r="C293" s="46"/>
      <c r="D293" s="46"/>
      <c r="E293" s="136"/>
      <c r="F293" s="137"/>
      <c r="G293" s="138"/>
      <c r="H293" s="139"/>
      <c r="I293" s="140"/>
      <c r="J293" s="141"/>
      <c r="K293" s="142"/>
      <c r="L293" s="143"/>
      <c r="M293" s="144"/>
      <c r="N293" s="145"/>
      <c r="O293" s="146"/>
      <c r="P293" s="55" t="s">
        <v>24</v>
      </c>
      <c r="Q293" s="56">
        <f t="shared" ref="Q293:X293" si="106">Q291/Q292/1000</f>
        <v>9.3333333333333324E-2</v>
      </c>
      <c r="R293" s="56">
        <f t="shared" si="106"/>
        <v>9.18032786885246E-2</v>
      </c>
      <c r="S293" s="56">
        <f t="shared" si="106"/>
        <v>9.0806451612903211E-2</v>
      </c>
      <c r="T293" s="56">
        <f t="shared" si="106"/>
        <v>9.2258064516129029E-2</v>
      </c>
      <c r="U293" s="56">
        <f t="shared" si="106"/>
        <v>9.0483870967741936E-2</v>
      </c>
      <c r="V293" s="56">
        <f t="shared" si="106"/>
        <v>9.1311475409836071E-2</v>
      </c>
      <c r="W293" s="56">
        <f t="shared" si="106"/>
        <v>9.129032258064515E-2</v>
      </c>
      <c r="X293" s="56">
        <f t="shared" si="106"/>
        <v>9.3666666666666676E-2</v>
      </c>
      <c r="Y293" s="56">
        <f t="shared" si="93"/>
        <v>9.186918297197251E-2</v>
      </c>
      <c r="Z293" s="56">
        <f t="shared" si="94"/>
        <v>1.1688668891907485</v>
      </c>
      <c r="AA293" s="150"/>
    </row>
    <row r="294" spans="1:27" ht="14.4" customHeight="1" x14ac:dyDescent="0.3">
      <c r="A294" s="134"/>
      <c r="B294" s="135"/>
      <c r="C294" s="46"/>
      <c r="D294" s="46"/>
      <c r="E294" s="136"/>
      <c r="F294" s="137">
        <f>F291+1</f>
        <v>799</v>
      </c>
      <c r="G294" s="138">
        <v>10</v>
      </c>
      <c r="H294" s="139"/>
      <c r="I294" s="140">
        <v>230</v>
      </c>
      <c r="J294" s="141">
        <v>230</v>
      </c>
      <c r="K294" s="142">
        <f>$I294*$J294/100</f>
        <v>529</v>
      </c>
      <c r="L294" s="143">
        <f>K294*Y294/1000</f>
        <v>297.496375</v>
      </c>
      <c r="M294" s="144"/>
      <c r="N294" s="145" t="s">
        <v>19</v>
      </c>
      <c r="O294" s="146" t="s">
        <v>27</v>
      </c>
      <c r="P294" s="47" t="s">
        <v>21</v>
      </c>
      <c r="Q294" s="48">
        <v>564</v>
      </c>
      <c r="R294" s="48">
        <v>555</v>
      </c>
      <c r="S294" s="48">
        <v>549</v>
      </c>
      <c r="T294" s="48">
        <v>572</v>
      </c>
      <c r="U294" s="48">
        <v>562</v>
      </c>
      <c r="V294" s="48">
        <v>567</v>
      </c>
      <c r="W294" s="48">
        <v>560</v>
      </c>
      <c r="X294" s="48">
        <v>570</v>
      </c>
      <c r="Y294" s="49">
        <f t="shared" si="93"/>
        <v>562.375</v>
      </c>
      <c r="Z294" s="50">
        <f t="shared" si="94"/>
        <v>1.2789795404148301</v>
      </c>
      <c r="AA294" s="150" t="s">
        <v>22</v>
      </c>
    </row>
    <row r="295" spans="1:27" ht="14.4" customHeight="1" x14ac:dyDescent="0.3">
      <c r="A295" s="134"/>
      <c r="B295" s="135"/>
      <c r="C295" s="46"/>
      <c r="D295" s="46"/>
      <c r="E295" s="136"/>
      <c r="F295" s="137"/>
      <c r="G295" s="138"/>
      <c r="H295" s="139"/>
      <c r="I295" s="140"/>
      <c r="J295" s="141"/>
      <c r="K295" s="142"/>
      <c r="L295" s="143"/>
      <c r="M295" s="144"/>
      <c r="N295" s="145"/>
      <c r="O295" s="146"/>
      <c r="P295" s="51" t="s">
        <v>23</v>
      </c>
      <c r="Q295" s="52">
        <v>6</v>
      </c>
      <c r="R295" s="52">
        <v>6.2</v>
      </c>
      <c r="S295" s="52">
        <v>6.1</v>
      </c>
      <c r="T295" s="52">
        <v>6.2</v>
      </c>
      <c r="U295" s="52">
        <v>6</v>
      </c>
      <c r="V295" s="52">
        <v>6.1</v>
      </c>
      <c r="W295" s="52">
        <v>6.1</v>
      </c>
      <c r="X295" s="52">
        <v>6</v>
      </c>
      <c r="Y295" s="53">
        <f t="shared" si="93"/>
        <v>6.0874999999999995</v>
      </c>
      <c r="Z295" s="54">
        <f t="shared" si="94"/>
        <v>1.2823404514165098</v>
      </c>
      <c r="AA295" s="150"/>
    </row>
    <row r="296" spans="1:27" ht="14.4" customHeight="1" x14ac:dyDescent="0.3">
      <c r="A296" s="134"/>
      <c r="B296" s="135"/>
      <c r="C296" s="46"/>
      <c r="D296" s="46"/>
      <c r="E296" s="136"/>
      <c r="F296" s="137"/>
      <c r="G296" s="138"/>
      <c r="H296" s="139"/>
      <c r="I296" s="140"/>
      <c r="J296" s="141"/>
      <c r="K296" s="142"/>
      <c r="L296" s="143"/>
      <c r="M296" s="144"/>
      <c r="N296" s="145"/>
      <c r="O296" s="146"/>
      <c r="P296" s="55" t="s">
        <v>24</v>
      </c>
      <c r="Q296" s="56">
        <f t="shared" ref="Q296:X296" si="107">Q294/Q295/1000</f>
        <v>9.4E-2</v>
      </c>
      <c r="R296" s="56">
        <f t="shared" si="107"/>
        <v>8.9516129032258057E-2</v>
      </c>
      <c r="S296" s="56">
        <f t="shared" si="107"/>
        <v>0.09</v>
      </c>
      <c r="T296" s="56">
        <f t="shared" si="107"/>
        <v>9.2258064516129029E-2</v>
      </c>
      <c r="U296" s="56">
        <f t="shared" si="107"/>
        <v>9.3666666666666676E-2</v>
      </c>
      <c r="V296" s="56">
        <f t="shared" si="107"/>
        <v>9.2950819672131146E-2</v>
      </c>
      <c r="W296" s="56">
        <f t="shared" si="107"/>
        <v>9.18032786885246E-2</v>
      </c>
      <c r="X296" s="56">
        <f t="shared" si="107"/>
        <v>9.5000000000000001E-2</v>
      </c>
      <c r="Y296" s="56">
        <f t="shared" si="93"/>
        <v>9.2399369821963687E-2</v>
      </c>
      <c r="Z296" s="56">
        <f t="shared" si="94"/>
        <v>1.9390547866855412</v>
      </c>
      <c r="AA296" s="150"/>
    </row>
    <row r="297" spans="1:27" ht="14.4" customHeight="1" x14ac:dyDescent="0.3">
      <c r="A297" s="134"/>
      <c r="B297" s="135"/>
      <c r="C297" s="46"/>
      <c r="D297" s="46"/>
      <c r="E297" s="136"/>
      <c r="F297" s="137">
        <f>F294+1</f>
        <v>800</v>
      </c>
      <c r="G297" s="138">
        <v>11</v>
      </c>
      <c r="H297" s="139"/>
      <c r="I297" s="140">
        <v>230</v>
      </c>
      <c r="J297" s="141">
        <v>230</v>
      </c>
      <c r="K297" s="142">
        <f>$I297*$J297/100</f>
        <v>529</v>
      </c>
      <c r="L297" s="143">
        <f>K297*Y297/1000</f>
        <v>300.27362499999998</v>
      </c>
      <c r="M297" s="144"/>
      <c r="N297" s="145" t="s">
        <v>50</v>
      </c>
      <c r="O297" s="146" t="s">
        <v>33</v>
      </c>
      <c r="P297" s="47" t="s">
        <v>21</v>
      </c>
      <c r="Q297" s="48">
        <v>567</v>
      </c>
      <c r="R297" s="48">
        <v>574</v>
      </c>
      <c r="S297" s="48">
        <v>563</v>
      </c>
      <c r="T297" s="48">
        <v>572</v>
      </c>
      <c r="U297" s="48">
        <v>568</v>
      </c>
      <c r="V297" s="48">
        <v>571</v>
      </c>
      <c r="W297" s="48">
        <v>567</v>
      </c>
      <c r="X297" s="48">
        <v>559</v>
      </c>
      <c r="Y297" s="49">
        <f t="shared" si="93"/>
        <v>567.625</v>
      </c>
      <c r="Z297" s="50">
        <f t="shared" si="94"/>
        <v>0.80702410049807072</v>
      </c>
      <c r="AA297" s="150" t="s">
        <v>22</v>
      </c>
    </row>
    <row r="298" spans="1:27" ht="14.4" customHeight="1" x14ac:dyDescent="0.3">
      <c r="A298" s="134"/>
      <c r="B298" s="135"/>
      <c r="C298" s="46"/>
      <c r="D298" s="46"/>
      <c r="E298" s="136"/>
      <c r="F298" s="137"/>
      <c r="G298" s="138"/>
      <c r="H298" s="139"/>
      <c r="I298" s="140"/>
      <c r="J298" s="141"/>
      <c r="K298" s="142"/>
      <c r="L298" s="143"/>
      <c r="M298" s="144"/>
      <c r="N298" s="145"/>
      <c r="O298" s="146"/>
      <c r="P298" s="51" t="s">
        <v>23</v>
      </c>
      <c r="Q298" s="52">
        <v>6.2</v>
      </c>
      <c r="R298" s="52">
        <v>6</v>
      </c>
      <c r="S298" s="52">
        <v>6.1</v>
      </c>
      <c r="T298" s="52">
        <v>6</v>
      </c>
      <c r="U298" s="52">
        <v>6.2</v>
      </c>
      <c r="V298" s="52">
        <v>6.1</v>
      </c>
      <c r="W298" s="52">
        <v>6.1</v>
      </c>
      <c r="X298" s="52">
        <v>6</v>
      </c>
      <c r="Y298" s="53">
        <f t="shared" si="93"/>
        <v>6.0874999999999995</v>
      </c>
      <c r="Z298" s="54">
        <f t="shared" si="94"/>
        <v>1.2823404514165098</v>
      </c>
      <c r="AA298" s="150"/>
    </row>
    <row r="299" spans="1:27" ht="14.4" customHeight="1" x14ac:dyDescent="0.3">
      <c r="A299" s="134"/>
      <c r="B299" s="135"/>
      <c r="C299" s="46"/>
      <c r="D299" s="46"/>
      <c r="E299" s="136"/>
      <c r="F299" s="137"/>
      <c r="G299" s="138"/>
      <c r="H299" s="139"/>
      <c r="I299" s="140"/>
      <c r="J299" s="141"/>
      <c r="K299" s="142"/>
      <c r="L299" s="143"/>
      <c r="M299" s="144"/>
      <c r="N299" s="145"/>
      <c r="O299" s="146"/>
      <c r="P299" s="55" t="s">
        <v>24</v>
      </c>
      <c r="Q299" s="56">
        <f t="shared" ref="Q299:X299" si="108">Q297/Q298/1000</f>
        <v>9.1451612903225801E-2</v>
      </c>
      <c r="R299" s="56">
        <f t="shared" si="108"/>
        <v>9.5666666666666678E-2</v>
      </c>
      <c r="S299" s="56">
        <f t="shared" si="108"/>
        <v>9.2295081967213116E-2</v>
      </c>
      <c r="T299" s="56">
        <f t="shared" si="108"/>
        <v>9.5333333333333325E-2</v>
      </c>
      <c r="U299" s="56">
        <f t="shared" si="108"/>
        <v>9.1612903225806452E-2</v>
      </c>
      <c r="V299" s="56">
        <f t="shared" si="108"/>
        <v>9.360655737704919E-2</v>
      </c>
      <c r="W299" s="56">
        <f t="shared" si="108"/>
        <v>9.2950819672131146E-2</v>
      </c>
      <c r="X299" s="56">
        <f t="shared" si="108"/>
        <v>9.3166666666666675E-2</v>
      </c>
      <c r="Y299" s="56">
        <f t="shared" si="93"/>
        <v>9.3260455226511552E-2</v>
      </c>
      <c r="Z299" s="56">
        <f t="shared" si="94"/>
        <v>1.5735943190374464</v>
      </c>
      <c r="AA299" s="150"/>
    </row>
    <row r="300" spans="1:27" ht="14.4" customHeight="1" x14ac:dyDescent="0.3">
      <c r="A300" s="134"/>
      <c r="B300" s="135"/>
      <c r="C300" s="46"/>
      <c r="D300" s="46"/>
      <c r="E300" s="136"/>
      <c r="F300" s="137">
        <f>F297+1</f>
        <v>801</v>
      </c>
      <c r="G300" s="138">
        <v>12</v>
      </c>
      <c r="H300" s="139"/>
      <c r="I300" s="140">
        <v>230</v>
      </c>
      <c r="J300" s="141">
        <v>230</v>
      </c>
      <c r="K300" s="142">
        <f>$I300*$J300/100</f>
        <v>529</v>
      </c>
      <c r="L300" s="143">
        <f>K300*Y300/1000</f>
        <v>303.24925000000002</v>
      </c>
      <c r="M300" s="144" t="s">
        <v>259</v>
      </c>
      <c r="N300" s="145" t="s">
        <v>50</v>
      </c>
      <c r="O300" s="146" t="s">
        <v>33</v>
      </c>
      <c r="P300" s="47" t="s">
        <v>21</v>
      </c>
      <c r="Q300" s="48">
        <v>569</v>
      </c>
      <c r="R300" s="48">
        <v>575</v>
      </c>
      <c r="S300" s="48">
        <v>585</v>
      </c>
      <c r="T300" s="48">
        <v>584</v>
      </c>
      <c r="U300" s="48">
        <v>565</v>
      </c>
      <c r="V300" s="48">
        <v>560</v>
      </c>
      <c r="W300" s="48">
        <v>574</v>
      </c>
      <c r="X300" s="48">
        <v>574</v>
      </c>
      <c r="Y300" s="49">
        <f t="shared" si="93"/>
        <v>573.25</v>
      </c>
      <c r="Z300" s="50">
        <f t="shared" si="94"/>
        <v>1.4057358448570605</v>
      </c>
      <c r="AA300" s="150" t="s">
        <v>22</v>
      </c>
    </row>
    <row r="301" spans="1:27" ht="14.4" customHeight="1" x14ac:dyDescent="0.3">
      <c r="A301" s="134"/>
      <c r="B301" s="135"/>
      <c r="C301" s="46"/>
      <c r="D301" s="46"/>
      <c r="E301" s="136"/>
      <c r="F301" s="137"/>
      <c r="G301" s="138"/>
      <c r="H301" s="139"/>
      <c r="I301" s="140"/>
      <c r="J301" s="141"/>
      <c r="K301" s="142"/>
      <c r="L301" s="143"/>
      <c r="M301" s="144"/>
      <c r="N301" s="145"/>
      <c r="O301" s="146"/>
      <c r="P301" s="51" t="s">
        <v>23</v>
      </c>
      <c r="Q301" s="52">
        <v>6</v>
      </c>
      <c r="R301" s="52">
        <v>6.2</v>
      </c>
      <c r="S301" s="52">
        <v>6.1</v>
      </c>
      <c r="T301" s="52">
        <v>6.1</v>
      </c>
      <c r="U301" s="52">
        <v>5.9</v>
      </c>
      <c r="V301" s="52">
        <v>6</v>
      </c>
      <c r="W301" s="52">
        <v>6.2</v>
      </c>
      <c r="X301" s="52">
        <v>6.1</v>
      </c>
      <c r="Y301" s="53">
        <f t="shared" si="93"/>
        <v>6.0750000000000002</v>
      </c>
      <c r="Z301" s="54">
        <f t="shared" si="94"/>
        <v>1.5938203070812407</v>
      </c>
      <c r="AA301" s="150"/>
    </row>
    <row r="302" spans="1:27" ht="14.4" customHeight="1" x14ac:dyDescent="0.3">
      <c r="A302" s="134"/>
      <c r="B302" s="135"/>
      <c r="C302" s="46"/>
      <c r="D302" s="46"/>
      <c r="E302" s="136"/>
      <c r="F302" s="137"/>
      <c r="G302" s="138"/>
      <c r="H302" s="139"/>
      <c r="I302" s="140"/>
      <c r="J302" s="141"/>
      <c r="K302" s="142"/>
      <c r="L302" s="143"/>
      <c r="M302" s="144"/>
      <c r="N302" s="145"/>
      <c r="O302" s="146"/>
      <c r="P302" s="55" t="s">
        <v>24</v>
      </c>
      <c r="Q302" s="56">
        <f t="shared" ref="Q302:X302" si="109">Q300/Q301/1000</f>
        <v>9.4833333333333325E-2</v>
      </c>
      <c r="R302" s="56">
        <f t="shared" si="109"/>
        <v>9.2741935483870955E-2</v>
      </c>
      <c r="S302" s="56">
        <f t="shared" si="109"/>
        <v>9.590163934426231E-2</v>
      </c>
      <c r="T302" s="56">
        <f t="shared" si="109"/>
        <v>9.5737704918032795E-2</v>
      </c>
      <c r="U302" s="56">
        <f t="shared" si="109"/>
        <v>9.5762711864406769E-2</v>
      </c>
      <c r="V302" s="56">
        <f t="shared" si="109"/>
        <v>9.3333333333333324E-2</v>
      </c>
      <c r="W302" s="56">
        <f t="shared" si="109"/>
        <v>9.2580645161290318E-2</v>
      </c>
      <c r="X302" s="56">
        <f t="shared" si="109"/>
        <v>9.4098360655737706E-2</v>
      </c>
      <c r="Y302" s="56">
        <f t="shared" si="93"/>
        <v>9.4373708011783436E-2</v>
      </c>
      <c r="Z302" s="56">
        <f t="shared" si="94"/>
        <v>1.3699215046730957</v>
      </c>
      <c r="AA302" s="150"/>
    </row>
    <row r="303" spans="1:27" x14ac:dyDescent="0.3">
      <c r="A303" s="134"/>
      <c r="B303" s="135"/>
      <c r="C303" s="46"/>
      <c r="D303" s="46"/>
      <c r="E303" s="136"/>
      <c r="F303" s="137">
        <f>F300+1</f>
        <v>802</v>
      </c>
      <c r="G303" s="138">
        <v>13</v>
      </c>
      <c r="H303" s="139"/>
      <c r="I303" s="140">
        <v>230</v>
      </c>
      <c r="J303" s="141">
        <v>230</v>
      </c>
      <c r="K303" s="142">
        <f>$I303*$J303/100</f>
        <v>529</v>
      </c>
      <c r="L303" s="143">
        <f>K303*Y303/1000</f>
        <v>299.61237499999999</v>
      </c>
      <c r="M303" s="144"/>
      <c r="N303" s="145" t="s">
        <v>50</v>
      </c>
      <c r="O303" s="146" t="s">
        <v>33</v>
      </c>
      <c r="P303" s="47" t="s">
        <v>21</v>
      </c>
      <c r="Q303" s="48">
        <v>559</v>
      </c>
      <c r="R303" s="48">
        <v>567</v>
      </c>
      <c r="S303" s="48">
        <v>570</v>
      </c>
      <c r="T303" s="48">
        <v>563</v>
      </c>
      <c r="U303" s="48">
        <v>575</v>
      </c>
      <c r="V303" s="48">
        <v>564</v>
      </c>
      <c r="W303" s="48">
        <v>571</v>
      </c>
      <c r="X303" s="48">
        <v>562</v>
      </c>
      <c r="Y303" s="49">
        <f t="shared" si="93"/>
        <v>566.375</v>
      </c>
      <c r="Z303" s="50">
        <f t="shared" si="94"/>
        <v>0.88253140689173271</v>
      </c>
    </row>
    <row r="304" spans="1:27" x14ac:dyDescent="0.3">
      <c r="A304" s="134"/>
      <c r="B304" s="135"/>
      <c r="C304" s="46"/>
      <c r="D304" s="46"/>
      <c r="E304" s="136"/>
      <c r="F304" s="137"/>
      <c r="G304" s="138"/>
      <c r="H304" s="139"/>
      <c r="I304" s="140"/>
      <c r="J304" s="141"/>
      <c r="K304" s="142"/>
      <c r="L304" s="143"/>
      <c r="M304" s="144"/>
      <c r="N304" s="145"/>
      <c r="O304" s="146"/>
      <c r="P304" s="51" t="s">
        <v>23</v>
      </c>
      <c r="Q304" s="52">
        <v>6</v>
      </c>
      <c r="R304" s="52">
        <v>6</v>
      </c>
      <c r="S304" s="52">
        <v>6.2</v>
      </c>
      <c r="T304" s="52">
        <v>6.1</v>
      </c>
      <c r="U304" s="52">
        <v>6.2</v>
      </c>
      <c r="V304" s="52">
        <v>5.9</v>
      </c>
      <c r="W304" s="52">
        <v>6.2</v>
      </c>
      <c r="X304" s="52">
        <v>6.2</v>
      </c>
      <c r="Y304" s="53">
        <f t="shared" si="93"/>
        <v>6.1000000000000005</v>
      </c>
      <c r="Z304" s="54">
        <f t="shared" si="94"/>
        <v>1.8328426045080239</v>
      </c>
    </row>
    <row r="305" spans="1:26" x14ac:dyDescent="0.3">
      <c r="A305" s="134"/>
      <c r="B305" s="135"/>
      <c r="C305" s="46"/>
      <c r="D305" s="46"/>
      <c r="E305" s="136"/>
      <c r="F305" s="137"/>
      <c r="G305" s="138"/>
      <c r="H305" s="139"/>
      <c r="I305" s="140"/>
      <c r="J305" s="141"/>
      <c r="K305" s="142"/>
      <c r="L305" s="143"/>
      <c r="M305" s="144"/>
      <c r="N305" s="145"/>
      <c r="O305" s="146"/>
      <c r="P305" s="55" t="s">
        <v>24</v>
      </c>
      <c r="Q305" s="56">
        <f t="shared" ref="Q305:X305" si="110">Q303/Q304/1000</f>
        <v>9.3166666666666675E-2</v>
      </c>
      <c r="R305" s="56">
        <f t="shared" si="110"/>
        <v>9.4500000000000001E-2</v>
      </c>
      <c r="S305" s="56">
        <f t="shared" si="110"/>
        <v>9.1935483870967741E-2</v>
      </c>
      <c r="T305" s="56">
        <f t="shared" si="110"/>
        <v>9.2295081967213116E-2</v>
      </c>
      <c r="U305" s="56">
        <f t="shared" si="110"/>
        <v>9.2741935483870955E-2</v>
      </c>
      <c r="V305" s="56">
        <f t="shared" si="110"/>
        <v>9.5593220338983043E-2</v>
      </c>
      <c r="W305" s="56">
        <f t="shared" si="110"/>
        <v>9.2096774193548378E-2</v>
      </c>
      <c r="X305" s="56">
        <f t="shared" si="110"/>
        <v>9.0645161290322573E-2</v>
      </c>
      <c r="Y305" s="56">
        <f t="shared" si="93"/>
        <v>9.2871790476446558E-2</v>
      </c>
      <c r="Z305" s="56">
        <f t="shared" si="94"/>
        <v>1.5663360253269907</v>
      </c>
    </row>
    <row r="306" spans="1:26" x14ac:dyDescent="0.3">
      <c r="A306" s="134"/>
      <c r="B306" s="135"/>
      <c r="C306" s="46"/>
      <c r="D306" s="46"/>
      <c r="E306" s="136"/>
      <c r="F306" s="137">
        <f>F303+1</f>
        <v>803</v>
      </c>
      <c r="G306" s="138">
        <v>14</v>
      </c>
      <c r="H306" s="139"/>
      <c r="I306" s="140">
        <v>230</v>
      </c>
      <c r="J306" s="141">
        <v>230</v>
      </c>
      <c r="K306" s="142">
        <f>$I306*$J306/100</f>
        <v>529</v>
      </c>
      <c r="L306" s="143">
        <f>K306*Y306/1000</f>
        <v>295.18200000000002</v>
      </c>
      <c r="M306" s="144"/>
      <c r="N306" s="145" t="s">
        <v>50</v>
      </c>
      <c r="O306" s="146" t="s">
        <v>33</v>
      </c>
      <c r="P306" s="47" t="s">
        <v>21</v>
      </c>
      <c r="Q306" s="48">
        <v>555</v>
      </c>
      <c r="R306" s="48">
        <v>567</v>
      </c>
      <c r="S306" s="48">
        <v>548</v>
      </c>
      <c r="T306" s="48">
        <v>556</v>
      </c>
      <c r="U306" s="48">
        <v>562</v>
      </c>
      <c r="V306" s="48">
        <v>552</v>
      </c>
      <c r="W306" s="48">
        <v>564</v>
      </c>
      <c r="X306" s="48">
        <v>560</v>
      </c>
      <c r="Y306" s="49">
        <f t="shared" si="93"/>
        <v>558</v>
      </c>
      <c r="Z306" s="50">
        <f t="shared" si="94"/>
        <v>1.0715287404212723</v>
      </c>
    </row>
    <row r="307" spans="1:26" x14ac:dyDescent="0.3">
      <c r="A307" s="134"/>
      <c r="B307" s="135"/>
      <c r="C307" s="46"/>
      <c r="D307" s="46"/>
      <c r="E307" s="136"/>
      <c r="F307" s="137"/>
      <c r="G307" s="138"/>
      <c r="H307" s="139"/>
      <c r="I307" s="140"/>
      <c r="J307" s="141"/>
      <c r="K307" s="142"/>
      <c r="L307" s="143"/>
      <c r="M307" s="144"/>
      <c r="N307" s="145"/>
      <c r="O307" s="146"/>
      <c r="P307" s="51" t="s">
        <v>23</v>
      </c>
      <c r="Q307" s="52">
        <v>6.3</v>
      </c>
      <c r="R307" s="52">
        <v>6.2</v>
      </c>
      <c r="S307" s="52">
        <v>6</v>
      </c>
      <c r="T307" s="52">
        <v>6</v>
      </c>
      <c r="U307" s="52">
        <v>6.3</v>
      </c>
      <c r="V307" s="52">
        <v>6.2</v>
      </c>
      <c r="W307" s="52">
        <v>6.3</v>
      </c>
      <c r="X307" s="52">
        <v>6</v>
      </c>
      <c r="Y307" s="53">
        <f t="shared" si="93"/>
        <v>6.1624999999999996</v>
      </c>
      <c r="Z307" s="54">
        <f t="shared" si="94"/>
        <v>2.1370494427693174</v>
      </c>
    </row>
    <row r="308" spans="1:26" x14ac:dyDescent="0.3">
      <c r="A308" s="134"/>
      <c r="B308" s="135"/>
      <c r="C308" s="46"/>
      <c r="D308" s="46"/>
      <c r="E308" s="136"/>
      <c r="F308" s="137"/>
      <c r="G308" s="138"/>
      <c r="H308" s="139"/>
      <c r="I308" s="140"/>
      <c r="J308" s="141"/>
      <c r="K308" s="142"/>
      <c r="L308" s="143"/>
      <c r="M308" s="144"/>
      <c r="N308" s="145"/>
      <c r="O308" s="146"/>
      <c r="P308" s="55" t="s">
        <v>24</v>
      </c>
      <c r="Q308" s="56">
        <f t="shared" ref="Q308:X308" si="111">Q306/Q307/1000</f>
        <v>8.8095238095238101E-2</v>
      </c>
      <c r="R308" s="56">
        <f t="shared" si="111"/>
        <v>9.1451612903225801E-2</v>
      </c>
      <c r="S308" s="56">
        <f t="shared" si="111"/>
        <v>9.1333333333333322E-2</v>
      </c>
      <c r="T308" s="56">
        <f t="shared" si="111"/>
        <v>9.2666666666666675E-2</v>
      </c>
      <c r="U308" s="56">
        <f t="shared" si="111"/>
        <v>8.9206349206349206E-2</v>
      </c>
      <c r="V308" s="56">
        <f t="shared" si="111"/>
        <v>8.9032258064516132E-2</v>
      </c>
      <c r="W308" s="56">
        <f t="shared" si="111"/>
        <v>8.9523809523809533E-2</v>
      </c>
      <c r="X308" s="56">
        <f t="shared" si="111"/>
        <v>9.3333333333333324E-2</v>
      </c>
      <c r="Y308" s="56">
        <f t="shared" si="93"/>
        <v>9.058032514080902E-2</v>
      </c>
      <c r="Z308" s="56">
        <f t="shared" si="94"/>
        <v>1.9451208809415781</v>
      </c>
    </row>
    <row r="309" spans="1:26" x14ac:dyDescent="0.3">
      <c r="A309" s="134"/>
      <c r="B309" s="135"/>
      <c r="C309" s="46"/>
      <c r="D309" s="46"/>
      <c r="E309" s="136"/>
      <c r="F309" s="137">
        <f>F306+1</f>
        <v>804</v>
      </c>
      <c r="G309" s="138">
        <v>15</v>
      </c>
      <c r="H309" s="139"/>
      <c r="I309" s="140">
        <v>230</v>
      </c>
      <c r="J309" s="141">
        <v>230</v>
      </c>
      <c r="K309" s="142">
        <f>$I309*$J309/100</f>
        <v>529</v>
      </c>
      <c r="L309" s="143">
        <f>K309*Y309/1000</f>
        <v>297.43025</v>
      </c>
      <c r="M309" s="144" t="s">
        <v>260</v>
      </c>
      <c r="N309" s="145" t="s">
        <v>50</v>
      </c>
      <c r="O309" s="146" t="s">
        <v>33</v>
      </c>
      <c r="P309" s="47" t="s">
        <v>21</v>
      </c>
      <c r="Q309" s="48">
        <v>567</v>
      </c>
      <c r="R309" s="48">
        <v>556</v>
      </c>
      <c r="S309" s="48">
        <v>570</v>
      </c>
      <c r="T309" s="48">
        <v>568</v>
      </c>
      <c r="U309" s="48">
        <v>560</v>
      </c>
      <c r="V309" s="48">
        <v>552</v>
      </c>
      <c r="W309" s="48">
        <v>564</v>
      </c>
      <c r="X309" s="48">
        <v>561</v>
      </c>
      <c r="Y309" s="49">
        <f t="shared" si="93"/>
        <v>562.25</v>
      </c>
      <c r="Z309" s="50">
        <f t="shared" si="94"/>
        <v>1.0322976226095064</v>
      </c>
    </row>
    <row r="310" spans="1:26" x14ac:dyDescent="0.3">
      <c r="A310" s="134"/>
      <c r="B310" s="135"/>
      <c r="C310" s="46"/>
      <c r="D310" s="46"/>
      <c r="E310" s="136"/>
      <c r="F310" s="137"/>
      <c r="G310" s="138"/>
      <c r="H310" s="139"/>
      <c r="I310" s="140"/>
      <c r="J310" s="141"/>
      <c r="K310" s="142"/>
      <c r="L310" s="143"/>
      <c r="M310" s="144"/>
      <c r="N310" s="145"/>
      <c r="O310" s="146"/>
      <c r="P310" s="51" t="s">
        <v>23</v>
      </c>
      <c r="Q310" s="52">
        <v>5.9</v>
      </c>
      <c r="R310" s="52">
        <v>6</v>
      </c>
      <c r="S310" s="52">
        <v>5.9</v>
      </c>
      <c r="T310" s="52">
        <v>6.2</v>
      </c>
      <c r="U310" s="52">
        <v>6.1</v>
      </c>
      <c r="V310" s="52">
        <v>6</v>
      </c>
      <c r="W310" s="52">
        <v>6.2</v>
      </c>
      <c r="X310" s="52">
        <v>6</v>
      </c>
      <c r="Y310" s="53">
        <f t="shared" si="93"/>
        <v>6.0375000000000005</v>
      </c>
      <c r="Z310" s="54">
        <f t="shared" si="94"/>
        <v>1.8402058835021908</v>
      </c>
    </row>
    <row r="311" spans="1:26" x14ac:dyDescent="0.3">
      <c r="A311" s="134"/>
      <c r="B311" s="135"/>
      <c r="C311" s="46"/>
      <c r="D311" s="46"/>
      <c r="E311" s="136"/>
      <c r="F311" s="137"/>
      <c r="G311" s="138"/>
      <c r="H311" s="139"/>
      <c r="I311" s="140"/>
      <c r="J311" s="141"/>
      <c r="K311" s="142"/>
      <c r="L311" s="143"/>
      <c r="M311" s="144"/>
      <c r="N311" s="145"/>
      <c r="O311" s="146"/>
      <c r="P311" s="55" t="s">
        <v>24</v>
      </c>
      <c r="Q311" s="56">
        <f t="shared" ref="Q311:X311" si="112">Q309/Q310/1000</f>
        <v>9.6101694915254235E-2</v>
      </c>
      <c r="R311" s="56">
        <f t="shared" si="112"/>
        <v>9.2666666666666675E-2</v>
      </c>
      <c r="S311" s="56">
        <f t="shared" si="112"/>
        <v>9.6610169491525413E-2</v>
      </c>
      <c r="T311" s="56">
        <f t="shared" si="112"/>
        <v>9.1612903225806452E-2</v>
      </c>
      <c r="U311" s="56">
        <f t="shared" si="112"/>
        <v>9.18032786885246E-2</v>
      </c>
      <c r="V311" s="56">
        <f t="shared" si="112"/>
        <v>9.1999999999999998E-2</v>
      </c>
      <c r="W311" s="56">
        <f t="shared" si="112"/>
        <v>9.0967741935483876E-2</v>
      </c>
      <c r="X311" s="56">
        <f t="shared" si="112"/>
        <v>9.35E-2</v>
      </c>
      <c r="Y311" s="56">
        <f t="shared" si="93"/>
        <v>9.3157806865407658E-2</v>
      </c>
      <c r="Z311" s="56">
        <f t="shared" si="94"/>
        <v>2.1233501463227595</v>
      </c>
    </row>
    <row r="312" spans="1:26" x14ac:dyDescent="0.3">
      <c r="A312" s="134"/>
      <c r="B312" s="135"/>
      <c r="C312" s="46"/>
      <c r="D312" s="46"/>
      <c r="E312" s="136"/>
      <c r="F312" s="137">
        <f>F309+1</f>
        <v>805</v>
      </c>
      <c r="G312" s="138">
        <v>16</v>
      </c>
      <c r="H312" s="139"/>
      <c r="I312" s="140">
        <v>230</v>
      </c>
      <c r="J312" s="141">
        <v>230</v>
      </c>
      <c r="K312" s="142">
        <f>$I312*$J312/100</f>
        <v>529</v>
      </c>
      <c r="L312" s="143">
        <f>K312*Y312/1000</f>
        <v>302.91862500000002</v>
      </c>
      <c r="M312" s="144"/>
      <c r="N312" s="145" t="s">
        <v>50</v>
      </c>
      <c r="O312" s="146" t="s">
        <v>33</v>
      </c>
      <c r="P312" s="47" t="s">
        <v>21</v>
      </c>
      <c r="Q312" s="48">
        <v>571</v>
      </c>
      <c r="R312" s="48">
        <v>570</v>
      </c>
      <c r="S312" s="48">
        <v>583</v>
      </c>
      <c r="T312" s="48">
        <v>573</v>
      </c>
      <c r="U312" s="48">
        <v>567</v>
      </c>
      <c r="V312" s="48">
        <v>579</v>
      </c>
      <c r="W312" s="48">
        <v>568</v>
      </c>
      <c r="X312" s="48">
        <v>570</v>
      </c>
      <c r="Y312" s="49">
        <f t="shared" si="93"/>
        <v>572.625</v>
      </c>
      <c r="Z312" s="50">
        <f t="shared" si="94"/>
        <v>0.91135672321100636</v>
      </c>
    </row>
    <row r="313" spans="1:26" x14ac:dyDescent="0.3">
      <c r="A313" s="134"/>
      <c r="B313" s="135"/>
      <c r="C313" s="46"/>
      <c r="D313" s="46"/>
      <c r="E313" s="136"/>
      <c r="F313" s="137"/>
      <c r="G313" s="138"/>
      <c r="H313" s="139"/>
      <c r="I313" s="140"/>
      <c r="J313" s="141"/>
      <c r="K313" s="142"/>
      <c r="L313" s="143"/>
      <c r="M313" s="144"/>
      <c r="N313" s="145"/>
      <c r="O313" s="146"/>
      <c r="P313" s="51" t="s">
        <v>23</v>
      </c>
      <c r="Q313" s="52">
        <v>6.3</v>
      </c>
      <c r="R313" s="52">
        <v>6</v>
      </c>
      <c r="S313" s="52">
        <v>6.1</v>
      </c>
      <c r="T313" s="52">
        <v>6.2</v>
      </c>
      <c r="U313" s="52">
        <v>6.2</v>
      </c>
      <c r="V313" s="52">
        <v>6.4</v>
      </c>
      <c r="W313" s="52">
        <v>6.3</v>
      </c>
      <c r="X313" s="52">
        <v>6.4</v>
      </c>
      <c r="Y313" s="53">
        <f t="shared" si="93"/>
        <v>6.2374999999999989</v>
      </c>
      <c r="Z313" s="54">
        <f t="shared" si="94"/>
        <v>2.1113534574855208</v>
      </c>
    </row>
    <row r="314" spans="1:26" x14ac:dyDescent="0.3">
      <c r="A314" s="134"/>
      <c r="B314" s="135"/>
      <c r="C314" s="46"/>
      <c r="D314" s="46"/>
      <c r="E314" s="136"/>
      <c r="F314" s="137"/>
      <c r="G314" s="138"/>
      <c r="H314" s="139"/>
      <c r="I314" s="140"/>
      <c r="J314" s="141"/>
      <c r="K314" s="142"/>
      <c r="L314" s="143"/>
      <c r="M314" s="144"/>
      <c r="N314" s="145"/>
      <c r="O314" s="146"/>
      <c r="P314" s="55" t="s">
        <v>24</v>
      </c>
      <c r="Q314" s="56">
        <f t="shared" ref="Q314:X314" si="113">Q312/Q313/1000</f>
        <v>9.0634920634920638E-2</v>
      </c>
      <c r="R314" s="56">
        <f t="shared" si="113"/>
        <v>9.5000000000000001E-2</v>
      </c>
      <c r="S314" s="56">
        <f t="shared" si="113"/>
        <v>9.5573770491803281E-2</v>
      </c>
      <c r="T314" s="56">
        <f t="shared" si="113"/>
        <v>9.241935483870968E-2</v>
      </c>
      <c r="U314" s="56">
        <f t="shared" si="113"/>
        <v>9.1451612903225801E-2</v>
      </c>
      <c r="V314" s="56">
        <f t="shared" si="113"/>
        <v>9.0468750000000001E-2</v>
      </c>
      <c r="W314" s="56">
        <f t="shared" si="113"/>
        <v>9.015873015873016E-2</v>
      </c>
      <c r="X314" s="56">
        <f t="shared" si="113"/>
        <v>8.9062500000000003E-2</v>
      </c>
      <c r="Y314" s="56">
        <f t="shared" si="93"/>
        <v>9.184620487842371E-2</v>
      </c>
      <c r="Z314" s="56">
        <f t="shared" si="94"/>
        <v>2.3818636486090754</v>
      </c>
    </row>
    <row r="315" spans="1:26" x14ac:dyDescent="0.3">
      <c r="A315" s="134"/>
      <c r="B315" s="135"/>
      <c r="C315" s="46"/>
      <c r="D315" s="46"/>
      <c r="E315" s="136"/>
      <c r="F315" s="137">
        <f>F312+1</f>
        <v>806</v>
      </c>
      <c r="G315" s="138">
        <v>17</v>
      </c>
      <c r="H315" s="139"/>
      <c r="I315" s="140">
        <v>230</v>
      </c>
      <c r="J315" s="141">
        <v>230</v>
      </c>
      <c r="K315" s="142">
        <f>$I315*$J315/100</f>
        <v>529</v>
      </c>
      <c r="L315" s="143">
        <f>K315*Y315/1000</f>
        <v>295.71100000000001</v>
      </c>
      <c r="M315" s="144"/>
      <c r="N315" s="145" t="s">
        <v>123</v>
      </c>
      <c r="O315" s="146" t="s">
        <v>105</v>
      </c>
      <c r="P315" s="47" t="s">
        <v>21</v>
      </c>
      <c r="Q315" s="48">
        <v>573</v>
      </c>
      <c r="R315" s="48">
        <v>553</v>
      </c>
      <c r="S315" s="48">
        <v>545</v>
      </c>
      <c r="T315" s="48">
        <v>570</v>
      </c>
      <c r="U315" s="48">
        <v>558</v>
      </c>
      <c r="V315" s="48">
        <v>579</v>
      </c>
      <c r="W315" s="48">
        <v>537</v>
      </c>
      <c r="X315" s="48">
        <v>557</v>
      </c>
      <c r="Y315" s="49">
        <f t="shared" si="93"/>
        <v>559</v>
      </c>
      <c r="Z315" s="50">
        <f t="shared" si="94"/>
        <v>2.3984056668679647</v>
      </c>
    </row>
    <row r="316" spans="1:26" x14ac:dyDescent="0.3">
      <c r="A316" s="134"/>
      <c r="B316" s="135"/>
      <c r="C316" s="46"/>
      <c r="D316" s="46"/>
      <c r="E316" s="136"/>
      <c r="F316" s="137"/>
      <c r="G316" s="138"/>
      <c r="H316" s="139"/>
      <c r="I316" s="140"/>
      <c r="J316" s="141"/>
      <c r="K316" s="142"/>
      <c r="L316" s="143"/>
      <c r="M316" s="144"/>
      <c r="N316" s="145"/>
      <c r="O316" s="146"/>
      <c r="P316" s="51" t="s">
        <v>23</v>
      </c>
      <c r="Q316" s="52">
        <v>6.3</v>
      </c>
      <c r="R316" s="52">
        <v>6.1</v>
      </c>
      <c r="S316" s="52">
        <v>6.3</v>
      </c>
      <c r="T316" s="52">
        <v>6.3</v>
      </c>
      <c r="U316" s="52">
        <v>6.2</v>
      </c>
      <c r="V316" s="52">
        <v>6.4</v>
      </c>
      <c r="W316" s="52">
        <v>6.2</v>
      </c>
      <c r="X316" s="52">
        <v>6.2</v>
      </c>
      <c r="Y316" s="53">
        <f t="shared" si="93"/>
        <v>6.2500000000000009</v>
      </c>
      <c r="Z316" s="54">
        <f t="shared" si="94"/>
        <v>1.385640646055103</v>
      </c>
    </row>
    <row r="317" spans="1:26" x14ac:dyDescent="0.3">
      <c r="A317" s="134"/>
      <c r="B317" s="135"/>
      <c r="C317" s="46"/>
      <c r="D317" s="46"/>
      <c r="E317" s="136"/>
      <c r="F317" s="137"/>
      <c r="G317" s="138"/>
      <c r="H317" s="139"/>
      <c r="I317" s="140"/>
      <c r="J317" s="141"/>
      <c r="K317" s="142"/>
      <c r="L317" s="143"/>
      <c r="M317" s="144"/>
      <c r="N317" s="145"/>
      <c r="O317" s="146"/>
      <c r="P317" s="55" t="s">
        <v>24</v>
      </c>
      <c r="Q317" s="56">
        <f t="shared" ref="Q317:X317" si="114">Q315/Q316/1000</f>
        <v>9.0952380952380951E-2</v>
      </c>
      <c r="R317" s="56">
        <f t="shared" si="114"/>
        <v>9.0655737704918041E-2</v>
      </c>
      <c r="S317" s="56">
        <f t="shared" si="114"/>
        <v>8.6507936507936506E-2</v>
      </c>
      <c r="T317" s="56">
        <f t="shared" si="114"/>
        <v>9.0476190476190488E-2</v>
      </c>
      <c r="U317" s="56">
        <f t="shared" si="114"/>
        <v>0.09</v>
      </c>
      <c r="V317" s="56">
        <f t="shared" si="114"/>
        <v>9.0468750000000001E-2</v>
      </c>
      <c r="W317" s="56">
        <f t="shared" si="114"/>
        <v>8.6612903225806448E-2</v>
      </c>
      <c r="X317" s="56">
        <f t="shared" si="114"/>
        <v>8.9838709677419346E-2</v>
      </c>
      <c r="Y317" s="56">
        <f t="shared" si="93"/>
        <v>8.9439076068081463E-2</v>
      </c>
      <c r="Z317" s="56">
        <f t="shared" si="94"/>
        <v>1.8941207164872069</v>
      </c>
    </row>
    <row r="318" spans="1:26" x14ac:dyDescent="0.3">
      <c r="A318" s="134"/>
      <c r="B318" s="135"/>
      <c r="C318" s="46"/>
      <c r="D318" s="46"/>
      <c r="E318" s="136"/>
      <c r="F318" s="137">
        <f>F315+1</f>
        <v>807</v>
      </c>
      <c r="G318" s="138">
        <v>18</v>
      </c>
      <c r="H318" s="139"/>
      <c r="I318" s="140">
        <v>230</v>
      </c>
      <c r="J318" s="141">
        <v>230</v>
      </c>
      <c r="K318" s="142">
        <f>$I318*$J318/100</f>
        <v>529</v>
      </c>
      <c r="L318" s="143">
        <f>K318*Y318/1000</f>
        <v>301.52999999999997</v>
      </c>
      <c r="M318" s="144"/>
      <c r="N318" s="145" t="s">
        <v>123</v>
      </c>
      <c r="O318" s="146" t="s">
        <v>105</v>
      </c>
      <c r="P318" s="47" t="s">
        <v>21</v>
      </c>
      <c r="Q318" s="48">
        <v>569</v>
      </c>
      <c r="R318" s="57">
        <v>571</v>
      </c>
      <c r="S318" s="48">
        <v>572</v>
      </c>
      <c r="T318" s="48">
        <v>570</v>
      </c>
      <c r="U318" s="48">
        <v>568</v>
      </c>
      <c r="V318" s="48">
        <v>569</v>
      </c>
      <c r="W318" s="48">
        <v>570</v>
      </c>
      <c r="X318" s="48">
        <v>571</v>
      </c>
      <c r="Y318" s="49">
        <f t="shared" si="93"/>
        <v>570</v>
      </c>
      <c r="Z318" s="50">
        <f t="shared" si="94"/>
        <v>0.21486752129677</v>
      </c>
    </row>
    <row r="319" spans="1:26" x14ac:dyDescent="0.3">
      <c r="A319" s="134"/>
      <c r="B319" s="135"/>
      <c r="C319" s="46"/>
      <c r="D319" s="46"/>
      <c r="E319" s="136"/>
      <c r="F319" s="137"/>
      <c r="G319" s="138"/>
      <c r="H319" s="139"/>
      <c r="I319" s="140"/>
      <c r="J319" s="141"/>
      <c r="K319" s="142"/>
      <c r="L319" s="143"/>
      <c r="M319" s="144"/>
      <c r="N319" s="145"/>
      <c r="O319" s="146"/>
      <c r="P319" s="51" t="s">
        <v>23</v>
      </c>
      <c r="Q319" s="52">
        <v>6.2</v>
      </c>
      <c r="R319" s="52">
        <v>6.3</v>
      </c>
      <c r="S319" s="52">
        <v>6.4</v>
      </c>
      <c r="T319" s="52">
        <v>6.2</v>
      </c>
      <c r="U319" s="52">
        <v>6.1</v>
      </c>
      <c r="V319" s="52">
        <v>6.3</v>
      </c>
      <c r="W319" s="52">
        <v>6.2</v>
      </c>
      <c r="X319" s="52">
        <v>6.3</v>
      </c>
      <c r="Y319" s="53">
        <f t="shared" si="93"/>
        <v>6.2499999999999991</v>
      </c>
      <c r="Z319" s="54">
        <f t="shared" si="94"/>
        <v>1.3856406460551034</v>
      </c>
    </row>
    <row r="320" spans="1:26" x14ac:dyDescent="0.3">
      <c r="A320" s="134"/>
      <c r="B320" s="135"/>
      <c r="C320" s="46"/>
      <c r="D320" s="46"/>
      <c r="E320" s="136"/>
      <c r="F320" s="137"/>
      <c r="G320" s="138"/>
      <c r="H320" s="139"/>
      <c r="I320" s="140"/>
      <c r="J320" s="141"/>
      <c r="K320" s="142"/>
      <c r="L320" s="143"/>
      <c r="M320" s="144"/>
      <c r="N320" s="145"/>
      <c r="O320" s="146"/>
      <c r="P320" s="55" t="s">
        <v>24</v>
      </c>
      <c r="Q320" s="56">
        <f t="shared" ref="Q320:X320" si="115">Q318/Q319/1000</f>
        <v>9.177419354838709E-2</v>
      </c>
      <c r="R320" s="56">
        <f t="shared" si="115"/>
        <v>9.0634920634920638E-2</v>
      </c>
      <c r="S320" s="56">
        <f t="shared" si="115"/>
        <v>8.9374999999999996E-2</v>
      </c>
      <c r="T320" s="56">
        <f t="shared" si="115"/>
        <v>9.1935483870967741E-2</v>
      </c>
      <c r="U320" s="56">
        <f t="shared" si="115"/>
        <v>9.3114754098360661E-2</v>
      </c>
      <c r="V320" s="56">
        <f t="shared" si="115"/>
        <v>9.031746031746031E-2</v>
      </c>
      <c r="W320" s="56">
        <f t="shared" si="115"/>
        <v>9.1935483870967741E-2</v>
      </c>
      <c r="X320" s="56">
        <f t="shared" si="115"/>
        <v>9.0634920634920638E-2</v>
      </c>
      <c r="Y320" s="56">
        <f t="shared" si="93"/>
        <v>9.1215277121998103E-2</v>
      </c>
      <c r="Z320" s="56">
        <f t="shared" si="94"/>
        <v>1.2148823190512799</v>
      </c>
    </row>
    <row r="321" spans="1:26" x14ac:dyDescent="0.3">
      <c r="A321" s="134"/>
      <c r="B321" s="135"/>
      <c r="C321" s="46"/>
      <c r="D321" s="46"/>
      <c r="E321" s="136"/>
      <c r="F321" s="137">
        <f>F318+1</f>
        <v>808</v>
      </c>
      <c r="G321" s="138">
        <v>19</v>
      </c>
      <c r="H321" s="139"/>
      <c r="I321" s="140">
        <v>230</v>
      </c>
      <c r="J321" s="141">
        <v>230</v>
      </c>
      <c r="K321" s="142">
        <f>$I321*$J321/100</f>
        <v>529</v>
      </c>
      <c r="L321" s="143">
        <f>K321*Y321/1000</f>
        <v>301.86062500000003</v>
      </c>
      <c r="M321" s="144"/>
      <c r="N321" s="145" t="s">
        <v>123</v>
      </c>
      <c r="O321" s="146" t="s">
        <v>105</v>
      </c>
      <c r="P321" s="47" t="s">
        <v>21</v>
      </c>
      <c r="Q321" s="48">
        <v>570</v>
      </c>
      <c r="R321" s="48">
        <v>569</v>
      </c>
      <c r="S321" s="48">
        <v>572</v>
      </c>
      <c r="T321" s="48">
        <v>571</v>
      </c>
      <c r="U321" s="48">
        <v>570</v>
      </c>
      <c r="V321" s="48">
        <v>568</v>
      </c>
      <c r="W321" s="48">
        <v>572</v>
      </c>
      <c r="X321" s="48">
        <v>573</v>
      </c>
      <c r="Y321" s="49">
        <f t="shared" si="93"/>
        <v>570.625</v>
      </c>
      <c r="Z321" s="50">
        <f t="shared" si="94"/>
        <v>0.27622169141113889</v>
      </c>
    </row>
    <row r="322" spans="1:26" x14ac:dyDescent="0.3">
      <c r="A322" s="134"/>
      <c r="B322" s="135"/>
      <c r="C322" s="46"/>
      <c r="D322" s="46"/>
      <c r="E322" s="136"/>
      <c r="F322" s="137"/>
      <c r="G322" s="138"/>
      <c r="H322" s="139"/>
      <c r="I322" s="140"/>
      <c r="J322" s="141"/>
      <c r="K322" s="142"/>
      <c r="L322" s="143"/>
      <c r="M322" s="144"/>
      <c r="N322" s="145"/>
      <c r="O322" s="146"/>
      <c r="P322" s="51" t="s">
        <v>23</v>
      </c>
      <c r="Q322" s="52">
        <v>6.1</v>
      </c>
      <c r="R322" s="52">
        <v>6.2</v>
      </c>
      <c r="S322" s="52">
        <v>6</v>
      </c>
      <c r="T322" s="52">
        <v>6.1</v>
      </c>
      <c r="U322" s="52">
        <v>6.2</v>
      </c>
      <c r="V322" s="52">
        <v>6.4</v>
      </c>
      <c r="W322" s="52">
        <v>6.3</v>
      </c>
      <c r="X322" s="52">
        <v>6.2</v>
      </c>
      <c r="Y322" s="53">
        <f t="shared" si="93"/>
        <v>6.1875</v>
      </c>
      <c r="Z322" s="54">
        <f t="shared" si="94"/>
        <v>1.8843190006240054</v>
      </c>
    </row>
    <row r="323" spans="1:26" x14ac:dyDescent="0.3">
      <c r="A323" s="134"/>
      <c r="B323" s="135"/>
      <c r="C323" s="46"/>
      <c r="D323" s="46"/>
      <c r="E323" s="136"/>
      <c r="F323" s="137"/>
      <c r="G323" s="138"/>
      <c r="H323" s="139"/>
      <c r="I323" s="140"/>
      <c r="J323" s="141"/>
      <c r="K323" s="142"/>
      <c r="L323" s="143"/>
      <c r="M323" s="144"/>
      <c r="N323" s="145"/>
      <c r="O323" s="146"/>
      <c r="P323" s="55" t="s">
        <v>24</v>
      </c>
      <c r="Q323" s="56">
        <f t="shared" ref="Q323:X323" si="116">Q321/Q322/1000</f>
        <v>9.3442622950819676E-2</v>
      </c>
      <c r="R323" s="56">
        <f t="shared" si="116"/>
        <v>9.177419354838709E-2</v>
      </c>
      <c r="S323" s="56">
        <f t="shared" si="116"/>
        <v>9.5333333333333325E-2</v>
      </c>
      <c r="T323" s="56">
        <f t="shared" si="116"/>
        <v>9.360655737704919E-2</v>
      </c>
      <c r="U323" s="56">
        <f t="shared" si="116"/>
        <v>9.1935483870967741E-2</v>
      </c>
      <c r="V323" s="56">
        <f t="shared" si="116"/>
        <v>8.8749999999999996E-2</v>
      </c>
      <c r="W323" s="56">
        <f t="shared" si="116"/>
        <v>9.0793650793650801E-2</v>
      </c>
      <c r="X323" s="56">
        <f t="shared" si="116"/>
        <v>9.241935483870968E-2</v>
      </c>
      <c r="Y323" s="56">
        <f t="shared" ref="Y323:Y386" si="117">AVERAGE(Q323:X323)</f>
        <v>9.2256899589114677E-2</v>
      </c>
      <c r="Z323" s="56">
        <f t="shared" ref="Z323:Z386" si="118">_xlfn.STDEV.P(Q323:X323)/Y323*100</f>
        <v>2.0094442537443906</v>
      </c>
    </row>
    <row r="324" spans="1:26" x14ac:dyDescent="0.3">
      <c r="A324" s="134"/>
      <c r="B324" s="135"/>
      <c r="C324" s="46"/>
      <c r="D324" s="46"/>
      <c r="E324" s="136"/>
      <c r="F324" s="137">
        <f>F321+1</f>
        <v>809</v>
      </c>
      <c r="G324" s="138">
        <v>20</v>
      </c>
      <c r="H324" s="139"/>
      <c r="I324" s="140">
        <v>230</v>
      </c>
      <c r="J324" s="141">
        <v>230</v>
      </c>
      <c r="K324" s="142">
        <f>$I324*$J324/100</f>
        <v>529</v>
      </c>
      <c r="L324" s="143">
        <f>K324*Y324/1000</f>
        <v>302.25737500000002</v>
      </c>
      <c r="M324" s="144"/>
      <c r="N324" s="145" t="s">
        <v>123</v>
      </c>
      <c r="O324" s="146" t="s">
        <v>105</v>
      </c>
      <c r="P324" s="47" t="s">
        <v>21</v>
      </c>
      <c r="Q324" s="48">
        <v>569</v>
      </c>
      <c r="R324" s="48">
        <v>570</v>
      </c>
      <c r="S324" s="48">
        <v>573</v>
      </c>
      <c r="T324" s="48">
        <v>575</v>
      </c>
      <c r="U324" s="48">
        <v>574</v>
      </c>
      <c r="V324" s="48">
        <v>570</v>
      </c>
      <c r="W324" s="48">
        <v>571</v>
      </c>
      <c r="X324" s="57">
        <v>569</v>
      </c>
      <c r="Y324" s="49">
        <f t="shared" si="117"/>
        <v>571.375</v>
      </c>
      <c r="Z324" s="50">
        <f t="shared" si="118"/>
        <v>0.38081153326469508</v>
      </c>
    </row>
    <row r="325" spans="1:26" x14ac:dyDescent="0.3">
      <c r="A325" s="134"/>
      <c r="B325" s="135"/>
      <c r="C325" s="46"/>
      <c r="D325" s="46"/>
      <c r="E325" s="136"/>
      <c r="F325" s="137"/>
      <c r="G325" s="138"/>
      <c r="H325" s="139"/>
      <c r="I325" s="140"/>
      <c r="J325" s="141"/>
      <c r="K325" s="142"/>
      <c r="L325" s="143"/>
      <c r="M325" s="144"/>
      <c r="N325" s="145"/>
      <c r="O325" s="146"/>
      <c r="P325" s="51" t="s">
        <v>23</v>
      </c>
      <c r="Q325" s="52">
        <v>6.2</v>
      </c>
      <c r="R325" s="52">
        <v>6</v>
      </c>
      <c r="S325" s="52">
        <v>6.1</v>
      </c>
      <c r="T325" s="52">
        <v>6.3</v>
      </c>
      <c r="U325" s="52">
        <v>6.4</v>
      </c>
      <c r="V325" s="52">
        <v>6.1</v>
      </c>
      <c r="W325" s="52">
        <v>6.2</v>
      </c>
      <c r="X325" s="52">
        <v>6.2</v>
      </c>
      <c r="Y325" s="53">
        <f t="shared" si="117"/>
        <v>6.1875000000000009</v>
      </c>
      <c r="Z325" s="54">
        <f t="shared" si="118"/>
        <v>1.8843190006240049</v>
      </c>
    </row>
    <row r="326" spans="1:26" x14ac:dyDescent="0.3">
      <c r="A326" s="134"/>
      <c r="B326" s="135"/>
      <c r="C326" s="46"/>
      <c r="D326" s="46"/>
      <c r="E326" s="136"/>
      <c r="F326" s="137"/>
      <c r="G326" s="138"/>
      <c r="H326" s="139"/>
      <c r="I326" s="140"/>
      <c r="J326" s="141"/>
      <c r="K326" s="142"/>
      <c r="L326" s="143"/>
      <c r="M326" s="144"/>
      <c r="N326" s="145"/>
      <c r="O326" s="146"/>
      <c r="P326" s="55" t="s">
        <v>24</v>
      </c>
      <c r="Q326" s="56">
        <f t="shared" ref="Q326:X326" si="119">Q324/Q325/1000</f>
        <v>9.177419354838709E-2</v>
      </c>
      <c r="R326" s="56">
        <f t="shared" si="119"/>
        <v>9.5000000000000001E-2</v>
      </c>
      <c r="S326" s="56">
        <f t="shared" si="119"/>
        <v>9.3934426229508206E-2</v>
      </c>
      <c r="T326" s="56">
        <f t="shared" si="119"/>
        <v>9.1269841269841265E-2</v>
      </c>
      <c r="U326" s="56">
        <f t="shared" si="119"/>
        <v>8.9687500000000003E-2</v>
      </c>
      <c r="V326" s="56">
        <f t="shared" si="119"/>
        <v>9.3442622950819676E-2</v>
      </c>
      <c r="W326" s="56">
        <f t="shared" si="119"/>
        <v>9.2096774193548378E-2</v>
      </c>
      <c r="X326" s="56">
        <f t="shared" si="119"/>
        <v>9.177419354838709E-2</v>
      </c>
      <c r="Y326" s="56">
        <f t="shared" si="117"/>
        <v>9.2372443967561474E-2</v>
      </c>
      <c r="Z326" s="56">
        <f t="shared" si="118"/>
        <v>1.6990540101919698</v>
      </c>
    </row>
    <row r="327" spans="1:26" x14ac:dyDescent="0.3">
      <c r="A327" s="134"/>
      <c r="B327" s="135"/>
      <c r="C327" s="46"/>
      <c r="D327" s="46"/>
      <c r="E327" s="136"/>
      <c r="F327" s="137">
        <f>F324+1</f>
        <v>810</v>
      </c>
      <c r="G327" s="138">
        <v>21</v>
      </c>
      <c r="H327" s="139"/>
      <c r="I327" s="140">
        <v>230</v>
      </c>
      <c r="J327" s="141">
        <v>230</v>
      </c>
      <c r="K327" s="142">
        <f>$I327*$J327/100</f>
        <v>529</v>
      </c>
      <c r="L327" s="143">
        <f>K327*Y327/1000</f>
        <v>301.86062500000003</v>
      </c>
      <c r="M327" s="144"/>
      <c r="N327" s="145" t="s">
        <v>123</v>
      </c>
      <c r="O327" s="146" t="s">
        <v>105</v>
      </c>
      <c r="P327" s="47" t="s">
        <v>21</v>
      </c>
      <c r="Q327" s="48">
        <v>564</v>
      </c>
      <c r="R327" s="48">
        <v>568</v>
      </c>
      <c r="S327" s="48">
        <v>566</v>
      </c>
      <c r="T327" s="48">
        <v>571</v>
      </c>
      <c r="U327" s="48">
        <v>575</v>
      </c>
      <c r="V327" s="48">
        <v>577</v>
      </c>
      <c r="W327" s="48">
        <v>575</v>
      </c>
      <c r="X327" s="48">
        <v>569</v>
      </c>
      <c r="Y327" s="49">
        <f t="shared" si="117"/>
        <v>570.625</v>
      </c>
      <c r="Z327" s="50">
        <f t="shared" si="118"/>
        <v>0.7685785232354363</v>
      </c>
    </row>
    <row r="328" spans="1:26" x14ac:dyDescent="0.3">
      <c r="A328" s="134"/>
      <c r="B328" s="135"/>
      <c r="C328" s="46"/>
      <c r="D328" s="46"/>
      <c r="E328" s="136"/>
      <c r="F328" s="137"/>
      <c r="G328" s="138"/>
      <c r="H328" s="139"/>
      <c r="I328" s="140"/>
      <c r="J328" s="141"/>
      <c r="K328" s="142"/>
      <c r="L328" s="143"/>
      <c r="M328" s="144"/>
      <c r="N328" s="145"/>
      <c r="O328" s="146"/>
      <c r="P328" s="51" t="s">
        <v>23</v>
      </c>
      <c r="Q328" s="52">
        <v>6.1</v>
      </c>
      <c r="R328" s="52">
        <v>6.1</v>
      </c>
      <c r="S328" s="52">
        <v>6.4</v>
      </c>
      <c r="T328" s="52">
        <v>6.3</v>
      </c>
      <c r="U328" s="52">
        <v>6.4</v>
      </c>
      <c r="V328" s="52">
        <v>6.5</v>
      </c>
      <c r="W328" s="52">
        <v>6.3</v>
      </c>
      <c r="X328" s="52">
        <v>6.1</v>
      </c>
      <c r="Y328" s="53">
        <f t="shared" si="117"/>
        <v>6.2750000000000004</v>
      </c>
      <c r="Z328" s="54">
        <f t="shared" si="118"/>
        <v>2.3570038976492529</v>
      </c>
    </row>
    <row r="329" spans="1:26" x14ac:dyDescent="0.3">
      <c r="A329" s="134"/>
      <c r="B329" s="135"/>
      <c r="C329" s="46"/>
      <c r="D329" s="46"/>
      <c r="E329" s="136"/>
      <c r="F329" s="137"/>
      <c r="G329" s="138"/>
      <c r="H329" s="139"/>
      <c r="I329" s="140"/>
      <c r="J329" s="141"/>
      <c r="K329" s="142"/>
      <c r="L329" s="143"/>
      <c r="M329" s="144"/>
      <c r="N329" s="145"/>
      <c r="O329" s="146"/>
      <c r="P329" s="55" t="s">
        <v>24</v>
      </c>
      <c r="Q329" s="56">
        <f t="shared" ref="Q329:X329" si="120">Q327/Q328/1000</f>
        <v>9.2459016393442631E-2</v>
      </c>
      <c r="R329" s="56">
        <f t="shared" si="120"/>
        <v>9.3114754098360661E-2</v>
      </c>
      <c r="S329" s="56">
        <f t="shared" si="120"/>
        <v>8.8437500000000002E-2</v>
      </c>
      <c r="T329" s="56">
        <f t="shared" si="120"/>
        <v>9.0634920634920638E-2</v>
      </c>
      <c r="U329" s="56">
        <f t="shared" si="120"/>
        <v>8.984375E-2</v>
      </c>
      <c r="V329" s="56">
        <f t="shared" si="120"/>
        <v>8.8769230769230767E-2</v>
      </c>
      <c r="W329" s="56">
        <f t="shared" si="120"/>
        <v>9.1269841269841265E-2</v>
      </c>
      <c r="X329" s="56">
        <f t="shared" si="120"/>
        <v>9.3278688524590161E-2</v>
      </c>
      <c r="Y329" s="56">
        <f t="shared" si="117"/>
        <v>9.0975962711298278E-2</v>
      </c>
      <c r="Z329" s="56">
        <f t="shared" si="118"/>
        <v>1.9382294685882904</v>
      </c>
    </row>
    <row r="330" spans="1:26" x14ac:dyDescent="0.3">
      <c r="A330" s="134"/>
      <c r="B330" s="135"/>
      <c r="C330" s="46"/>
      <c r="D330" s="46"/>
      <c r="E330" s="136"/>
      <c r="F330" s="137">
        <f>F327+1</f>
        <v>811</v>
      </c>
      <c r="G330" s="138">
        <v>22</v>
      </c>
      <c r="H330" s="139"/>
      <c r="I330" s="140">
        <v>230</v>
      </c>
      <c r="J330" s="141">
        <v>230</v>
      </c>
      <c r="K330" s="142">
        <f>$I330*$J330/100</f>
        <v>529</v>
      </c>
      <c r="L330" s="143">
        <f>K330*Y330/1000</f>
        <v>299.94299999999998</v>
      </c>
      <c r="M330" s="144"/>
      <c r="N330" s="145" t="s">
        <v>123</v>
      </c>
      <c r="O330" s="146" t="s">
        <v>105</v>
      </c>
      <c r="P330" s="47" t="s">
        <v>21</v>
      </c>
      <c r="Q330" s="48">
        <v>560</v>
      </c>
      <c r="R330" s="48">
        <v>564</v>
      </c>
      <c r="S330" s="48">
        <v>566</v>
      </c>
      <c r="T330" s="48">
        <v>573</v>
      </c>
      <c r="U330" s="48">
        <v>570</v>
      </c>
      <c r="V330" s="48">
        <v>564</v>
      </c>
      <c r="W330" s="48">
        <v>573</v>
      </c>
      <c r="X330" s="48">
        <v>566</v>
      </c>
      <c r="Y330" s="49">
        <f t="shared" si="117"/>
        <v>567</v>
      </c>
      <c r="Z330" s="50">
        <f t="shared" si="118"/>
        <v>0.76369083226140977</v>
      </c>
    </row>
    <row r="331" spans="1:26" x14ac:dyDescent="0.3">
      <c r="A331" s="134"/>
      <c r="B331" s="135"/>
      <c r="C331" s="46"/>
      <c r="D331" s="46"/>
      <c r="E331" s="136"/>
      <c r="F331" s="137"/>
      <c r="G331" s="138"/>
      <c r="H331" s="139"/>
      <c r="I331" s="140"/>
      <c r="J331" s="141"/>
      <c r="K331" s="142"/>
      <c r="L331" s="143"/>
      <c r="M331" s="144"/>
      <c r="N331" s="145"/>
      <c r="O331" s="146"/>
      <c r="P331" s="51" t="s">
        <v>23</v>
      </c>
      <c r="Q331" s="52">
        <v>6.1</v>
      </c>
      <c r="R331" s="52">
        <v>6.2</v>
      </c>
      <c r="S331" s="52">
        <v>6.3</v>
      </c>
      <c r="T331" s="52">
        <v>6.5</v>
      </c>
      <c r="U331" s="52">
        <v>6.3</v>
      </c>
      <c r="V331" s="52">
        <v>6.4</v>
      </c>
      <c r="W331" s="52">
        <v>6.3</v>
      </c>
      <c r="X331" s="52">
        <v>6.1</v>
      </c>
      <c r="Y331" s="53">
        <f t="shared" si="117"/>
        <v>6.2750000000000004</v>
      </c>
      <c r="Z331" s="54">
        <f t="shared" si="118"/>
        <v>2.0701802480902933</v>
      </c>
    </row>
    <row r="332" spans="1:26" x14ac:dyDescent="0.3">
      <c r="A332" s="134"/>
      <c r="B332" s="135"/>
      <c r="C332" s="46"/>
      <c r="D332" s="46"/>
      <c r="E332" s="136"/>
      <c r="F332" s="137"/>
      <c r="G332" s="138"/>
      <c r="H332" s="139"/>
      <c r="I332" s="140"/>
      <c r="J332" s="141"/>
      <c r="K332" s="142"/>
      <c r="L332" s="143"/>
      <c r="M332" s="144"/>
      <c r="N332" s="145"/>
      <c r="O332" s="146"/>
      <c r="P332" s="55" t="s">
        <v>24</v>
      </c>
      <c r="Q332" s="56">
        <f t="shared" ref="Q332:X332" si="121">Q330/Q331/1000</f>
        <v>9.18032786885246E-2</v>
      </c>
      <c r="R332" s="56">
        <f t="shared" si="121"/>
        <v>9.0967741935483876E-2</v>
      </c>
      <c r="S332" s="56">
        <f t="shared" si="121"/>
        <v>8.9841269841269847E-2</v>
      </c>
      <c r="T332" s="56">
        <f t="shared" si="121"/>
        <v>8.8153846153846166E-2</v>
      </c>
      <c r="U332" s="56">
        <f t="shared" si="121"/>
        <v>9.0476190476190488E-2</v>
      </c>
      <c r="V332" s="56">
        <f t="shared" si="121"/>
        <v>8.8124999999999995E-2</v>
      </c>
      <c r="W332" s="56">
        <f t="shared" si="121"/>
        <v>9.0952380952380951E-2</v>
      </c>
      <c r="X332" s="56">
        <f t="shared" si="121"/>
        <v>9.2786885245901646E-2</v>
      </c>
      <c r="Y332" s="56">
        <f t="shared" si="117"/>
        <v>9.0388324161699687E-2</v>
      </c>
      <c r="Z332" s="56">
        <f t="shared" si="118"/>
        <v>1.6974078660130332</v>
      </c>
    </row>
    <row r="333" spans="1:26" x14ac:dyDescent="0.3">
      <c r="A333" s="134"/>
      <c r="B333" s="135"/>
      <c r="C333" s="46"/>
      <c r="D333" s="46"/>
      <c r="E333" s="136"/>
      <c r="F333" s="137">
        <f>F330+1</f>
        <v>812</v>
      </c>
      <c r="G333" s="138">
        <v>23</v>
      </c>
      <c r="H333" s="139"/>
      <c r="I333" s="140">
        <v>230</v>
      </c>
      <c r="J333" s="141">
        <v>230</v>
      </c>
      <c r="K333" s="142">
        <f>$I333*$J333/100</f>
        <v>529</v>
      </c>
      <c r="L333" s="143">
        <f>K333*Y333/1000</f>
        <v>293.06599999999997</v>
      </c>
      <c r="M333" s="144"/>
      <c r="N333" s="145" t="s">
        <v>124</v>
      </c>
      <c r="O333" s="146" t="s">
        <v>261</v>
      </c>
      <c r="P333" s="47" t="s">
        <v>21</v>
      </c>
      <c r="Q333" s="48">
        <v>544</v>
      </c>
      <c r="R333" s="48">
        <v>552</v>
      </c>
      <c r="S333" s="48">
        <v>568</v>
      </c>
      <c r="T333" s="48">
        <v>548</v>
      </c>
      <c r="U333" s="48">
        <v>556</v>
      </c>
      <c r="V333" s="48">
        <v>559</v>
      </c>
      <c r="W333" s="48">
        <v>556</v>
      </c>
      <c r="X333" s="48">
        <v>549</v>
      </c>
      <c r="Y333" s="49">
        <f t="shared" si="117"/>
        <v>554</v>
      </c>
      <c r="Z333" s="50">
        <f t="shared" si="118"/>
        <v>1.2667571162110287</v>
      </c>
    </row>
    <row r="334" spans="1:26" x14ac:dyDescent="0.3">
      <c r="A334" s="134"/>
      <c r="B334" s="135"/>
      <c r="C334" s="46"/>
      <c r="D334" s="46"/>
      <c r="E334" s="136"/>
      <c r="F334" s="137"/>
      <c r="G334" s="138"/>
      <c r="H334" s="139"/>
      <c r="I334" s="140"/>
      <c r="J334" s="141"/>
      <c r="K334" s="142"/>
      <c r="L334" s="143"/>
      <c r="M334" s="144"/>
      <c r="N334" s="145"/>
      <c r="O334" s="146"/>
      <c r="P334" s="51" t="s">
        <v>23</v>
      </c>
      <c r="Q334" s="52">
        <v>5.7</v>
      </c>
      <c r="R334" s="52">
        <v>6</v>
      </c>
      <c r="S334" s="52">
        <v>6.1</v>
      </c>
      <c r="T334" s="52">
        <v>5.9</v>
      </c>
      <c r="U334" s="52">
        <v>6</v>
      </c>
      <c r="V334" s="52">
        <v>6.1</v>
      </c>
      <c r="W334" s="52">
        <v>6</v>
      </c>
      <c r="X334" s="52">
        <v>5.9</v>
      </c>
      <c r="Y334" s="53">
        <f t="shared" si="117"/>
        <v>5.9624999999999995</v>
      </c>
      <c r="Z334" s="54">
        <f t="shared" si="118"/>
        <v>2.0433531121192767</v>
      </c>
    </row>
    <row r="335" spans="1:26" x14ac:dyDescent="0.3">
      <c r="A335" s="134"/>
      <c r="B335" s="135"/>
      <c r="C335" s="46"/>
      <c r="D335" s="46"/>
      <c r="E335" s="136"/>
      <c r="F335" s="137"/>
      <c r="G335" s="138"/>
      <c r="H335" s="139"/>
      <c r="I335" s="140"/>
      <c r="J335" s="141"/>
      <c r="K335" s="142"/>
      <c r="L335" s="143"/>
      <c r="M335" s="144"/>
      <c r="N335" s="145"/>
      <c r="O335" s="146"/>
      <c r="P335" s="55" t="s">
        <v>24</v>
      </c>
      <c r="Q335" s="56">
        <f t="shared" ref="Q335:X335" si="122">Q333/Q334/1000</f>
        <v>9.5438596491228073E-2</v>
      </c>
      <c r="R335" s="56">
        <f t="shared" si="122"/>
        <v>9.1999999999999998E-2</v>
      </c>
      <c r="S335" s="56">
        <f t="shared" si="122"/>
        <v>9.3114754098360661E-2</v>
      </c>
      <c r="T335" s="56">
        <f t="shared" si="122"/>
        <v>9.2881355932203397E-2</v>
      </c>
      <c r="U335" s="56">
        <f t="shared" si="122"/>
        <v>9.2666666666666675E-2</v>
      </c>
      <c r="V335" s="56">
        <f t="shared" si="122"/>
        <v>9.1639344262295086E-2</v>
      </c>
      <c r="W335" s="56">
        <f t="shared" si="122"/>
        <v>9.2666666666666675E-2</v>
      </c>
      <c r="X335" s="56">
        <f t="shared" si="122"/>
        <v>9.3050847457627109E-2</v>
      </c>
      <c r="Y335" s="56">
        <f t="shared" si="117"/>
        <v>9.2932278946880956E-2</v>
      </c>
      <c r="Z335" s="56">
        <f t="shared" si="118"/>
        <v>1.142181599343872</v>
      </c>
    </row>
    <row r="336" spans="1:26" x14ac:dyDescent="0.3">
      <c r="A336" s="134">
        <v>44468</v>
      </c>
      <c r="B336" s="135"/>
      <c r="C336" s="46"/>
      <c r="D336" s="46"/>
      <c r="E336" s="136"/>
      <c r="F336" s="137">
        <f>F333+1</f>
        <v>813</v>
      </c>
      <c r="G336" s="138">
        <v>24</v>
      </c>
      <c r="H336" s="139"/>
      <c r="I336" s="140">
        <v>230</v>
      </c>
      <c r="J336" s="141">
        <v>230</v>
      </c>
      <c r="K336" s="142">
        <f>$I336*$J336/100</f>
        <v>529</v>
      </c>
      <c r="L336" s="143">
        <f>K336*Y336/1000</f>
        <v>296.10775000000001</v>
      </c>
      <c r="M336" s="144"/>
      <c r="N336" s="145" t="s">
        <v>19</v>
      </c>
      <c r="O336" s="146" t="s">
        <v>27</v>
      </c>
      <c r="P336" s="47" t="s">
        <v>21</v>
      </c>
      <c r="Q336" s="48">
        <v>555</v>
      </c>
      <c r="R336" s="48">
        <v>564</v>
      </c>
      <c r="S336" s="48">
        <v>571</v>
      </c>
      <c r="T336" s="48">
        <v>559</v>
      </c>
      <c r="U336" s="48">
        <v>560</v>
      </c>
      <c r="V336" s="48">
        <v>554</v>
      </c>
      <c r="W336" s="48">
        <v>566</v>
      </c>
      <c r="X336" s="48">
        <v>549</v>
      </c>
      <c r="Y336" s="49">
        <f t="shared" si="117"/>
        <v>559.75</v>
      </c>
      <c r="Z336" s="50">
        <f t="shared" si="118"/>
        <v>1.1909148393008828</v>
      </c>
    </row>
    <row r="337" spans="1:26" x14ac:dyDescent="0.3">
      <c r="A337" s="134"/>
      <c r="B337" s="135"/>
      <c r="C337" s="46"/>
      <c r="D337" s="46"/>
      <c r="E337" s="136"/>
      <c r="F337" s="137"/>
      <c r="G337" s="138"/>
      <c r="H337" s="139"/>
      <c r="I337" s="140"/>
      <c r="J337" s="141"/>
      <c r="K337" s="142"/>
      <c r="L337" s="143"/>
      <c r="M337" s="144"/>
      <c r="N337" s="145"/>
      <c r="O337" s="146"/>
      <c r="P337" s="51" t="s">
        <v>23</v>
      </c>
      <c r="Q337" s="52">
        <v>5.8</v>
      </c>
      <c r="R337" s="52">
        <v>6.1</v>
      </c>
      <c r="S337" s="52">
        <v>6.2</v>
      </c>
      <c r="T337" s="52">
        <v>6.1</v>
      </c>
      <c r="U337" s="52">
        <v>6.1</v>
      </c>
      <c r="V337" s="52">
        <v>6.1</v>
      </c>
      <c r="W337" s="52">
        <v>6.2</v>
      </c>
      <c r="X337" s="52">
        <v>5.9</v>
      </c>
      <c r="Y337" s="53">
        <f t="shared" si="117"/>
        <v>6.0625</v>
      </c>
      <c r="Z337" s="54">
        <f t="shared" si="118"/>
        <v>2.1722997428562345</v>
      </c>
    </row>
    <row r="338" spans="1:26" x14ac:dyDescent="0.3">
      <c r="A338" s="134"/>
      <c r="B338" s="135"/>
      <c r="C338" s="46"/>
      <c r="D338" s="46"/>
      <c r="E338" s="136"/>
      <c r="F338" s="137"/>
      <c r="G338" s="138"/>
      <c r="H338" s="139"/>
      <c r="I338" s="140"/>
      <c r="J338" s="141"/>
      <c r="K338" s="142"/>
      <c r="L338" s="143"/>
      <c r="M338" s="144"/>
      <c r="N338" s="145"/>
      <c r="O338" s="146"/>
      <c r="P338" s="55" t="s">
        <v>24</v>
      </c>
      <c r="Q338" s="56">
        <f t="shared" ref="Q338:X338" si="123">Q336/Q337/1000</f>
        <v>9.568965517241379E-2</v>
      </c>
      <c r="R338" s="56">
        <f t="shared" si="123"/>
        <v>9.2459016393442631E-2</v>
      </c>
      <c r="S338" s="56">
        <f t="shared" si="123"/>
        <v>9.2096774193548378E-2</v>
      </c>
      <c r="T338" s="56">
        <f t="shared" si="123"/>
        <v>9.1639344262295086E-2</v>
      </c>
      <c r="U338" s="56">
        <f t="shared" si="123"/>
        <v>9.18032786885246E-2</v>
      </c>
      <c r="V338" s="56">
        <f t="shared" si="123"/>
        <v>9.0819672131147541E-2</v>
      </c>
      <c r="W338" s="56">
        <f t="shared" si="123"/>
        <v>9.129032258064515E-2</v>
      </c>
      <c r="X338" s="56">
        <f t="shared" si="123"/>
        <v>9.3050847457627109E-2</v>
      </c>
      <c r="Y338" s="56">
        <f t="shared" si="117"/>
        <v>9.2356113859955541E-2</v>
      </c>
      <c r="Z338" s="56">
        <f t="shared" si="118"/>
        <v>1.5307324960839681</v>
      </c>
    </row>
    <row r="339" spans="1:26" x14ac:dyDescent="0.3">
      <c r="A339" s="134"/>
      <c r="B339" s="135"/>
      <c r="C339" s="46"/>
      <c r="D339" s="46"/>
      <c r="E339" s="136"/>
      <c r="F339" s="137">
        <f>F336+1</f>
        <v>814</v>
      </c>
      <c r="G339" s="138">
        <v>25</v>
      </c>
      <c r="H339" s="139"/>
      <c r="I339" s="140">
        <v>230</v>
      </c>
      <c r="J339" s="141">
        <v>230</v>
      </c>
      <c r="K339" s="142">
        <f>$I339*$J339/100</f>
        <v>529</v>
      </c>
      <c r="L339" s="143">
        <f>K339*Y339/1000</f>
        <v>294.25625000000002</v>
      </c>
      <c r="M339" s="144"/>
      <c r="N339" s="145" t="s">
        <v>19</v>
      </c>
      <c r="O339" s="146" t="s">
        <v>27</v>
      </c>
      <c r="P339" s="47" t="s">
        <v>21</v>
      </c>
      <c r="Q339" s="48">
        <v>568</v>
      </c>
      <c r="R339" s="48">
        <v>561</v>
      </c>
      <c r="S339" s="48">
        <v>557</v>
      </c>
      <c r="T339" s="48">
        <v>561</v>
      </c>
      <c r="U339" s="48">
        <v>561</v>
      </c>
      <c r="V339" s="48">
        <v>547</v>
      </c>
      <c r="W339" s="48">
        <v>546</v>
      </c>
      <c r="X339" s="48">
        <v>549</v>
      </c>
      <c r="Y339" s="49">
        <f t="shared" si="117"/>
        <v>556.25</v>
      </c>
      <c r="Z339" s="50">
        <f t="shared" si="118"/>
        <v>1.3475653348822427</v>
      </c>
    </row>
    <row r="340" spans="1:26" x14ac:dyDescent="0.3">
      <c r="A340" s="134"/>
      <c r="B340" s="135"/>
      <c r="C340" s="46"/>
      <c r="D340" s="46"/>
      <c r="E340" s="136"/>
      <c r="F340" s="137"/>
      <c r="G340" s="138"/>
      <c r="H340" s="139"/>
      <c r="I340" s="140"/>
      <c r="J340" s="141"/>
      <c r="K340" s="142"/>
      <c r="L340" s="143"/>
      <c r="M340" s="144"/>
      <c r="N340" s="145"/>
      <c r="O340" s="146"/>
      <c r="P340" s="51" t="s">
        <v>23</v>
      </c>
      <c r="Q340" s="52">
        <v>6</v>
      </c>
      <c r="R340" s="52">
        <v>6.1</v>
      </c>
      <c r="S340" s="52">
        <v>6.2</v>
      </c>
      <c r="T340" s="52">
        <v>6.2</v>
      </c>
      <c r="U340" s="52">
        <v>6.2</v>
      </c>
      <c r="V340" s="52">
        <v>6.1</v>
      </c>
      <c r="W340" s="52">
        <v>6.1</v>
      </c>
      <c r="X340" s="52">
        <v>6</v>
      </c>
      <c r="Y340" s="53">
        <f t="shared" si="117"/>
        <v>6.1124999999999998</v>
      </c>
      <c r="Z340" s="54">
        <f t="shared" si="118"/>
        <v>1.2770957051939482</v>
      </c>
    </row>
    <row r="341" spans="1:26" x14ac:dyDescent="0.3">
      <c r="A341" s="134"/>
      <c r="B341" s="135"/>
      <c r="C341" s="46"/>
      <c r="D341" s="46"/>
      <c r="E341" s="136"/>
      <c r="F341" s="137"/>
      <c r="G341" s="138"/>
      <c r="H341" s="139"/>
      <c r="I341" s="140"/>
      <c r="J341" s="141"/>
      <c r="K341" s="142"/>
      <c r="L341" s="143"/>
      <c r="M341" s="144"/>
      <c r="N341" s="145"/>
      <c r="O341" s="146"/>
      <c r="P341" s="55" t="s">
        <v>24</v>
      </c>
      <c r="Q341" s="56">
        <f t="shared" ref="Q341:X341" si="124">Q339/Q340/1000</f>
        <v>9.4666666666666677E-2</v>
      </c>
      <c r="R341" s="56">
        <f t="shared" si="124"/>
        <v>9.1967213114754101E-2</v>
      </c>
      <c r="S341" s="56">
        <f t="shared" si="124"/>
        <v>8.9838709677419346E-2</v>
      </c>
      <c r="T341" s="56">
        <f t="shared" si="124"/>
        <v>9.0483870967741936E-2</v>
      </c>
      <c r="U341" s="56">
        <f t="shared" si="124"/>
        <v>9.0483870967741936E-2</v>
      </c>
      <c r="V341" s="56">
        <f t="shared" si="124"/>
        <v>8.9672131147540995E-2</v>
      </c>
      <c r="W341" s="56">
        <f t="shared" si="124"/>
        <v>8.9508196721311481E-2</v>
      </c>
      <c r="X341" s="56">
        <f t="shared" si="124"/>
        <v>9.1499999999999998E-2</v>
      </c>
      <c r="Y341" s="56">
        <f t="shared" si="117"/>
        <v>9.1015082407897061E-2</v>
      </c>
      <c r="Z341" s="56">
        <f t="shared" si="118"/>
        <v>1.7587318604944251</v>
      </c>
    </row>
    <row r="342" spans="1:26" x14ac:dyDescent="0.3">
      <c r="A342" s="134"/>
      <c r="B342" s="135"/>
      <c r="C342" s="46"/>
      <c r="D342" s="46"/>
      <c r="E342" s="136"/>
      <c r="F342" s="137">
        <f>F339+1</f>
        <v>815</v>
      </c>
      <c r="G342" s="138">
        <v>26</v>
      </c>
      <c r="H342" s="139"/>
      <c r="I342" s="140">
        <v>230</v>
      </c>
      <c r="J342" s="141">
        <v>230</v>
      </c>
      <c r="K342" s="142">
        <f>$I342*$J342/100</f>
        <v>529</v>
      </c>
      <c r="L342" s="143">
        <f>K342*Y342/1000</f>
        <v>296.70287500000001</v>
      </c>
      <c r="M342" s="144"/>
      <c r="N342" s="145" t="s">
        <v>19</v>
      </c>
      <c r="O342" s="146" t="s">
        <v>27</v>
      </c>
      <c r="P342" s="47" t="s">
        <v>21</v>
      </c>
      <c r="Q342" s="48">
        <v>553</v>
      </c>
      <c r="R342" s="48">
        <v>560</v>
      </c>
      <c r="S342" s="48">
        <v>560</v>
      </c>
      <c r="T342" s="48">
        <v>567</v>
      </c>
      <c r="U342" s="48">
        <v>555</v>
      </c>
      <c r="V342" s="48">
        <v>563</v>
      </c>
      <c r="W342" s="48">
        <v>562</v>
      </c>
      <c r="X342" s="48">
        <v>567</v>
      </c>
      <c r="Y342" s="49">
        <f t="shared" si="117"/>
        <v>560.875</v>
      </c>
      <c r="Z342" s="50">
        <f t="shared" si="118"/>
        <v>0.84307021704380392</v>
      </c>
    </row>
    <row r="343" spans="1:26" x14ac:dyDescent="0.3">
      <c r="A343" s="134"/>
      <c r="B343" s="135"/>
      <c r="C343" s="46"/>
      <c r="D343" s="46"/>
      <c r="E343" s="136"/>
      <c r="F343" s="137"/>
      <c r="G343" s="138"/>
      <c r="H343" s="139"/>
      <c r="I343" s="140"/>
      <c r="J343" s="141"/>
      <c r="K343" s="142"/>
      <c r="L343" s="143"/>
      <c r="M343" s="144"/>
      <c r="N343" s="145"/>
      <c r="O343" s="146"/>
      <c r="P343" s="51" t="s">
        <v>23</v>
      </c>
      <c r="Q343" s="52">
        <v>6</v>
      </c>
      <c r="R343" s="52">
        <v>6.1</v>
      </c>
      <c r="S343" s="52">
        <v>6.2</v>
      </c>
      <c r="T343" s="52">
        <v>6.2</v>
      </c>
      <c r="U343" s="52">
        <v>6.2</v>
      </c>
      <c r="V343" s="52">
        <v>6.1</v>
      </c>
      <c r="W343" s="52">
        <v>6.1</v>
      </c>
      <c r="X343" s="52">
        <v>6</v>
      </c>
      <c r="Y343" s="53">
        <f t="shared" si="117"/>
        <v>6.1124999999999998</v>
      </c>
      <c r="Z343" s="54">
        <f t="shared" si="118"/>
        <v>1.2770957051939482</v>
      </c>
    </row>
    <row r="344" spans="1:26" x14ac:dyDescent="0.3">
      <c r="A344" s="134"/>
      <c r="B344" s="135"/>
      <c r="C344" s="46"/>
      <c r="D344" s="46"/>
      <c r="E344" s="136"/>
      <c r="F344" s="137"/>
      <c r="G344" s="138"/>
      <c r="H344" s="139"/>
      <c r="I344" s="140"/>
      <c r="J344" s="141"/>
      <c r="K344" s="142"/>
      <c r="L344" s="143"/>
      <c r="M344" s="144"/>
      <c r="N344" s="145"/>
      <c r="O344" s="146"/>
      <c r="P344" s="55" t="s">
        <v>24</v>
      </c>
      <c r="Q344" s="56">
        <f t="shared" ref="Q344:X344" si="125">Q342/Q343/1000</f>
        <v>9.2166666666666675E-2</v>
      </c>
      <c r="R344" s="56">
        <f t="shared" si="125"/>
        <v>9.18032786885246E-2</v>
      </c>
      <c r="S344" s="56">
        <f t="shared" si="125"/>
        <v>9.0322580645161285E-2</v>
      </c>
      <c r="T344" s="56">
        <f t="shared" si="125"/>
        <v>9.1451612903225801E-2</v>
      </c>
      <c r="U344" s="56">
        <f t="shared" si="125"/>
        <v>8.9516129032258057E-2</v>
      </c>
      <c r="V344" s="56">
        <f t="shared" si="125"/>
        <v>9.2295081967213116E-2</v>
      </c>
      <c r="W344" s="56">
        <f t="shared" si="125"/>
        <v>9.2131147540983602E-2</v>
      </c>
      <c r="X344" s="56">
        <f t="shared" si="125"/>
        <v>9.4500000000000001E-2</v>
      </c>
      <c r="Y344" s="56">
        <f t="shared" si="117"/>
        <v>9.1773312180504149E-2</v>
      </c>
      <c r="Z344" s="56">
        <f t="shared" si="118"/>
        <v>1.5065908075031311</v>
      </c>
    </row>
    <row r="345" spans="1:26" x14ac:dyDescent="0.3">
      <c r="A345" s="134"/>
      <c r="B345" s="135"/>
      <c r="C345" s="46"/>
      <c r="D345" s="46"/>
      <c r="E345" s="136"/>
      <c r="F345" s="137">
        <f>F342+1</f>
        <v>816</v>
      </c>
      <c r="G345" s="138">
        <v>27</v>
      </c>
      <c r="H345" s="139"/>
      <c r="I345" s="140">
        <v>230</v>
      </c>
      <c r="J345" s="141">
        <v>230</v>
      </c>
      <c r="K345" s="142">
        <f>$I345*$J345/100</f>
        <v>529</v>
      </c>
      <c r="L345" s="143">
        <f>K345*Y345/1000</f>
        <v>296.17387500000001</v>
      </c>
      <c r="M345" s="144"/>
      <c r="N345" s="145" t="s">
        <v>19</v>
      </c>
      <c r="O345" s="146" t="s">
        <v>27</v>
      </c>
      <c r="P345" s="47" t="s">
        <v>21</v>
      </c>
      <c r="Q345" s="48">
        <v>552</v>
      </c>
      <c r="R345" s="48">
        <v>556</v>
      </c>
      <c r="S345" s="48">
        <v>566</v>
      </c>
      <c r="T345" s="48">
        <v>576</v>
      </c>
      <c r="U345" s="48">
        <v>571</v>
      </c>
      <c r="V345" s="48">
        <v>557</v>
      </c>
      <c r="W345" s="48">
        <v>548</v>
      </c>
      <c r="X345" s="48">
        <v>553</v>
      </c>
      <c r="Y345" s="49">
        <f t="shared" si="117"/>
        <v>559.875</v>
      </c>
      <c r="Z345" s="50">
        <f t="shared" si="118"/>
        <v>1.6646283033140155</v>
      </c>
    </row>
    <row r="346" spans="1:26" x14ac:dyDescent="0.3">
      <c r="A346" s="134"/>
      <c r="B346" s="135"/>
      <c r="C346" s="46"/>
      <c r="D346" s="46"/>
      <c r="E346" s="136"/>
      <c r="F346" s="137"/>
      <c r="G346" s="138"/>
      <c r="H346" s="139"/>
      <c r="I346" s="140"/>
      <c r="J346" s="141"/>
      <c r="K346" s="142"/>
      <c r="L346" s="143"/>
      <c r="M346" s="144"/>
      <c r="N346" s="145"/>
      <c r="O346" s="146"/>
      <c r="P346" s="51" t="s">
        <v>23</v>
      </c>
      <c r="Q346" s="52">
        <v>5.9</v>
      </c>
      <c r="R346" s="52">
        <v>6.1</v>
      </c>
      <c r="S346" s="52">
        <v>6.2</v>
      </c>
      <c r="T346" s="52">
        <v>6.1</v>
      </c>
      <c r="U346" s="52">
        <v>6.2</v>
      </c>
      <c r="V346" s="52">
        <v>6.1</v>
      </c>
      <c r="W346" s="52">
        <v>6</v>
      </c>
      <c r="X346" s="52">
        <v>6</v>
      </c>
      <c r="Y346" s="53">
        <f t="shared" si="117"/>
        <v>6.0749999999999993</v>
      </c>
      <c r="Z346" s="54">
        <f t="shared" si="118"/>
        <v>1.5938203070812407</v>
      </c>
    </row>
    <row r="347" spans="1:26" x14ac:dyDescent="0.3">
      <c r="A347" s="134"/>
      <c r="B347" s="135"/>
      <c r="C347" s="46"/>
      <c r="D347" s="46"/>
      <c r="E347" s="136"/>
      <c r="F347" s="137"/>
      <c r="G347" s="138"/>
      <c r="H347" s="139"/>
      <c r="I347" s="140"/>
      <c r="J347" s="141"/>
      <c r="K347" s="142"/>
      <c r="L347" s="143"/>
      <c r="M347" s="144"/>
      <c r="N347" s="145"/>
      <c r="O347" s="146"/>
      <c r="P347" s="55" t="s">
        <v>24</v>
      </c>
      <c r="Q347" s="56">
        <f t="shared" ref="Q347:X347" si="126">Q345/Q346/1000</f>
        <v>9.3559322033898301E-2</v>
      </c>
      <c r="R347" s="56">
        <f t="shared" si="126"/>
        <v>9.1147540983606556E-2</v>
      </c>
      <c r="S347" s="56">
        <f t="shared" si="126"/>
        <v>9.129032258064515E-2</v>
      </c>
      <c r="T347" s="56">
        <f t="shared" si="126"/>
        <v>9.4426229508196721E-2</v>
      </c>
      <c r="U347" s="56">
        <f t="shared" si="126"/>
        <v>9.2096774193548378E-2</v>
      </c>
      <c r="V347" s="56">
        <f t="shared" si="126"/>
        <v>9.1311475409836071E-2</v>
      </c>
      <c r="W347" s="56">
        <f t="shared" si="126"/>
        <v>9.1333333333333322E-2</v>
      </c>
      <c r="X347" s="56">
        <f t="shared" si="126"/>
        <v>9.2166666666666675E-2</v>
      </c>
      <c r="Y347" s="56">
        <f t="shared" si="117"/>
        <v>9.2166458088716402E-2</v>
      </c>
      <c r="Z347" s="56">
        <f t="shared" si="118"/>
        <v>1.2300680954366572</v>
      </c>
    </row>
    <row r="348" spans="1:26" x14ac:dyDescent="0.3">
      <c r="A348" s="134"/>
      <c r="B348" s="135"/>
      <c r="C348" s="46"/>
      <c r="D348" s="46"/>
      <c r="E348" s="136"/>
      <c r="F348" s="137">
        <f>F345+1</f>
        <v>817</v>
      </c>
      <c r="G348" s="138">
        <v>28</v>
      </c>
      <c r="H348" s="139"/>
      <c r="I348" s="140">
        <v>230</v>
      </c>
      <c r="J348" s="141">
        <v>230</v>
      </c>
      <c r="K348" s="142">
        <f>$I348*$J348/100</f>
        <v>529</v>
      </c>
      <c r="L348" s="143">
        <f>K348*Y348/1000</f>
        <v>295.90937500000001</v>
      </c>
      <c r="M348" s="144"/>
      <c r="N348" s="145" t="s">
        <v>19</v>
      </c>
      <c r="O348" s="146" t="s">
        <v>27</v>
      </c>
      <c r="P348" s="47" t="s">
        <v>21</v>
      </c>
      <c r="Q348" s="48">
        <v>551</v>
      </c>
      <c r="R348" s="48">
        <v>550</v>
      </c>
      <c r="S348" s="48">
        <v>562</v>
      </c>
      <c r="T348" s="48">
        <v>564</v>
      </c>
      <c r="U348" s="48">
        <v>566</v>
      </c>
      <c r="V348" s="48">
        <v>569</v>
      </c>
      <c r="W348" s="48">
        <v>554</v>
      </c>
      <c r="X348" s="48">
        <v>559</v>
      </c>
      <c r="Y348" s="49">
        <f t="shared" si="117"/>
        <v>559.375</v>
      </c>
      <c r="Z348" s="50">
        <f t="shared" si="118"/>
        <v>1.1856217559671338</v>
      </c>
    </row>
    <row r="349" spans="1:26" x14ac:dyDescent="0.3">
      <c r="A349" s="134"/>
      <c r="B349" s="135"/>
      <c r="C349" s="46"/>
      <c r="D349" s="46"/>
      <c r="E349" s="136"/>
      <c r="F349" s="137"/>
      <c r="G349" s="138"/>
      <c r="H349" s="139"/>
      <c r="I349" s="140"/>
      <c r="J349" s="141"/>
      <c r="K349" s="142"/>
      <c r="L349" s="143"/>
      <c r="M349" s="144"/>
      <c r="N349" s="145"/>
      <c r="O349" s="146"/>
      <c r="P349" s="51" t="s">
        <v>23</v>
      </c>
      <c r="Q349" s="52">
        <v>5.9</v>
      </c>
      <c r="R349" s="52">
        <v>6</v>
      </c>
      <c r="S349" s="52">
        <v>6.1</v>
      </c>
      <c r="T349" s="52">
        <v>6.1</v>
      </c>
      <c r="U349" s="52">
        <v>6.1</v>
      </c>
      <c r="V349" s="52">
        <v>6.1</v>
      </c>
      <c r="W349" s="52">
        <v>6</v>
      </c>
      <c r="X349" s="52">
        <v>5.9</v>
      </c>
      <c r="Y349" s="53">
        <f t="shared" si="117"/>
        <v>6.0250000000000004</v>
      </c>
      <c r="Z349" s="54">
        <f t="shared" si="118"/>
        <v>1.3761928590686257</v>
      </c>
    </row>
    <row r="350" spans="1:26" x14ac:dyDescent="0.3">
      <c r="A350" s="134"/>
      <c r="B350" s="135"/>
      <c r="C350" s="46"/>
      <c r="D350" s="46"/>
      <c r="E350" s="136"/>
      <c r="F350" s="137"/>
      <c r="G350" s="138"/>
      <c r="H350" s="139"/>
      <c r="I350" s="140"/>
      <c r="J350" s="141"/>
      <c r="K350" s="142"/>
      <c r="L350" s="143"/>
      <c r="M350" s="144"/>
      <c r="N350" s="145"/>
      <c r="O350" s="146"/>
      <c r="P350" s="55" t="s">
        <v>24</v>
      </c>
      <c r="Q350" s="56">
        <f t="shared" ref="Q350:X350" si="127">Q348/Q349/1000</f>
        <v>9.3389830508474575E-2</v>
      </c>
      <c r="R350" s="56">
        <f t="shared" si="127"/>
        <v>9.1666666666666674E-2</v>
      </c>
      <c r="S350" s="56">
        <f t="shared" si="127"/>
        <v>9.2131147540983602E-2</v>
      </c>
      <c r="T350" s="56">
        <f t="shared" si="127"/>
        <v>9.2459016393442631E-2</v>
      </c>
      <c r="U350" s="56">
        <f t="shared" si="127"/>
        <v>9.2786885245901646E-2</v>
      </c>
      <c r="V350" s="56">
        <f t="shared" si="127"/>
        <v>9.3278688524590161E-2</v>
      </c>
      <c r="W350" s="56">
        <f t="shared" si="127"/>
        <v>9.2333333333333323E-2</v>
      </c>
      <c r="X350" s="56">
        <f t="shared" si="127"/>
        <v>9.4745762711864398E-2</v>
      </c>
      <c r="Y350" s="56">
        <f t="shared" si="117"/>
        <v>9.2848916365657119E-2</v>
      </c>
      <c r="Z350" s="56">
        <f t="shared" si="118"/>
        <v>0.96406093743941002</v>
      </c>
    </row>
    <row r="351" spans="1:26" x14ac:dyDescent="0.3">
      <c r="A351" s="134"/>
      <c r="B351" s="135"/>
      <c r="C351" s="46"/>
      <c r="D351" s="46"/>
      <c r="E351" s="136"/>
      <c r="F351" s="137">
        <f>F348+1</f>
        <v>818</v>
      </c>
      <c r="G351" s="138">
        <v>29</v>
      </c>
      <c r="H351" s="139"/>
      <c r="I351" s="140">
        <v>230</v>
      </c>
      <c r="J351" s="141">
        <v>230</v>
      </c>
      <c r="K351" s="142">
        <f>$I351*$J351/100</f>
        <v>529</v>
      </c>
      <c r="L351" s="143">
        <f>K351*Y351/1000</f>
        <v>296.90125</v>
      </c>
      <c r="M351" s="144"/>
      <c r="N351" s="145" t="s">
        <v>178</v>
      </c>
      <c r="O351" s="146" t="s">
        <v>77</v>
      </c>
      <c r="P351" s="47" t="s">
        <v>21</v>
      </c>
      <c r="Q351" s="48">
        <v>560</v>
      </c>
      <c r="R351" s="48">
        <v>564</v>
      </c>
      <c r="S351" s="48">
        <v>549</v>
      </c>
      <c r="T351" s="48">
        <v>561</v>
      </c>
      <c r="U351" s="48">
        <v>563</v>
      </c>
      <c r="V351" s="48">
        <v>558</v>
      </c>
      <c r="W351" s="48">
        <v>568</v>
      </c>
      <c r="X351" s="48">
        <v>567</v>
      </c>
      <c r="Y351" s="49">
        <f t="shared" si="117"/>
        <v>561.25</v>
      </c>
      <c r="Z351" s="50">
        <f t="shared" si="118"/>
        <v>0.99900496623633872</v>
      </c>
    </row>
    <row r="352" spans="1:26" x14ac:dyDescent="0.3">
      <c r="A352" s="134"/>
      <c r="B352" s="135"/>
      <c r="C352" s="46"/>
      <c r="D352" s="46"/>
      <c r="E352" s="136"/>
      <c r="F352" s="137"/>
      <c r="G352" s="138"/>
      <c r="H352" s="139"/>
      <c r="I352" s="140"/>
      <c r="J352" s="141"/>
      <c r="K352" s="142"/>
      <c r="L352" s="143"/>
      <c r="M352" s="144"/>
      <c r="N352" s="145"/>
      <c r="O352" s="146"/>
      <c r="P352" s="51" t="s">
        <v>23</v>
      </c>
      <c r="Q352" s="52">
        <v>6</v>
      </c>
      <c r="R352" s="52">
        <v>6.1</v>
      </c>
      <c r="S352" s="52">
        <v>5.9</v>
      </c>
      <c r="T352" s="52">
        <v>6</v>
      </c>
      <c r="U352" s="52">
        <v>6.2</v>
      </c>
      <c r="V352" s="52">
        <v>6.1</v>
      </c>
      <c r="W352" s="52">
        <v>6</v>
      </c>
      <c r="X352" s="52">
        <v>6</v>
      </c>
      <c r="Y352" s="53">
        <f t="shared" si="117"/>
        <v>6.0374999999999996</v>
      </c>
      <c r="Z352" s="54">
        <f t="shared" si="118"/>
        <v>1.4193901864184342</v>
      </c>
    </row>
    <row r="353" spans="1:26" x14ac:dyDescent="0.3">
      <c r="A353" s="134"/>
      <c r="B353" s="135"/>
      <c r="C353" s="46"/>
      <c r="D353" s="46"/>
      <c r="E353" s="136"/>
      <c r="F353" s="137"/>
      <c r="G353" s="138"/>
      <c r="H353" s="139"/>
      <c r="I353" s="140"/>
      <c r="J353" s="141"/>
      <c r="K353" s="142"/>
      <c r="L353" s="143"/>
      <c r="M353" s="144"/>
      <c r="N353" s="145"/>
      <c r="O353" s="146"/>
      <c r="P353" s="55" t="s">
        <v>24</v>
      </c>
      <c r="Q353" s="56">
        <f t="shared" ref="Q353:X353" si="128">Q351/Q352/1000</f>
        <v>9.3333333333333324E-2</v>
      </c>
      <c r="R353" s="56">
        <f t="shared" si="128"/>
        <v>9.2459016393442631E-2</v>
      </c>
      <c r="S353" s="56">
        <f t="shared" si="128"/>
        <v>9.3050847457627109E-2</v>
      </c>
      <c r="T353" s="56">
        <f t="shared" si="128"/>
        <v>9.35E-2</v>
      </c>
      <c r="U353" s="56">
        <f t="shared" si="128"/>
        <v>9.0806451612903211E-2</v>
      </c>
      <c r="V353" s="56">
        <f t="shared" si="128"/>
        <v>9.1475409836065585E-2</v>
      </c>
      <c r="W353" s="56">
        <f t="shared" si="128"/>
        <v>9.4666666666666677E-2</v>
      </c>
      <c r="X353" s="56">
        <f t="shared" si="128"/>
        <v>9.4500000000000001E-2</v>
      </c>
      <c r="Y353" s="56">
        <f t="shared" si="117"/>
        <v>9.2973965662504821E-2</v>
      </c>
      <c r="Z353" s="56">
        <f t="shared" si="118"/>
        <v>1.3612836725562556</v>
      </c>
    </row>
    <row r="354" spans="1:26" x14ac:dyDescent="0.3">
      <c r="A354" s="134"/>
      <c r="B354" s="135"/>
      <c r="C354" s="46"/>
      <c r="D354" s="46"/>
      <c r="E354" s="136"/>
      <c r="F354" s="137">
        <f>F351+1</f>
        <v>819</v>
      </c>
      <c r="G354" s="138">
        <v>30</v>
      </c>
      <c r="H354" s="139"/>
      <c r="I354" s="140">
        <v>230</v>
      </c>
      <c r="J354" s="141">
        <v>230</v>
      </c>
      <c r="K354" s="142">
        <f>$I354*$J354/100</f>
        <v>529</v>
      </c>
      <c r="L354" s="143">
        <f>K354*Y354/1000</f>
        <v>294.38850000000002</v>
      </c>
      <c r="M354" s="144"/>
      <c r="N354" s="145" t="s">
        <v>50</v>
      </c>
      <c r="O354" s="146" t="s">
        <v>33</v>
      </c>
      <c r="P354" s="47" t="s">
        <v>21</v>
      </c>
      <c r="Q354" s="48">
        <v>552</v>
      </c>
      <c r="R354" s="48">
        <v>566</v>
      </c>
      <c r="S354" s="48">
        <v>554</v>
      </c>
      <c r="T354" s="48">
        <v>571</v>
      </c>
      <c r="U354" s="48">
        <v>553</v>
      </c>
      <c r="V354" s="48">
        <v>551</v>
      </c>
      <c r="W354" s="48">
        <v>545</v>
      </c>
      <c r="X354" s="48">
        <v>560</v>
      </c>
      <c r="Y354" s="49">
        <f t="shared" si="117"/>
        <v>556.5</v>
      </c>
      <c r="Z354" s="50">
        <f t="shared" si="118"/>
        <v>1.4403611448231264</v>
      </c>
    </row>
    <row r="355" spans="1:26" x14ac:dyDescent="0.3">
      <c r="A355" s="134"/>
      <c r="B355" s="135"/>
      <c r="C355" s="46"/>
      <c r="D355" s="46"/>
      <c r="E355" s="136"/>
      <c r="F355" s="137"/>
      <c r="G355" s="138"/>
      <c r="H355" s="139"/>
      <c r="I355" s="140"/>
      <c r="J355" s="141"/>
      <c r="K355" s="142"/>
      <c r="L355" s="143"/>
      <c r="M355" s="144"/>
      <c r="N355" s="145"/>
      <c r="O355" s="146"/>
      <c r="P355" s="51" t="s">
        <v>23</v>
      </c>
      <c r="Q355" s="52">
        <v>5.8</v>
      </c>
      <c r="R355" s="52">
        <v>6</v>
      </c>
      <c r="S355" s="52">
        <v>6.1</v>
      </c>
      <c r="T355" s="52">
        <v>6</v>
      </c>
      <c r="U355" s="52">
        <v>5.9</v>
      </c>
      <c r="V355" s="52">
        <v>5.9</v>
      </c>
      <c r="W355" s="52">
        <v>6.2</v>
      </c>
      <c r="X355" s="52">
        <v>6.1</v>
      </c>
      <c r="Y355" s="53">
        <f t="shared" si="117"/>
        <v>6</v>
      </c>
      <c r="Z355" s="54">
        <f t="shared" si="118"/>
        <v>2.0412414523193139</v>
      </c>
    </row>
    <row r="356" spans="1:26" x14ac:dyDescent="0.3">
      <c r="A356" s="134"/>
      <c r="B356" s="135"/>
      <c r="C356" s="46"/>
      <c r="D356" s="46"/>
      <c r="E356" s="136"/>
      <c r="F356" s="137"/>
      <c r="G356" s="138"/>
      <c r="H356" s="139"/>
      <c r="I356" s="140"/>
      <c r="J356" s="141"/>
      <c r="K356" s="142"/>
      <c r="L356" s="143"/>
      <c r="M356" s="144"/>
      <c r="N356" s="145"/>
      <c r="O356" s="146"/>
      <c r="P356" s="55" t="s">
        <v>24</v>
      </c>
      <c r="Q356" s="56">
        <f t="shared" ref="Q356:X356" si="129">Q354/Q355/1000</f>
        <v>9.5172413793103441E-2</v>
      </c>
      <c r="R356" s="56">
        <f t="shared" si="129"/>
        <v>9.4333333333333325E-2</v>
      </c>
      <c r="S356" s="56">
        <f t="shared" si="129"/>
        <v>9.0819672131147541E-2</v>
      </c>
      <c r="T356" s="56">
        <f t="shared" si="129"/>
        <v>9.5166666666666677E-2</v>
      </c>
      <c r="U356" s="56">
        <f t="shared" si="129"/>
        <v>9.3728813559322041E-2</v>
      </c>
      <c r="V356" s="56">
        <f t="shared" si="129"/>
        <v>9.3389830508474575E-2</v>
      </c>
      <c r="W356" s="56">
        <f t="shared" si="129"/>
        <v>8.7903225806451615E-2</v>
      </c>
      <c r="X356" s="56">
        <f t="shared" si="129"/>
        <v>9.18032786885246E-2</v>
      </c>
      <c r="Y356" s="56">
        <f t="shared" si="117"/>
        <v>9.2789654310877975E-2</v>
      </c>
      <c r="Z356" s="56">
        <f t="shared" si="118"/>
        <v>2.5183491346557556</v>
      </c>
    </row>
    <row r="357" spans="1:26" x14ac:dyDescent="0.3">
      <c r="A357" s="134"/>
      <c r="B357" s="135"/>
      <c r="C357" s="46"/>
      <c r="D357" s="46"/>
      <c r="E357" s="136"/>
      <c r="F357" s="137">
        <f>F354+1</f>
        <v>820</v>
      </c>
      <c r="G357" s="138">
        <v>31</v>
      </c>
      <c r="H357" s="139"/>
      <c r="I357" s="140">
        <v>230</v>
      </c>
      <c r="J357" s="141">
        <v>230</v>
      </c>
      <c r="K357" s="142">
        <f>$I357*$J357/100</f>
        <v>529</v>
      </c>
      <c r="L357" s="143">
        <f>K357*Y357/1000</f>
        <v>294.85137500000002</v>
      </c>
      <c r="M357" s="144"/>
      <c r="N357" s="145" t="s">
        <v>50</v>
      </c>
      <c r="O357" s="146" t="s">
        <v>33</v>
      </c>
      <c r="P357" s="47" t="s">
        <v>21</v>
      </c>
      <c r="Q357" s="48">
        <v>560</v>
      </c>
      <c r="R357" s="48">
        <v>549</v>
      </c>
      <c r="S357" s="48">
        <v>552</v>
      </c>
      <c r="T357" s="48">
        <v>564</v>
      </c>
      <c r="U357" s="48">
        <v>557</v>
      </c>
      <c r="V357" s="48">
        <v>552</v>
      </c>
      <c r="W357" s="48">
        <v>570</v>
      </c>
      <c r="X357" s="48">
        <v>555</v>
      </c>
      <c r="Y357" s="49">
        <f t="shared" si="117"/>
        <v>557.375</v>
      </c>
      <c r="Z357" s="50">
        <f t="shared" si="118"/>
        <v>1.1762721724102583</v>
      </c>
    </row>
    <row r="358" spans="1:26" x14ac:dyDescent="0.3">
      <c r="A358" s="134"/>
      <c r="B358" s="135"/>
      <c r="C358" s="46"/>
      <c r="D358" s="46"/>
      <c r="E358" s="136"/>
      <c r="F358" s="137"/>
      <c r="G358" s="138"/>
      <c r="H358" s="139"/>
      <c r="I358" s="140"/>
      <c r="J358" s="141"/>
      <c r="K358" s="142"/>
      <c r="L358" s="143"/>
      <c r="M358" s="144"/>
      <c r="N358" s="145"/>
      <c r="O358" s="146"/>
      <c r="P358" s="51" t="s">
        <v>23</v>
      </c>
      <c r="Q358" s="52">
        <v>6</v>
      </c>
      <c r="R358" s="52">
        <v>5.9</v>
      </c>
      <c r="S358" s="52">
        <v>5.9</v>
      </c>
      <c r="T358" s="52">
        <v>6.2</v>
      </c>
      <c r="U358" s="52">
        <v>6</v>
      </c>
      <c r="V358" s="52">
        <v>6.1</v>
      </c>
      <c r="W358" s="52">
        <v>5.9</v>
      </c>
      <c r="X358" s="52">
        <v>6.1</v>
      </c>
      <c r="Y358" s="53">
        <f t="shared" si="117"/>
        <v>6.0125000000000002</v>
      </c>
      <c r="Z358" s="54">
        <f t="shared" si="118"/>
        <v>1.7517982896416515</v>
      </c>
    </row>
    <row r="359" spans="1:26" x14ac:dyDescent="0.3">
      <c r="A359" s="134"/>
      <c r="B359" s="135"/>
      <c r="C359" s="46"/>
      <c r="D359" s="46"/>
      <c r="E359" s="136"/>
      <c r="F359" s="137"/>
      <c r="G359" s="138"/>
      <c r="H359" s="139"/>
      <c r="I359" s="140"/>
      <c r="J359" s="141"/>
      <c r="K359" s="142"/>
      <c r="L359" s="143"/>
      <c r="M359" s="144"/>
      <c r="N359" s="145"/>
      <c r="O359" s="146"/>
      <c r="P359" s="55" t="s">
        <v>24</v>
      </c>
      <c r="Q359" s="56">
        <f t="shared" ref="Q359:X359" si="130">Q357/Q358/1000</f>
        <v>9.3333333333333324E-2</v>
      </c>
      <c r="R359" s="56">
        <f t="shared" si="130"/>
        <v>9.3050847457627109E-2</v>
      </c>
      <c r="S359" s="56">
        <f t="shared" si="130"/>
        <v>9.3559322033898301E-2</v>
      </c>
      <c r="T359" s="56">
        <f t="shared" si="130"/>
        <v>9.0967741935483876E-2</v>
      </c>
      <c r="U359" s="56">
        <f t="shared" si="130"/>
        <v>9.2833333333333323E-2</v>
      </c>
      <c r="V359" s="56">
        <f t="shared" si="130"/>
        <v>9.049180327868854E-2</v>
      </c>
      <c r="W359" s="56">
        <f t="shared" si="130"/>
        <v>9.6610169491525413E-2</v>
      </c>
      <c r="X359" s="56">
        <f t="shared" si="130"/>
        <v>9.0983606557377056E-2</v>
      </c>
      <c r="Y359" s="56">
        <f t="shared" si="117"/>
        <v>9.2728769677658363E-2</v>
      </c>
      <c r="Z359" s="56">
        <f t="shared" si="118"/>
        <v>1.9952872693544736</v>
      </c>
    </row>
    <row r="360" spans="1:26" x14ac:dyDescent="0.3">
      <c r="A360" s="134"/>
      <c r="B360" s="135"/>
      <c r="C360" s="46"/>
      <c r="D360" s="46"/>
      <c r="E360" s="136"/>
      <c r="F360" s="137">
        <f>F357+1</f>
        <v>821</v>
      </c>
      <c r="G360" s="138">
        <v>32</v>
      </c>
      <c r="H360" s="139"/>
      <c r="I360" s="140">
        <v>230</v>
      </c>
      <c r="J360" s="141">
        <v>230</v>
      </c>
      <c r="K360" s="142">
        <f>$I360*$J360/100</f>
        <v>529</v>
      </c>
      <c r="L360" s="143">
        <f>K360*Y360/1000</f>
        <v>295.18200000000002</v>
      </c>
      <c r="M360" s="144"/>
      <c r="N360" s="145" t="s">
        <v>50</v>
      </c>
      <c r="O360" s="146" t="s">
        <v>33</v>
      </c>
      <c r="P360" s="47" t="s">
        <v>21</v>
      </c>
      <c r="Q360" s="48">
        <v>557</v>
      </c>
      <c r="R360" s="48">
        <v>568</v>
      </c>
      <c r="S360" s="48">
        <v>549</v>
      </c>
      <c r="T360" s="48">
        <v>550</v>
      </c>
      <c r="U360" s="48">
        <v>562</v>
      </c>
      <c r="V360" s="48">
        <v>561</v>
      </c>
      <c r="W360" s="48">
        <v>553</v>
      </c>
      <c r="X360" s="48">
        <v>564</v>
      </c>
      <c r="Y360" s="49">
        <f t="shared" si="117"/>
        <v>558</v>
      </c>
      <c r="Z360" s="50">
        <f t="shared" si="118"/>
        <v>1.1544891332190972</v>
      </c>
    </row>
    <row r="361" spans="1:26" x14ac:dyDescent="0.3">
      <c r="A361" s="134"/>
      <c r="B361" s="135"/>
      <c r="C361" s="46"/>
      <c r="D361" s="46"/>
      <c r="E361" s="136"/>
      <c r="F361" s="137"/>
      <c r="G361" s="138"/>
      <c r="H361" s="139"/>
      <c r="I361" s="140"/>
      <c r="J361" s="141"/>
      <c r="K361" s="142"/>
      <c r="L361" s="143"/>
      <c r="M361" s="144"/>
      <c r="N361" s="145"/>
      <c r="O361" s="146"/>
      <c r="P361" s="51" t="s">
        <v>23</v>
      </c>
      <c r="Q361" s="52">
        <v>5.9</v>
      </c>
      <c r="R361" s="52">
        <v>6.1</v>
      </c>
      <c r="S361" s="52">
        <v>5.9</v>
      </c>
      <c r="T361" s="52">
        <v>6.2</v>
      </c>
      <c r="U361" s="52">
        <v>6</v>
      </c>
      <c r="V361" s="52">
        <v>6.2</v>
      </c>
      <c r="W361" s="52">
        <v>6</v>
      </c>
      <c r="X361" s="52">
        <v>5.9</v>
      </c>
      <c r="Y361" s="53">
        <f t="shared" si="117"/>
        <v>6.0249999999999995</v>
      </c>
      <c r="Z361" s="54">
        <f t="shared" si="118"/>
        <v>1.9899715864368117</v>
      </c>
    </row>
    <row r="362" spans="1:26" x14ac:dyDescent="0.3">
      <c r="A362" s="134"/>
      <c r="B362" s="135"/>
      <c r="C362" s="46"/>
      <c r="D362" s="46"/>
      <c r="E362" s="136"/>
      <c r="F362" s="137"/>
      <c r="G362" s="138"/>
      <c r="H362" s="139"/>
      <c r="I362" s="140"/>
      <c r="J362" s="141"/>
      <c r="K362" s="142"/>
      <c r="L362" s="143"/>
      <c r="M362" s="144"/>
      <c r="N362" s="145"/>
      <c r="O362" s="146"/>
      <c r="P362" s="55" t="s">
        <v>24</v>
      </c>
      <c r="Q362" s="56">
        <f t="shared" ref="Q362:X362" si="131">Q360/Q361/1000</f>
        <v>9.4406779661016946E-2</v>
      </c>
      <c r="R362" s="56">
        <f t="shared" si="131"/>
        <v>9.3114754098360661E-2</v>
      </c>
      <c r="S362" s="56">
        <f t="shared" si="131"/>
        <v>9.3050847457627109E-2</v>
      </c>
      <c r="T362" s="56">
        <f t="shared" si="131"/>
        <v>8.8709677419354829E-2</v>
      </c>
      <c r="U362" s="56">
        <f t="shared" si="131"/>
        <v>9.3666666666666676E-2</v>
      </c>
      <c r="V362" s="56">
        <f t="shared" si="131"/>
        <v>9.0483870967741936E-2</v>
      </c>
      <c r="W362" s="56">
        <f t="shared" si="131"/>
        <v>9.2166666666666675E-2</v>
      </c>
      <c r="X362" s="56">
        <f t="shared" si="131"/>
        <v>9.5593220338983043E-2</v>
      </c>
      <c r="Y362" s="56">
        <f t="shared" si="117"/>
        <v>9.2649060409552231E-2</v>
      </c>
      <c r="Z362" s="56">
        <f t="shared" si="118"/>
        <v>2.2123533752061535</v>
      </c>
    </row>
    <row r="363" spans="1:26" x14ac:dyDescent="0.3">
      <c r="A363" s="134"/>
      <c r="B363" s="135"/>
      <c r="C363" s="46"/>
      <c r="D363" s="46"/>
      <c r="E363" s="136"/>
      <c r="F363" s="137">
        <f>F360+1</f>
        <v>822</v>
      </c>
      <c r="G363" s="138">
        <v>33</v>
      </c>
      <c r="H363" s="139"/>
      <c r="I363" s="140">
        <v>230</v>
      </c>
      <c r="J363" s="141">
        <v>230</v>
      </c>
      <c r="K363" s="142">
        <f>$I363*$J363/100</f>
        <v>529</v>
      </c>
      <c r="L363" s="143">
        <f>K363*Y363/1000</f>
        <v>293.85950000000003</v>
      </c>
      <c r="M363" s="144"/>
      <c r="N363" s="145" t="s">
        <v>50</v>
      </c>
      <c r="O363" s="146" t="s">
        <v>33</v>
      </c>
      <c r="P363" s="47" t="s">
        <v>21</v>
      </c>
      <c r="Q363" s="48">
        <v>552</v>
      </c>
      <c r="R363" s="48">
        <v>570</v>
      </c>
      <c r="S363" s="48">
        <v>567</v>
      </c>
      <c r="T363" s="48">
        <v>545</v>
      </c>
      <c r="U363" s="48">
        <v>556</v>
      </c>
      <c r="V363" s="48">
        <v>563</v>
      </c>
      <c r="W363" s="48">
        <v>538</v>
      </c>
      <c r="X363" s="48">
        <v>553</v>
      </c>
      <c r="Y363" s="49">
        <f t="shared" si="117"/>
        <v>555.5</v>
      </c>
      <c r="Z363" s="50">
        <f t="shared" si="118"/>
        <v>1.8380358106806605</v>
      </c>
    </row>
    <row r="364" spans="1:26" x14ac:dyDescent="0.3">
      <c r="A364" s="134"/>
      <c r="B364" s="135"/>
      <c r="C364" s="46"/>
      <c r="D364" s="46"/>
      <c r="E364" s="136"/>
      <c r="F364" s="137"/>
      <c r="G364" s="138"/>
      <c r="H364" s="139"/>
      <c r="I364" s="140"/>
      <c r="J364" s="141"/>
      <c r="K364" s="142"/>
      <c r="L364" s="143"/>
      <c r="M364" s="144"/>
      <c r="N364" s="145"/>
      <c r="O364" s="146"/>
      <c r="P364" s="51" t="s">
        <v>23</v>
      </c>
      <c r="Q364" s="52">
        <v>6.1</v>
      </c>
      <c r="R364" s="52">
        <v>6</v>
      </c>
      <c r="S364" s="52">
        <v>6.2</v>
      </c>
      <c r="T364" s="52">
        <v>6.1</v>
      </c>
      <c r="U364" s="52">
        <v>6.1</v>
      </c>
      <c r="V364" s="52">
        <v>5.9</v>
      </c>
      <c r="W364" s="52">
        <v>5.9</v>
      </c>
      <c r="X364" s="52">
        <v>6</v>
      </c>
      <c r="Y364" s="53">
        <f t="shared" si="117"/>
        <v>6.0374999999999996</v>
      </c>
      <c r="Z364" s="54">
        <f t="shared" si="118"/>
        <v>1.6433237956922895</v>
      </c>
    </row>
    <row r="365" spans="1:26" x14ac:dyDescent="0.3">
      <c r="A365" s="134"/>
      <c r="B365" s="135"/>
      <c r="C365" s="46"/>
      <c r="D365" s="46"/>
      <c r="E365" s="136"/>
      <c r="F365" s="137"/>
      <c r="G365" s="138"/>
      <c r="H365" s="139"/>
      <c r="I365" s="140"/>
      <c r="J365" s="141"/>
      <c r="K365" s="142"/>
      <c r="L365" s="143"/>
      <c r="M365" s="144"/>
      <c r="N365" s="145"/>
      <c r="O365" s="146"/>
      <c r="P365" s="55" t="s">
        <v>24</v>
      </c>
      <c r="Q365" s="56">
        <f t="shared" ref="Q365:X365" si="132">Q363/Q364/1000</f>
        <v>9.049180327868854E-2</v>
      </c>
      <c r="R365" s="56">
        <f t="shared" si="132"/>
        <v>9.5000000000000001E-2</v>
      </c>
      <c r="S365" s="56">
        <f t="shared" si="132"/>
        <v>9.1451612903225801E-2</v>
      </c>
      <c r="T365" s="56">
        <f t="shared" si="132"/>
        <v>8.934426229508198E-2</v>
      </c>
      <c r="U365" s="56">
        <f t="shared" si="132"/>
        <v>9.1147540983606556E-2</v>
      </c>
      <c r="V365" s="56">
        <f t="shared" si="132"/>
        <v>9.5423728813559316E-2</v>
      </c>
      <c r="W365" s="56">
        <f t="shared" si="132"/>
        <v>9.1186440677966094E-2</v>
      </c>
      <c r="X365" s="56">
        <f t="shared" si="132"/>
        <v>9.2166666666666675E-2</v>
      </c>
      <c r="Y365" s="56">
        <f t="shared" si="117"/>
        <v>9.2026506952349374E-2</v>
      </c>
      <c r="Z365" s="56">
        <f t="shared" si="118"/>
        <v>2.1651547589284994</v>
      </c>
    </row>
    <row r="366" spans="1:26" x14ac:dyDescent="0.3">
      <c r="A366" s="134"/>
      <c r="B366" s="135"/>
      <c r="C366" s="46"/>
      <c r="D366" s="46"/>
      <c r="E366" s="136"/>
      <c r="F366" s="137">
        <f>F363+1</f>
        <v>823</v>
      </c>
      <c r="G366" s="138">
        <v>34</v>
      </c>
      <c r="H366" s="139"/>
      <c r="I366" s="140">
        <v>230</v>
      </c>
      <c r="J366" s="141">
        <v>230</v>
      </c>
      <c r="K366" s="142">
        <f>$I366*$J366/100</f>
        <v>529</v>
      </c>
      <c r="L366" s="143">
        <f>K366*Y366/1000</f>
        <v>295.18200000000002</v>
      </c>
      <c r="M366" s="144"/>
      <c r="N366" s="145" t="s">
        <v>50</v>
      </c>
      <c r="O366" s="146" t="s">
        <v>33</v>
      </c>
      <c r="P366" s="47" t="s">
        <v>21</v>
      </c>
      <c r="Q366" s="48">
        <v>551</v>
      </c>
      <c r="R366" s="48">
        <v>562</v>
      </c>
      <c r="S366" s="48">
        <v>550</v>
      </c>
      <c r="T366" s="48">
        <v>557</v>
      </c>
      <c r="U366" s="48">
        <v>545</v>
      </c>
      <c r="V366" s="48">
        <v>557</v>
      </c>
      <c r="W366" s="48">
        <v>577</v>
      </c>
      <c r="X366" s="48">
        <v>565</v>
      </c>
      <c r="Y366" s="49">
        <f t="shared" si="117"/>
        <v>558</v>
      </c>
      <c r="Z366" s="50">
        <f t="shared" si="118"/>
        <v>1.6883014051448721</v>
      </c>
    </row>
    <row r="367" spans="1:26" x14ac:dyDescent="0.3">
      <c r="A367" s="134"/>
      <c r="B367" s="135"/>
      <c r="C367" s="46"/>
      <c r="D367" s="46"/>
      <c r="E367" s="136"/>
      <c r="F367" s="137"/>
      <c r="G367" s="138"/>
      <c r="H367" s="139"/>
      <c r="I367" s="140"/>
      <c r="J367" s="141"/>
      <c r="K367" s="142"/>
      <c r="L367" s="143"/>
      <c r="M367" s="144"/>
      <c r="N367" s="145"/>
      <c r="O367" s="146"/>
      <c r="P367" s="51" t="s">
        <v>23</v>
      </c>
      <c r="Q367" s="52">
        <v>6</v>
      </c>
      <c r="R367" s="52">
        <v>5.9</v>
      </c>
      <c r="S367" s="52">
        <v>5.9</v>
      </c>
      <c r="T367" s="52">
        <v>6.1</v>
      </c>
      <c r="U367" s="52">
        <v>6.2</v>
      </c>
      <c r="V367" s="52">
        <v>6.2</v>
      </c>
      <c r="W367" s="52">
        <v>6</v>
      </c>
      <c r="X367" s="52">
        <v>6</v>
      </c>
      <c r="Y367" s="53">
        <f t="shared" si="117"/>
        <v>6.0374999999999996</v>
      </c>
      <c r="Z367" s="54">
        <f t="shared" si="118"/>
        <v>1.8402058835021911</v>
      </c>
    </row>
    <row r="368" spans="1:26" x14ac:dyDescent="0.3">
      <c r="A368" s="134"/>
      <c r="B368" s="135"/>
      <c r="C368" s="46"/>
      <c r="D368" s="46"/>
      <c r="E368" s="136"/>
      <c r="F368" s="137"/>
      <c r="G368" s="138"/>
      <c r="H368" s="139"/>
      <c r="I368" s="140"/>
      <c r="J368" s="141"/>
      <c r="K368" s="142"/>
      <c r="L368" s="143"/>
      <c r="M368" s="144"/>
      <c r="N368" s="145"/>
      <c r="O368" s="146"/>
      <c r="P368" s="55" t="s">
        <v>24</v>
      </c>
      <c r="Q368" s="56">
        <f t="shared" ref="Q368:X368" si="133">Q366/Q367/1000</f>
        <v>9.1833333333333322E-2</v>
      </c>
      <c r="R368" s="56">
        <f t="shared" si="133"/>
        <v>9.525423728813559E-2</v>
      </c>
      <c r="S368" s="56">
        <f t="shared" si="133"/>
        <v>9.3220338983050835E-2</v>
      </c>
      <c r="T368" s="56">
        <f t="shared" si="133"/>
        <v>9.1311475409836071E-2</v>
      </c>
      <c r="U368" s="56">
        <f t="shared" si="133"/>
        <v>8.7903225806451615E-2</v>
      </c>
      <c r="V368" s="56">
        <f t="shared" si="133"/>
        <v>8.9838709677419346E-2</v>
      </c>
      <c r="W368" s="56">
        <f t="shared" si="133"/>
        <v>9.6166666666666678E-2</v>
      </c>
      <c r="X368" s="56">
        <f t="shared" si="133"/>
        <v>9.4166666666666676E-2</v>
      </c>
      <c r="Y368" s="56">
        <f t="shared" si="117"/>
        <v>9.246183172894501E-2</v>
      </c>
      <c r="Z368" s="56">
        <f t="shared" si="118"/>
        <v>2.8198923700456975</v>
      </c>
    </row>
    <row r="369" spans="1:26" x14ac:dyDescent="0.3">
      <c r="A369" s="134"/>
      <c r="B369" s="135"/>
      <c r="C369" s="46"/>
      <c r="D369" s="46"/>
      <c r="E369" s="136"/>
      <c r="F369" s="137">
        <f>F366+1</f>
        <v>824</v>
      </c>
      <c r="G369" s="138">
        <v>35</v>
      </c>
      <c r="H369" s="139"/>
      <c r="I369" s="140">
        <v>230</v>
      </c>
      <c r="J369" s="141">
        <v>230</v>
      </c>
      <c r="K369" s="142">
        <f>$I369*$J369/100</f>
        <v>529</v>
      </c>
      <c r="L369" s="143">
        <f>K369*Y369/1000</f>
        <v>297.893125</v>
      </c>
      <c r="M369" s="144"/>
      <c r="N369" s="145" t="s">
        <v>50</v>
      </c>
      <c r="O369" s="146" t="s">
        <v>33</v>
      </c>
      <c r="P369" s="47" t="s">
        <v>21</v>
      </c>
      <c r="Q369" s="48">
        <v>568</v>
      </c>
      <c r="R369" s="48">
        <v>560</v>
      </c>
      <c r="S369" s="48">
        <v>559</v>
      </c>
      <c r="T369" s="48">
        <v>550</v>
      </c>
      <c r="U369" s="48">
        <v>575</v>
      </c>
      <c r="V369" s="48">
        <v>571</v>
      </c>
      <c r="W369" s="48">
        <v>569</v>
      </c>
      <c r="X369" s="48">
        <v>553</v>
      </c>
      <c r="Y369" s="49">
        <f t="shared" si="117"/>
        <v>563.125</v>
      </c>
      <c r="Z369" s="50">
        <f t="shared" si="118"/>
        <v>1.4895537464868029</v>
      </c>
    </row>
    <row r="370" spans="1:26" x14ac:dyDescent="0.3">
      <c r="A370" s="134"/>
      <c r="B370" s="135"/>
      <c r="C370" s="46"/>
      <c r="D370" s="46"/>
      <c r="E370" s="136"/>
      <c r="F370" s="137"/>
      <c r="G370" s="138"/>
      <c r="H370" s="139"/>
      <c r="I370" s="140"/>
      <c r="J370" s="141"/>
      <c r="K370" s="142"/>
      <c r="L370" s="143"/>
      <c r="M370" s="144"/>
      <c r="N370" s="145"/>
      <c r="O370" s="146"/>
      <c r="P370" s="51" t="s">
        <v>23</v>
      </c>
      <c r="Q370" s="52">
        <v>6</v>
      </c>
      <c r="R370" s="52">
        <v>6.2</v>
      </c>
      <c r="S370" s="52">
        <v>6</v>
      </c>
      <c r="T370" s="52">
        <v>5.9</v>
      </c>
      <c r="U370" s="52">
        <v>5.9</v>
      </c>
      <c r="V370" s="52">
        <v>6</v>
      </c>
      <c r="W370" s="52">
        <v>6.2</v>
      </c>
      <c r="X370" s="52">
        <v>6</v>
      </c>
      <c r="Y370" s="53">
        <f t="shared" si="117"/>
        <v>6.0250000000000004</v>
      </c>
      <c r="Z370" s="54">
        <f t="shared" si="118"/>
        <v>1.8086717608052578</v>
      </c>
    </row>
    <row r="371" spans="1:26" x14ac:dyDescent="0.3">
      <c r="A371" s="134"/>
      <c r="B371" s="135"/>
      <c r="C371" s="46"/>
      <c r="D371" s="46"/>
      <c r="E371" s="136"/>
      <c r="F371" s="137"/>
      <c r="G371" s="138"/>
      <c r="H371" s="139"/>
      <c r="I371" s="140"/>
      <c r="J371" s="141"/>
      <c r="K371" s="142"/>
      <c r="L371" s="143"/>
      <c r="M371" s="144"/>
      <c r="N371" s="145"/>
      <c r="O371" s="146"/>
      <c r="P371" s="55" t="s">
        <v>24</v>
      </c>
      <c r="Q371" s="56">
        <f t="shared" ref="Q371:X371" si="134">Q369/Q370/1000</f>
        <v>9.4666666666666677E-2</v>
      </c>
      <c r="R371" s="56">
        <f t="shared" si="134"/>
        <v>9.0322580645161285E-2</v>
      </c>
      <c r="S371" s="56">
        <f t="shared" si="134"/>
        <v>9.3166666666666675E-2</v>
      </c>
      <c r="T371" s="56">
        <f t="shared" si="134"/>
        <v>9.3220338983050835E-2</v>
      </c>
      <c r="U371" s="56">
        <f t="shared" si="134"/>
        <v>9.7457627118644058E-2</v>
      </c>
      <c r="V371" s="56">
        <f t="shared" si="134"/>
        <v>9.5166666666666677E-2</v>
      </c>
      <c r="W371" s="56">
        <f t="shared" si="134"/>
        <v>9.177419354838709E-2</v>
      </c>
      <c r="X371" s="56">
        <f t="shared" si="134"/>
        <v>9.2166666666666675E-2</v>
      </c>
      <c r="Y371" s="56">
        <f t="shared" si="117"/>
        <v>9.3492675870238767E-2</v>
      </c>
      <c r="Z371" s="56">
        <f t="shared" si="118"/>
        <v>2.2322034357137204</v>
      </c>
    </row>
    <row r="372" spans="1:26" x14ac:dyDescent="0.3">
      <c r="A372" s="134"/>
      <c r="B372" s="135"/>
      <c r="C372" s="46"/>
      <c r="D372" s="46"/>
      <c r="E372" s="136"/>
      <c r="F372" s="137">
        <f>F369+1</f>
        <v>825</v>
      </c>
      <c r="G372" s="138">
        <v>36</v>
      </c>
      <c r="H372" s="139"/>
      <c r="I372" s="140">
        <v>230</v>
      </c>
      <c r="J372" s="141">
        <v>230</v>
      </c>
      <c r="K372" s="142">
        <f>$I372*$J372/100</f>
        <v>529</v>
      </c>
      <c r="L372" s="143">
        <f>K372*Y372/1000</f>
        <v>297.231875</v>
      </c>
      <c r="M372" s="144"/>
      <c r="N372" s="145" t="s">
        <v>123</v>
      </c>
      <c r="O372" s="146" t="s">
        <v>105</v>
      </c>
      <c r="P372" s="47" t="s">
        <v>21</v>
      </c>
      <c r="Q372" s="48">
        <v>554</v>
      </c>
      <c r="R372" s="48">
        <v>550</v>
      </c>
      <c r="S372" s="48">
        <v>564</v>
      </c>
      <c r="T372" s="48">
        <v>565</v>
      </c>
      <c r="U372" s="48">
        <v>565</v>
      </c>
      <c r="V372" s="48">
        <v>576</v>
      </c>
      <c r="W372" s="48">
        <v>563</v>
      </c>
      <c r="X372" s="48">
        <v>558</v>
      </c>
      <c r="Y372" s="49">
        <f t="shared" si="117"/>
        <v>561.875</v>
      </c>
      <c r="Z372" s="50">
        <f t="shared" si="118"/>
        <v>1.324207002396719</v>
      </c>
    </row>
    <row r="373" spans="1:26" x14ac:dyDescent="0.3">
      <c r="A373" s="134"/>
      <c r="B373" s="135"/>
      <c r="C373" s="46"/>
      <c r="D373" s="46"/>
      <c r="E373" s="136"/>
      <c r="F373" s="137"/>
      <c r="G373" s="138"/>
      <c r="H373" s="139"/>
      <c r="I373" s="140"/>
      <c r="J373" s="141"/>
      <c r="K373" s="142"/>
      <c r="L373" s="143"/>
      <c r="M373" s="144"/>
      <c r="N373" s="145"/>
      <c r="O373" s="146"/>
      <c r="P373" s="51" t="s">
        <v>23</v>
      </c>
      <c r="Q373" s="52">
        <v>6.1</v>
      </c>
      <c r="R373" s="52">
        <v>6</v>
      </c>
      <c r="S373" s="52">
        <v>6</v>
      </c>
      <c r="T373" s="52">
        <v>6</v>
      </c>
      <c r="U373" s="52">
        <v>5.9</v>
      </c>
      <c r="V373" s="52">
        <v>6.2</v>
      </c>
      <c r="W373" s="52">
        <v>6.2</v>
      </c>
      <c r="X373" s="52">
        <v>6.1</v>
      </c>
      <c r="Y373" s="53">
        <f t="shared" si="117"/>
        <v>6.0625000000000009</v>
      </c>
      <c r="Z373" s="54">
        <f t="shared" si="118"/>
        <v>1.636547202720364</v>
      </c>
    </row>
    <row r="374" spans="1:26" x14ac:dyDescent="0.3">
      <c r="A374" s="134"/>
      <c r="B374" s="135"/>
      <c r="C374" s="46"/>
      <c r="D374" s="46"/>
      <c r="E374" s="136"/>
      <c r="F374" s="137"/>
      <c r="G374" s="138"/>
      <c r="H374" s="139"/>
      <c r="I374" s="140"/>
      <c r="J374" s="141"/>
      <c r="K374" s="142"/>
      <c r="L374" s="143"/>
      <c r="M374" s="144"/>
      <c r="N374" s="145"/>
      <c r="O374" s="146"/>
      <c r="P374" s="55" t="s">
        <v>24</v>
      </c>
      <c r="Q374" s="56">
        <f t="shared" ref="Q374:X374" si="135">Q372/Q373/1000</f>
        <v>9.0819672131147541E-2</v>
      </c>
      <c r="R374" s="56">
        <f t="shared" si="135"/>
        <v>9.1666666666666674E-2</v>
      </c>
      <c r="S374" s="56">
        <f t="shared" si="135"/>
        <v>9.4E-2</v>
      </c>
      <c r="T374" s="56">
        <f t="shared" si="135"/>
        <v>9.4166666666666676E-2</v>
      </c>
      <c r="U374" s="56">
        <f t="shared" si="135"/>
        <v>9.5762711864406769E-2</v>
      </c>
      <c r="V374" s="56">
        <f t="shared" si="135"/>
        <v>9.290322580645162E-2</v>
      </c>
      <c r="W374" s="56">
        <f t="shared" si="135"/>
        <v>9.0806451612903211E-2</v>
      </c>
      <c r="X374" s="56">
        <f t="shared" si="135"/>
        <v>9.1475409836065585E-2</v>
      </c>
      <c r="Y374" s="56">
        <f t="shared" si="117"/>
        <v>9.2700100573038527E-2</v>
      </c>
      <c r="Z374" s="56">
        <f t="shared" si="118"/>
        <v>1.8271627975454334</v>
      </c>
    </row>
    <row r="375" spans="1:26" x14ac:dyDescent="0.3">
      <c r="A375" s="134"/>
      <c r="B375" s="135"/>
      <c r="C375" s="46"/>
      <c r="D375" s="46"/>
      <c r="E375" s="136"/>
      <c r="F375" s="137">
        <f>F372+1</f>
        <v>826</v>
      </c>
      <c r="G375" s="138">
        <v>37</v>
      </c>
      <c r="H375" s="139"/>
      <c r="I375" s="140">
        <v>230</v>
      </c>
      <c r="J375" s="141">
        <v>230</v>
      </c>
      <c r="K375" s="142">
        <f>$I375*$J375/100</f>
        <v>529</v>
      </c>
      <c r="L375" s="143">
        <f>K375*Y375/1000</f>
        <v>297.760875</v>
      </c>
      <c r="M375" s="144"/>
      <c r="N375" s="145" t="s">
        <v>123</v>
      </c>
      <c r="O375" s="146" t="s">
        <v>105</v>
      </c>
      <c r="P375" s="47" t="s">
        <v>21</v>
      </c>
      <c r="Q375" s="48">
        <v>555</v>
      </c>
      <c r="R375" s="48">
        <v>559</v>
      </c>
      <c r="S375" s="48">
        <v>560</v>
      </c>
      <c r="T375" s="48">
        <v>561</v>
      </c>
      <c r="U375" s="48">
        <v>560</v>
      </c>
      <c r="V375" s="48">
        <v>569</v>
      </c>
      <c r="W375" s="48">
        <v>570</v>
      </c>
      <c r="X375" s="48">
        <v>569</v>
      </c>
      <c r="Y375" s="49">
        <f t="shared" si="117"/>
        <v>562.875</v>
      </c>
      <c r="Z375" s="50">
        <f t="shared" si="118"/>
        <v>0.93772117835742452</v>
      </c>
    </row>
    <row r="376" spans="1:26" x14ac:dyDescent="0.3">
      <c r="A376" s="134"/>
      <c r="B376" s="135"/>
      <c r="C376" s="46"/>
      <c r="D376" s="46"/>
      <c r="E376" s="136"/>
      <c r="F376" s="137"/>
      <c r="G376" s="138"/>
      <c r="H376" s="139"/>
      <c r="I376" s="140"/>
      <c r="J376" s="141"/>
      <c r="K376" s="142"/>
      <c r="L376" s="143"/>
      <c r="M376" s="144"/>
      <c r="N376" s="145"/>
      <c r="O376" s="146"/>
      <c r="P376" s="51" t="s">
        <v>23</v>
      </c>
      <c r="Q376" s="52">
        <v>6</v>
      </c>
      <c r="R376" s="52">
        <v>6</v>
      </c>
      <c r="S376" s="52">
        <v>5.9</v>
      </c>
      <c r="T376" s="52">
        <v>6.2</v>
      </c>
      <c r="U376" s="52">
        <v>6.1</v>
      </c>
      <c r="V376" s="52">
        <v>6</v>
      </c>
      <c r="W376" s="52">
        <v>6.1</v>
      </c>
      <c r="X376" s="52">
        <v>6.2</v>
      </c>
      <c r="Y376" s="53">
        <f t="shared" si="117"/>
        <v>6.0625</v>
      </c>
      <c r="Z376" s="54">
        <f t="shared" si="118"/>
        <v>1.6365472027203645</v>
      </c>
    </row>
    <row r="377" spans="1:26" x14ac:dyDescent="0.3">
      <c r="A377" s="134"/>
      <c r="B377" s="135"/>
      <c r="C377" s="46"/>
      <c r="D377" s="46"/>
      <c r="E377" s="136"/>
      <c r="F377" s="137"/>
      <c r="G377" s="138"/>
      <c r="H377" s="139"/>
      <c r="I377" s="140"/>
      <c r="J377" s="141"/>
      <c r="K377" s="142"/>
      <c r="L377" s="143"/>
      <c r="M377" s="144"/>
      <c r="N377" s="145"/>
      <c r="O377" s="146"/>
      <c r="P377" s="55" t="s">
        <v>24</v>
      </c>
      <c r="Q377" s="56">
        <f t="shared" ref="Q377:X377" si="136">Q375/Q376/1000</f>
        <v>9.2499999999999999E-2</v>
      </c>
      <c r="R377" s="56">
        <f t="shared" si="136"/>
        <v>9.3166666666666675E-2</v>
      </c>
      <c r="S377" s="56">
        <f t="shared" si="136"/>
        <v>9.4915254237288124E-2</v>
      </c>
      <c r="T377" s="56">
        <f t="shared" si="136"/>
        <v>9.0483870967741936E-2</v>
      </c>
      <c r="U377" s="56">
        <f t="shared" si="136"/>
        <v>9.18032786885246E-2</v>
      </c>
      <c r="V377" s="56">
        <f t="shared" si="136"/>
        <v>9.4833333333333325E-2</v>
      </c>
      <c r="W377" s="56">
        <f t="shared" si="136"/>
        <v>9.3442622950819676E-2</v>
      </c>
      <c r="X377" s="56">
        <f t="shared" si="136"/>
        <v>9.177419354838709E-2</v>
      </c>
      <c r="Y377" s="56">
        <f t="shared" si="117"/>
        <v>9.2864902549095185E-2</v>
      </c>
      <c r="Z377" s="56">
        <f t="shared" si="118"/>
        <v>1.5522204826784842</v>
      </c>
    </row>
    <row r="378" spans="1:26" x14ac:dyDescent="0.3">
      <c r="A378" s="134"/>
      <c r="B378" s="135"/>
      <c r="C378" s="46"/>
      <c r="D378" s="46"/>
      <c r="E378" s="136"/>
      <c r="F378" s="137">
        <f>F375+1</f>
        <v>827</v>
      </c>
      <c r="G378" s="138">
        <v>38</v>
      </c>
      <c r="H378" s="139"/>
      <c r="I378" s="140">
        <v>230</v>
      </c>
      <c r="J378" s="141">
        <v>230</v>
      </c>
      <c r="K378" s="142">
        <f>$I378*$J378/100</f>
        <v>529</v>
      </c>
      <c r="L378" s="143">
        <f>K378*Y378/1000</f>
        <v>296.24</v>
      </c>
      <c r="M378" s="144" t="s">
        <v>262</v>
      </c>
      <c r="N378" s="145" t="s">
        <v>123</v>
      </c>
      <c r="O378" s="146" t="s">
        <v>105</v>
      </c>
      <c r="P378" s="47" t="s">
        <v>21</v>
      </c>
      <c r="Q378" s="48">
        <v>567</v>
      </c>
      <c r="R378" s="48">
        <v>572</v>
      </c>
      <c r="S378" s="48">
        <v>558</v>
      </c>
      <c r="T378" s="48">
        <v>544</v>
      </c>
      <c r="U378" s="48">
        <v>573</v>
      </c>
      <c r="V378" s="48">
        <v>576</v>
      </c>
      <c r="W378" s="48">
        <v>549</v>
      </c>
      <c r="X378" s="48">
        <v>541</v>
      </c>
      <c r="Y378" s="49">
        <f t="shared" si="117"/>
        <v>560</v>
      </c>
      <c r="Z378" s="50">
        <f t="shared" si="118"/>
        <v>2.3282865732866602</v>
      </c>
    </row>
    <row r="379" spans="1:26" x14ac:dyDescent="0.3">
      <c r="A379" s="134"/>
      <c r="B379" s="135"/>
      <c r="C379" s="46"/>
      <c r="D379" s="46"/>
      <c r="E379" s="136"/>
      <c r="F379" s="137"/>
      <c r="G379" s="138"/>
      <c r="H379" s="139"/>
      <c r="I379" s="140"/>
      <c r="J379" s="141"/>
      <c r="K379" s="142"/>
      <c r="L379" s="143"/>
      <c r="M379" s="144"/>
      <c r="N379" s="145"/>
      <c r="O379" s="146"/>
      <c r="P379" s="51" t="s">
        <v>23</v>
      </c>
      <c r="Q379" s="52">
        <v>6</v>
      </c>
      <c r="R379" s="52">
        <v>6</v>
      </c>
      <c r="S379" s="52">
        <v>5.9</v>
      </c>
      <c r="T379" s="52">
        <v>5.6</v>
      </c>
      <c r="U379" s="52">
        <v>5.9</v>
      </c>
      <c r="V379" s="52">
        <v>5.9</v>
      </c>
      <c r="W379" s="52">
        <v>5.7</v>
      </c>
      <c r="X379" s="52">
        <v>5.8</v>
      </c>
      <c r="Y379" s="53">
        <f t="shared" si="117"/>
        <v>5.85</v>
      </c>
      <c r="Z379" s="54">
        <f t="shared" si="118"/>
        <v>2.2613259068928149</v>
      </c>
    </row>
    <row r="380" spans="1:26" x14ac:dyDescent="0.3">
      <c r="A380" s="134"/>
      <c r="B380" s="135"/>
      <c r="C380" s="46"/>
      <c r="D380" s="46"/>
      <c r="E380" s="136"/>
      <c r="F380" s="137"/>
      <c r="G380" s="138"/>
      <c r="H380" s="139"/>
      <c r="I380" s="140"/>
      <c r="J380" s="141"/>
      <c r="K380" s="142"/>
      <c r="L380" s="143"/>
      <c r="M380" s="144"/>
      <c r="N380" s="145"/>
      <c r="O380" s="146"/>
      <c r="P380" s="55" t="s">
        <v>24</v>
      </c>
      <c r="Q380" s="56">
        <f t="shared" ref="Q380:X380" si="137">Q378/Q379/1000</f>
        <v>9.4500000000000001E-2</v>
      </c>
      <c r="R380" s="56">
        <f t="shared" si="137"/>
        <v>9.5333333333333325E-2</v>
      </c>
      <c r="S380" s="56">
        <f t="shared" si="137"/>
        <v>9.4576271186440672E-2</v>
      </c>
      <c r="T380" s="56">
        <f t="shared" si="137"/>
        <v>9.7142857142857156E-2</v>
      </c>
      <c r="U380" s="56">
        <f t="shared" si="137"/>
        <v>9.7118644067796606E-2</v>
      </c>
      <c r="V380" s="56">
        <f t="shared" si="137"/>
        <v>9.7627118644067798E-2</v>
      </c>
      <c r="W380" s="56">
        <f t="shared" si="137"/>
        <v>9.6315789473684202E-2</v>
      </c>
      <c r="X380" s="56">
        <f t="shared" si="137"/>
        <v>9.3275862068965529E-2</v>
      </c>
      <c r="Y380" s="56">
        <f t="shared" si="117"/>
        <v>9.5736234489643163E-2</v>
      </c>
      <c r="Z380" s="56">
        <f t="shared" si="118"/>
        <v>1.5177498910598324</v>
      </c>
    </row>
    <row r="381" spans="1:26" x14ac:dyDescent="0.3">
      <c r="A381" s="134"/>
      <c r="B381" s="135"/>
      <c r="C381" s="46"/>
      <c r="D381" s="46"/>
      <c r="E381" s="136"/>
      <c r="F381" s="137">
        <f>F378+1</f>
        <v>828</v>
      </c>
      <c r="G381" s="138">
        <v>39</v>
      </c>
      <c r="H381" s="139"/>
      <c r="I381" s="140">
        <v>230</v>
      </c>
      <c r="J381" s="141">
        <v>230</v>
      </c>
      <c r="K381" s="142">
        <f>$I381*$J381/100</f>
        <v>529</v>
      </c>
      <c r="L381" s="143">
        <f>K381*Y381/1000</f>
        <v>297.364125</v>
      </c>
      <c r="M381" s="144" t="s">
        <v>263</v>
      </c>
      <c r="N381" s="145" t="s">
        <v>123</v>
      </c>
      <c r="O381" s="146" t="s">
        <v>105</v>
      </c>
      <c r="P381" s="47" t="s">
        <v>21</v>
      </c>
      <c r="Q381" s="48">
        <v>561</v>
      </c>
      <c r="R381" s="48">
        <v>569</v>
      </c>
      <c r="S381" s="48">
        <v>567</v>
      </c>
      <c r="T381" s="48">
        <v>565</v>
      </c>
      <c r="U381" s="48">
        <v>564</v>
      </c>
      <c r="V381" s="48">
        <v>570</v>
      </c>
      <c r="W381" s="48">
        <v>551</v>
      </c>
      <c r="X381" s="48">
        <v>550</v>
      </c>
      <c r="Y381" s="49">
        <f t="shared" si="117"/>
        <v>562.125</v>
      </c>
      <c r="Z381" s="50">
        <f t="shared" si="118"/>
        <v>1.284177426549336</v>
      </c>
    </row>
    <row r="382" spans="1:26" x14ac:dyDescent="0.3">
      <c r="A382" s="134"/>
      <c r="B382" s="135"/>
      <c r="C382" s="46"/>
      <c r="D382" s="46"/>
      <c r="E382" s="136"/>
      <c r="F382" s="137"/>
      <c r="G382" s="138"/>
      <c r="H382" s="139"/>
      <c r="I382" s="140"/>
      <c r="J382" s="141"/>
      <c r="K382" s="142"/>
      <c r="L382" s="143"/>
      <c r="M382" s="144"/>
      <c r="N382" s="145"/>
      <c r="O382" s="146"/>
      <c r="P382" s="51" t="s">
        <v>23</v>
      </c>
      <c r="Q382" s="52">
        <v>5.6</v>
      </c>
      <c r="R382" s="52">
        <v>6</v>
      </c>
      <c r="S382" s="52">
        <v>6</v>
      </c>
      <c r="T382" s="52">
        <v>6</v>
      </c>
      <c r="U382" s="52">
        <v>5.7</v>
      </c>
      <c r="V382" s="52">
        <v>5.9</v>
      </c>
      <c r="W382" s="52">
        <v>5.6</v>
      </c>
      <c r="X382" s="52">
        <v>6</v>
      </c>
      <c r="Y382" s="53">
        <f t="shared" si="117"/>
        <v>5.8500000000000005</v>
      </c>
      <c r="Z382" s="54">
        <f t="shared" si="118"/>
        <v>2.9607706112288517</v>
      </c>
    </row>
    <row r="383" spans="1:26" x14ac:dyDescent="0.3">
      <c r="A383" s="134"/>
      <c r="B383" s="135"/>
      <c r="C383" s="46"/>
      <c r="D383" s="46"/>
      <c r="E383" s="136"/>
      <c r="F383" s="137"/>
      <c r="G383" s="138"/>
      <c r="H383" s="139"/>
      <c r="I383" s="140"/>
      <c r="J383" s="141"/>
      <c r="K383" s="142"/>
      <c r="L383" s="143"/>
      <c r="M383" s="144"/>
      <c r="N383" s="145"/>
      <c r="O383" s="146"/>
      <c r="P383" s="55" t="s">
        <v>24</v>
      </c>
      <c r="Q383" s="56">
        <f t="shared" ref="Q383:X383" si="138">Q381/Q382/1000</f>
        <v>0.10017857142857144</v>
      </c>
      <c r="R383" s="56">
        <f t="shared" si="138"/>
        <v>9.4833333333333325E-2</v>
      </c>
      <c r="S383" s="56">
        <f t="shared" si="138"/>
        <v>9.4500000000000001E-2</v>
      </c>
      <c r="T383" s="56">
        <f t="shared" si="138"/>
        <v>9.4166666666666676E-2</v>
      </c>
      <c r="U383" s="56">
        <f t="shared" si="138"/>
        <v>9.8947368421052631E-2</v>
      </c>
      <c r="V383" s="56">
        <f t="shared" si="138"/>
        <v>9.6610169491525413E-2</v>
      </c>
      <c r="W383" s="56">
        <f t="shared" si="138"/>
        <v>9.8392857142857157E-2</v>
      </c>
      <c r="X383" s="56">
        <f t="shared" si="138"/>
        <v>9.1666666666666674E-2</v>
      </c>
      <c r="Y383" s="56">
        <f t="shared" si="117"/>
        <v>9.6161954143834175E-2</v>
      </c>
      <c r="Z383" s="56">
        <f t="shared" si="118"/>
        <v>2.7948714396877974</v>
      </c>
    </row>
    <row r="384" spans="1:26" x14ac:dyDescent="0.3">
      <c r="A384" s="134"/>
      <c r="B384" s="135"/>
      <c r="C384" s="46"/>
      <c r="D384" s="46"/>
      <c r="E384" s="136"/>
      <c r="F384" s="137">
        <f>F381+1</f>
        <v>829</v>
      </c>
      <c r="G384" s="138">
        <v>40</v>
      </c>
      <c r="H384" s="139"/>
      <c r="I384" s="140">
        <v>155</v>
      </c>
      <c r="J384" s="141">
        <v>230</v>
      </c>
      <c r="K384" s="142">
        <f>$I384*$J384/100</f>
        <v>356.5</v>
      </c>
      <c r="L384" s="143">
        <f>K384*Y384/1000</f>
        <v>200.620375</v>
      </c>
      <c r="M384" s="144" t="s">
        <v>263</v>
      </c>
      <c r="N384" s="145" t="s">
        <v>123</v>
      </c>
      <c r="O384" s="146" t="s">
        <v>105</v>
      </c>
      <c r="P384" s="47" t="s">
        <v>21</v>
      </c>
      <c r="Q384" s="48">
        <v>572</v>
      </c>
      <c r="R384" s="48">
        <v>571</v>
      </c>
      <c r="S384" s="48">
        <v>559</v>
      </c>
      <c r="T384" s="48">
        <v>556</v>
      </c>
      <c r="U384" s="48">
        <v>552</v>
      </c>
      <c r="V384" s="48">
        <v>553</v>
      </c>
      <c r="W384" s="48">
        <v>562</v>
      </c>
      <c r="X384" s="48">
        <v>577</v>
      </c>
      <c r="Y384" s="49">
        <f t="shared" si="117"/>
        <v>562.75</v>
      </c>
      <c r="Z384" s="50">
        <f t="shared" si="118"/>
        <v>1.5737885014587605</v>
      </c>
    </row>
    <row r="385" spans="1:26" x14ac:dyDescent="0.3">
      <c r="A385" s="134"/>
      <c r="B385" s="135"/>
      <c r="C385" s="46"/>
      <c r="D385" s="46"/>
      <c r="E385" s="136"/>
      <c r="F385" s="137"/>
      <c r="G385" s="138"/>
      <c r="H385" s="139"/>
      <c r="I385" s="140"/>
      <c r="J385" s="141"/>
      <c r="K385" s="142"/>
      <c r="L385" s="143"/>
      <c r="M385" s="144"/>
      <c r="N385" s="145"/>
      <c r="O385" s="146"/>
      <c r="P385" s="51" t="s">
        <v>23</v>
      </c>
      <c r="Q385" s="52">
        <v>5.5</v>
      </c>
      <c r="R385" s="52">
        <v>5.7</v>
      </c>
      <c r="S385" s="52">
        <v>5.7</v>
      </c>
      <c r="T385" s="52">
        <v>5.7</v>
      </c>
      <c r="U385" s="52">
        <v>5.6</v>
      </c>
      <c r="V385" s="52">
        <v>5.6</v>
      </c>
      <c r="W385" s="52">
        <v>5.7</v>
      </c>
      <c r="X385" s="52">
        <v>5.5</v>
      </c>
      <c r="Y385" s="53">
        <f t="shared" si="117"/>
        <v>5.625</v>
      </c>
      <c r="Z385" s="54">
        <f t="shared" si="118"/>
        <v>1.4740554623801794</v>
      </c>
    </row>
    <row r="386" spans="1:26" x14ac:dyDescent="0.3">
      <c r="A386" s="134"/>
      <c r="B386" s="135"/>
      <c r="C386" s="46"/>
      <c r="D386" s="46"/>
      <c r="E386" s="136"/>
      <c r="F386" s="137"/>
      <c r="G386" s="138"/>
      <c r="H386" s="139"/>
      <c r="I386" s="140"/>
      <c r="J386" s="141"/>
      <c r="K386" s="142"/>
      <c r="L386" s="143"/>
      <c r="M386" s="144"/>
      <c r="N386" s="145"/>
      <c r="O386" s="146"/>
      <c r="P386" s="55" t="s">
        <v>24</v>
      </c>
      <c r="Q386" s="56">
        <f t="shared" ref="Q386:X386" si="139">Q384/Q385/1000</f>
        <v>0.104</v>
      </c>
      <c r="R386" s="56">
        <f t="shared" si="139"/>
        <v>0.10017543859649122</v>
      </c>
      <c r="S386" s="56">
        <f t="shared" si="139"/>
        <v>9.8070175438596488E-2</v>
      </c>
      <c r="T386" s="56">
        <f t="shared" si="139"/>
        <v>9.7543859649122808E-2</v>
      </c>
      <c r="U386" s="56">
        <f t="shared" si="139"/>
        <v>9.8571428571428588E-2</v>
      </c>
      <c r="V386" s="56">
        <f t="shared" si="139"/>
        <v>9.8750000000000004E-2</v>
      </c>
      <c r="W386" s="56">
        <f t="shared" si="139"/>
        <v>9.8596491228070182E-2</v>
      </c>
      <c r="X386" s="56">
        <f t="shared" si="139"/>
        <v>0.10490909090909091</v>
      </c>
      <c r="Y386" s="56">
        <f t="shared" si="117"/>
        <v>0.10007706054910002</v>
      </c>
      <c r="Z386" s="56">
        <f t="shared" si="118"/>
        <v>2.6298085346969415</v>
      </c>
    </row>
    <row r="387" spans="1:26" x14ac:dyDescent="0.3">
      <c r="A387" s="147">
        <v>44469</v>
      </c>
      <c r="B387" s="148">
        <v>21008145</v>
      </c>
      <c r="C387" s="42"/>
      <c r="D387" s="42"/>
      <c r="E387" s="148">
        <v>9946584</v>
      </c>
      <c r="F387" s="148">
        <f>F384+1</f>
        <v>830</v>
      </c>
      <c r="G387" s="148">
        <v>1</v>
      </c>
      <c r="H387" s="148" t="s">
        <v>224</v>
      </c>
      <c r="I387" s="148">
        <v>310</v>
      </c>
      <c r="J387" s="148">
        <v>170</v>
      </c>
      <c r="K387" s="149">
        <f>$I387*$J387/100</f>
        <v>527</v>
      </c>
      <c r="L387" s="149">
        <f>K387*Y387/1000</f>
        <v>250.98374999999999</v>
      </c>
      <c r="M387" s="148" t="s">
        <v>264</v>
      </c>
      <c r="N387" s="148" t="s">
        <v>19</v>
      </c>
      <c r="O387" s="148" t="s">
        <v>27</v>
      </c>
      <c r="P387" s="42" t="s">
        <v>21</v>
      </c>
      <c r="Q387" s="43">
        <v>511</v>
      </c>
      <c r="R387" s="43">
        <v>476</v>
      </c>
      <c r="S387" s="43">
        <v>468</v>
      </c>
      <c r="T387" s="43">
        <v>468</v>
      </c>
      <c r="U387" s="43">
        <v>463</v>
      </c>
      <c r="V387" s="43">
        <v>470</v>
      </c>
      <c r="W387" s="43">
        <v>459</v>
      </c>
      <c r="X387" s="43">
        <v>495</v>
      </c>
      <c r="Y387" s="44">
        <f t="shared" ref="Y387:Y401" si="140">AVERAGE(Q387:X387)</f>
        <v>476.25</v>
      </c>
      <c r="Z387" s="45">
        <f t="shared" ref="Z387:Z401" si="141">_xlfn.STDEV.P(Q387:X387)/Y387*100</f>
        <v>3.4879509901060821</v>
      </c>
    </row>
    <row r="388" spans="1:26" x14ac:dyDescent="0.3">
      <c r="A388" s="147"/>
      <c r="B388" s="148"/>
      <c r="C388" s="42"/>
      <c r="D388" s="42"/>
      <c r="E388" s="148"/>
      <c r="F388" s="148"/>
      <c r="G388" s="148"/>
      <c r="H388" s="148"/>
      <c r="I388" s="148"/>
      <c r="J388" s="148"/>
      <c r="K388" s="149"/>
      <c r="L388" s="149"/>
      <c r="M388" s="148"/>
      <c r="N388" s="148"/>
      <c r="O388" s="148"/>
      <c r="P388" s="42" t="s">
        <v>23</v>
      </c>
      <c r="Q388" s="43">
        <v>2.8</v>
      </c>
      <c r="R388" s="43">
        <v>2.7</v>
      </c>
      <c r="S388" s="43">
        <v>2.7</v>
      </c>
      <c r="T388" s="43">
        <v>2.7</v>
      </c>
      <c r="U388" s="43">
        <v>2.7</v>
      </c>
      <c r="V388" s="43">
        <v>2.7</v>
      </c>
      <c r="W388" s="43">
        <v>2.7</v>
      </c>
      <c r="X388" s="43">
        <v>2.7</v>
      </c>
      <c r="Y388" s="44">
        <f t="shared" si="140"/>
        <v>2.7124999999999995</v>
      </c>
      <c r="Z388" s="45">
        <f t="shared" si="141"/>
        <v>1.2192402355136325</v>
      </c>
    </row>
    <row r="389" spans="1:26" x14ac:dyDescent="0.3">
      <c r="A389" s="147"/>
      <c r="B389" s="148"/>
      <c r="C389" s="42"/>
      <c r="D389" s="42"/>
      <c r="E389" s="148"/>
      <c r="F389" s="148"/>
      <c r="G389" s="148"/>
      <c r="H389" s="148"/>
      <c r="I389" s="148"/>
      <c r="J389" s="148"/>
      <c r="K389" s="149"/>
      <c r="L389" s="149"/>
      <c r="M389" s="148"/>
      <c r="N389" s="148"/>
      <c r="O389" s="148"/>
      <c r="P389" s="42" t="s">
        <v>24</v>
      </c>
      <c r="Q389" s="45">
        <f t="shared" ref="Q389:X389" si="142">Q387/Q388/1000</f>
        <v>0.1825</v>
      </c>
      <c r="R389" s="45">
        <f t="shared" si="142"/>
        <v>0.17629629629629628</v>
      </c>
      <c r="S389" s="45">
        <f t="shared" si="142"/>
        <v>0.17333333333333331</v>
      </c>
      <c r="T389" s="45">
        <f t="shared" si="142"/>
        <v>0.17333333333333331</v>
      </c>
      <c r="U389" s="45">
        <f t="shared" si="142"/>
        <v>0.17148148148148146</v>
      </c>
      <c r="V389" s="45">
        <f t="shared" si="142"/>
        <v>0.17407407407407408</v>
      </c>
      <c r="W389" s="45">
        <f t="shared" si="142"/>
        <v>0.17</v>
      </c>
      <c r="X389" s="45">
        <f t="shared" si="142"/>
        <v>0.18333333333333332</v>
      </c>
      <c r="Y389" s="45">
        <f t="shared" si="140"/>
        <v>0.17554398148148148</v>
      </c>
      <c r="Z389" s="45">
        <f t="shared" si="141"/>
        <v>2.6167109851326131</v>
      </c>
    </row>
    <row r="390" spans="1:26" hidden="1" x14ac:dyDescent="0.3">
      <c r="A390" s="69"/>
      <c r="B390" s="46"/>
      <c r="C390" s="46"/>
      <c r="D390" s="46"/>
      <c r="E390" s="55"/>
      <c r="F390" s="70">
        <f>F387+1</f>
        <v>831</v>
      </c>
      <c r="G390" s="71">
        <v>2</v>
      </c>
      <c r="H390" s="72"/>
      <c r="I390" s="73"/>
      <c r="J390" s="74"/>
      <c r="K390" s="75">
        <f>$I390*$J390/100</f>
        <v>0</v>
      </c>
      <c r="L390" s="76" t="e">
        <f>K390*Y390/1000</f>
        <v>#DIV/0!</v>
      </c>
      <c r="M390" s="77"/>
      <c r="N390" s="78"/>
      <c r="O390" s="79"/>
      <c r="P390" s="47" t="s">
        <v>21</v>
      </c>
      <c r="Q390" s="48"/>
      <c r="R390" s="48"/>
      <c r="S390" s="48"/>
      <c r="T390" s="48"/>
      <c r="U390" s="48"/>
      <c r="V390" s="48"/>
      <c r="W390" s="48"/>
      <c r="X390" s="48"/>
      <c r="Y390" s="49" t="e">
        <f t="shared" si="140"/>
        <v>#DIV/0!</v>
      </c>
      <c r="Z390" s="50" t="e">
        <f t="shared" si="141"/>
        <v>#DIV/0!</v>
      </c>
    </row>
    <row r="391" spans="1:26" hidden="1" x14ac:dyDescent="0.3">
      <c r="A391" s="69"/>
      <c r="B391" s="46"/>
      <c r="C391" s="46"/>
      <c r="D391" s="46"/>
      <c r="E391" s="55"/>
      <c r="F391" s="70"/>
      <c r="G391" s="71"/>
      <c r="H391" s="72"/>
      <c r="I391" s="73"/>
      <c r="J391" s="74"/>
      <c r="K391" s="75"/>
      <c r="L391" s="76"/>
      <c r="M391" s="77"/>
      <c r="N391" s="78"/>
      <c r="O391" s="79"/>
      <c r="P391" s="51" t="s">
        <v>23</v>
      </c>
      <c r="Q391" s="52"/>
      <c r="R391" s="52"/>
      <c r="S391" s="52"/>
      <c r="T391" s="52"/>
      <c r="U391" s="52"/>
      <c r="V391" s="52"/>
      <c r="W391" s="52"/>
      <c r="X391" s="52"/>
      <c r="Y391" s="53" t="e">
        <f t="shared" si="140"/>
        <v>#DIV/0!</v>
      </c>
      <c r="Z391" s="54" t="e">
        <f t="shared" si="141"/>
        <v>#DIV/0!</v>
      </c>
    </row>
    <row r="392" spans="1:26" hidden="1" x14ac:dyDescent="0.3">
      <c r="A392" s="69"/>
      <c r="B392" s="46"/>
      <c r="C392" s="46"/>
      <c r="D392" s="46"/>
      <c r="E392" s="55"/>
      <c r="F392" s="70"/>
      <c r="G392" s="71"/>
      <c r="H392" s="72"/>
      <c r="I392" s="73"/>
      <c r="J392" s="74"/>
      <c r="K392" s="75"/>
      <c r="L392" s="76"/>
      <c r="M392" s="77"/>
      <c r="N392" s="78"/>
      <c r="O392" s="79"/>
      <c r="P392" s="55" t="s">
        <v>24</v>
      </c>
      <c r="Q392" s="56" t="e">
        <f t="shared" ref="Q392:X392" si="143">Q390/Q391/1000</f>
        <v>#DIV/0!</v>
      </c>
      <c r="R392" s="56" t="e">
        <f t="shared" si="143"/>
        <v>#DIV/0!</v>
      </c>
      <c r="S392" s="56" t="e">
        <f t="shared" si="143"/>
        <v>#DIV/0!</v>
      </c>
      <c r="T392" s="56" t="e">
        <f t="shared" si="143"/>
        <v>#DIV/0!</v>
      </c>
      <c r="U392" s="56" t="e">
        <f t="shared" si="143"/>
        <v>#DIV/0!</v>
      </c>
      <c r="V392" s="56" t="e">
        <f t="shared" si="143"/>
        <v>#DIV/0!</v>
      </c>
      <c r="W392" s="56" t="e">
        <f t="shared" si="143"/>
        <v>#DIV/0!</v>
      </c>
      <c r="X392" s="56" t="e">
        <f t="shared" si="143"/>
        <v>#DIV/0!</v>
      </c>
      <c r="Y392" s="56" t="e">
        <f t="shared" si="140"/>
        <v>#DIV/0!</v>
      </c>
      <c r="Z392" s="56" t="e">
        <f t="shared" si="141"/>
        <v>#DIV/0!</v>
      </c>
    </row>
    <row r="393" spans="1:26" hidden="1" x14ac:dyDescent="0.3">
      <c r="A393" s="69"/>
      <c r="B393" s="46"/>
      <c r="C393" s="46"/>
      <c r="D393" s="46"/>
      <c r="E393" s="55"/>
      <c r="F393" s="70">
        <f>F390+1</f>
        <v>832</v>
      </c>
      <c r="G393" s="71">
        <v>3</v>
      </c>
      <c r="H393" s="72"/>
      <c r="I393" s="73"/>
      <c r="J393" s="74"/>
      <c r="K393" s="75">
        <f>$I393*$J393/100</f>
        <v>0</v>
      </c>
      <c r="L393" s="76" t="e">
        <f>K393*Y393/1000</f>
        <v>#DIV/0!</v>
      </c>
      <c r="M393" s="77"/>
      <c r="N393" s="78"/>
      <c r="O393" s="79"/>
      <c r="P393" s="47" t="s">
        <v>21</v>
      </c>
      <c r="Q393" s="48"/>
      <c r="R393" s="48"/>
      <c r="S393" s="48"/>
      <c r="T393" s="48"/>
      <c r="U393" s="48"/>
      <c r="V393" s="48"/>
      <c r="W393" s="48"/>
      <c r="X393" s="48"/>
      <c r="Y393" s="49" t="e">
        <f t="shared" si="140"/>
        <v>#DIV/0!</v>
      </c>
      <c r="Z393" s="50" t="e">
        <f t="shared" si="141"/>
        <v>#DIV/0!</v>
      </c>
    </row>
    <row r="394" spans="1:26" hidden="1" x14ac:dyDescent="0.3">
      <c r="A394" s="69"/>
      <c r="B394" s="46"/>
      <c r="C394" s="46"/>
      <c r="D394" s="46"/>
      <c r="E394" s="55"/>
      <c r="F394" s="70"/>
      <c r="G394" s="71"/>
      <c r="H394" s="72"/>
      <c r="I394" s="73"/>
      <c r="J394" s="74"/>
      <c r="K394" s="75"/>
      <c r="L394" s="76"/>
      <c r="M394" s="77"/>
      <c r="N394" s="78"/>
      <c r="O394" s="79"/>
      <c r="P394" s="51" t="s">
        <v>23</v>
      </c>
      <c r="Q394" s="52"/>
      <c r="R394" s="52"/>
      <c r="S394" s="52"/>
      <c r="T394" s="52"/>
      <c r="U394" s="52"/>
      <c r="V394" s="52"/>
      <c r="W394" s="52"/>
      <c r="X394" s="52"/>
      <c r="Y394" s="53" t="e">
        <f t="shared" si="140"/>
        <v>#DIV/0!</v>
      </c>
      <c r="Z394" s="54" t="e">
        <f t="shared" si="141"/>
        <v>#DIV/0!</v>
      </c>
    </row>
    <row r="395" spans="1:26" hidden="1" x14ac:dyDescent="0.3">
      <c r="A395" s="69"/>
      <c r="B395" s="46"/>
      <c r="C395" s="46"/>
      <c r="D395" s="46"/>
      <c r="E395" s="55"/>
      <c r="F395" s="70"/>
      <c r="G395" s="71"/>
      <c r="H395" s="72"/>
      <c r="I395" s="73"/>
      <c r="J395" s="74"/>
      <c r="K395" s="75"/>
      <c r="L395" s="76"/>
      <c r="M395" s="77"/>
      <c r="N395" s="78"/>
      <c r="O395" s="79"/>
      <c r="P395" s="55" t="s">
        <v>24</v>
      </c>
      <c r="Q395" s="56" t="e">
        <f t="shared" ref="Q395:X395" si="144">Q393/Q394/1000</f>
        <v>#DIV/0!</v>
      </c>
      <c r="R395" s="56" t="e">
        <f t="shared" si="144"/>
        <v>#DIV/0!</v>
      </c>
      <c r="S395" s="56" t="e">
        <f t="shared" si="144"/>
        <v>#DIV/0!</v>
      </c>
      <c r="T395" s="56" t="e">
        <f t="shared" si="144"/>
        <v>#DIV/0!</v>
      </c>
      <c r="U395" s="56" t="e">
        <f t="shared" si="144"/>
        <v>#DIV/0!</v>
      </c>
      <c r="V395" s="56" t="e">
        <f t="shared" si="144"/>
        <v>#DIV/0!</v>
      </c>
      <c r="W395" s="56" t="e">
        <f t="shared" si="144"/>
        <v>#DIV/0!</v>
      </c>
      <c r="X395" s="56" t="e">
        <f t="shared" si="144"/>
        <v>#DIV/0!</v>
      </c>
      <c r="Y395" s="56" t="e">
        <f t="shared" si="140"/>
        <v>#DIV/0!</v>
      </c>
      <c r="Z395" s="56" t="e">
        <f t="shared" si="141"/>
        <v>#DIV/0!</v>
      </c>
    </row>
    <row r="396" spans="1:26" hidden="1" x14ac:dyDescent="0.3">
      <c r="A396" s="69"/>
      <c r="B396" s="46"/>
      <c r="C396" s="46"/>
      <c r="D396" s="46"/>
      <c r="E396" s="55"/>
      <c r="F396" s="70">
        <f>F393+1</f>
        <v>833</v>
      </c>
      <c r="G396" s="71">
        <v>4</v>
      </c>
      <c r="H396" s="72"/>
      <c r="I396" s="73"/>
      <c r="J396" s="74"/>
      <c r="K396" s="75">
        <f>$I396*$J396/100</f>
        <v>0</v>
      </c>
      <c r="L396" s="76" t="e">
        <f>K396*Y396/1000</f>
        <v>#DIV/0!</v>
      </c>
      <c r="M396" s="77"/>
      <c r="N396" s="78"/>
      <c r="O396" s="79"/>
      <c r="P396" s="47" t="s">
        <v>21</v>
      </c>
      <c r="Q396" s="48"/>
      <c r="R396" s="48"/>
      <c r="S396" s="48"/>
      <c r="T396" s="48"/>
      <c r="U396" s="48"/>
      <c r="V396" s="48"/>
      <c r="W396" s="48"/>
      <c r="X396" s="48"/>
      <c r="Y396" s="49" t="e">
        <f t="shared" si="140"/>
        <v>#DIV/0!</v>
      </c>
      <c r="Z396" s="50" t="e">
        <f t="shared" si="141"/>
        <v>#DIV/0!</v>
      </c>
    </row>
    <row r="397" spans="1:26" hidden="1" x14ac:dyDescent="0.3">
      <c r="A397" s="69"/>
      <c r="B397" s="46"/>
      <c r="C397" s="46"/>
      <c r="D397" s="46"/>
      <c r="E397" s="55"/>
      <c r="F397" s="70"/>
      <c r="G397" s="71"/>
      <c r="H397" s="72"/>
      <c r="I397" s="73"/>
      <c r="J397" s="74"/>
      <c r="K397" s="75"/>
      <c r="L397" s="76"/>
      <c r="M397" s="77"/>
      <c r="N397" s="78"/>
      <c r="O397" s="79"/>
      <c r="P397" s="51" t="s">
        <v>23</v>
      </c>
      <c r="Q397" s="52"/>
      <c r="R397" s="52"/>
      <c r="S397" s="52"/>
      <c r="T397" s="52"/>
      <c r="U397" s="52"/>
      <c r="V397" s="52"/>
      <c r="W397" s="52"/>
      <c r="X397" s="52"/>
      <c r="Y397" s="53" t="e">
        <f t="shared" si="140"/>
        <v>#DIV/0!</v>
      </c>
      <c r="Z397" s="54" t="e">
        <f t="shared" si="141"/>
        <v>#DIV/0!</v>
      </c>
    </row>
    <row r="398" spans="1:26" hidden="1" x14ac:dyDescent="0.3">
      <c r="A398" s="69"/>
      <c r="B398" s="46"/>
      <c r="C398" s="46"/>
      <c r="D398" s="46"/>
      <c r="E398" s="55"/>
      <c r="F398" s="70"/>
      <c r="G398" s="71"/>
      <c r="H398" s="72"/>
      <c r="I398" s="73"/>
      <c r="J398" s="74"/>
      <c r="K398" s="75"/>
      <c r="L398" s="76"/>
      <c r="M398" s="77"/>
      <c r="N398" s="78"/>
      <c r="O398" s="79"/>
      <c r="P398" s="55" t="s">
        <v>24</v>
      </c>
      <c r="Q398" s="56" t="e">
        <f t="shared" ref="Q398:X398" si="145">Q396/Q397/1000</f>
        <v>#DIV/0!</v>
      </c>
      <c r="R398" s="56" t="e">
        <f t="shared" si="145"/>
        <v>#DIV/0!</v>
      </c>
      <c r="S398" s="56" t="e">
        <f t="shared" si="145"/>
        <v>#DIV/0!</v>
      </c>
      <c r="T398" s="56" t="e">
        <f t="shared" si="145"/>
        <v>#DIV/0!</v>
      </c>
      <c r="U398" s="56" t="e">
        <f t="shared" si="145"/>
        <v>#DIV/0!</v>
      </c>
      <c r="V398" s="56" t="e">
        <f t="shared" si="145"/>
        <v>#DIV/0!</v>
      </c>
      <c r="W398" s="56" t="e">
        <f t="shared" si="145"/>
        <v>#DIV/0!</v>
      </c>
      <c r="X398" s="56" t="e">
        <f t="shared" si="145"/>
        <v>#DIV/0!</v>
      </c>
      <c r="Y398" s="56" t="e">
        <f t="shared" si="140"/>
        <v>#DIV/0!</v>
      </c>
      <c r="Z398" s="56" t="e">
        <f t="shared" si="141"/>
        <v>#DIV/0!</v>
      </c>
    </row>
    <row r="399" spans="1:26" hidden="1" x14ac:dyDescent="0.3">
      <c r="A399" s="69"/>
      <c r="B399" s="46"/>
      <c r="C399" s="46"/>
      <c r="D399" s="46"/>
      <c r="E399" s="55"/>
      <c r="F399" s="70">
        <f>F396+1</f>
        <v>834</v>
      </c>
      <c r="G399" s="71">
        <v>5</v>
      </c>
      <c r="H399" s="72"/>
      <c r="I399" s="73"/>
      <c r="J399" s="74"/>
      <c r="K399" s="75">
        <f>$I399*$J399/100</f>
        <v>0</v>
      </c>
      <c r="L399" s="76" t="e">
        <f>K399*Y399/1000</f>
        <v>#DIV/0!</v>
      </c>
      <c r="M399" s="77"/>
      <c r="N399" s="78"/>
      <c r="O399" s="79"/>
      <c r="P399" s="47" t="s">
        <v>21</v>
      </c>
      <c r="Q399" s="48"/>
      <c r="R399" s="48"/>
      <c r="S399" s="48"/>
      <c r="T399" s="48"/>
      <c r="U399" s="48"/>
      <c r="V399" s="48"/>
      <c r="W399" s="48"/>
      <c r="X399" s="48"/>
      <c r="Y399" s="49" t="e">
        <f t="shared" si="140"/>
        <v>#DIV/0!</v>
      </c>
      <c r="Z399" s="50" t="e">
        <f t="shared" si="141"/>
        <v>#DIV/0!</v>
      </c>
    </row>
    <row r="400" spans="1:26" hidden="1" x14ac:dyDescent="0.3">
      <c r="A400" s="69"/>
      <c r="B400" s="46"/>
      <c r="C400" s="46"/>
      <c r="D400" s="46"/>
      <c r="E400" s="55"/>
      <c r="F400" s="70"/>
      <c r="G400" s="71"/>
      <c r="H400" s="72"/>
      <c r="I400" s="73"/>
      <c r="J400" s="74"/>
      <c r="K400" s="75"/>
      <c r="L400" s="76"/>
      <c r="M400" s="77"/>
      <c r="N400" s="78"/>
      <c r="O400" s="79"/>
      <c r="P400" s="51" t="s">
        <v>23</v>
      </c>
      <c r="Q400" s="52"/>
      <c r="R400" s="52"/>
      <c r="S400" s="52"/>
      <c r="T400" s="52"/>
      <c r="U400" s="52"/>
      <c r="V400" s="52"/>
      <c r="W400" s="52"/>
      <c r="X400" s="52"/>
      <c r="Y400" s="53" t="e">
        <f t="shared" si="140"/>
        <v>#DIV/0!</v>
      </c>
      <c r="Z400" s="54" t="e">
        <f t="shared" si="141"/>
        <v>#DIV/0!</v>
      </c>
    </row>
    <row r="401" spans="1:26" hidden="1" x14ac:dyDescent="0.3">
      <c r="A401" s="69"/>
      <c r="B401" s="46"/>
      <c r="C401" s="46"/>
      <c r="D401" s="46"/>
      <c r="E401" s="55"/>
      <c r="F401" s="70"/>
      <c r="G401" s="71"/>
      <c r="H401" s="72"/>
      <c r="I401" s="73"/>
      <c r="J401" s="74"/>
      <c r="K401" s="75"/>
      <c r="L401" s="76"/>
      <c r="M401" s="77"/>
      <c r="N401" s="78"/>
      <c r="O401" s="79"/>
      <c r="P401" s="55" t="s">
        <v>24</v>
      </c>
      <c r="Q401" s="56" t="e">
        <f t="shared" ref="Q401:X401" si="146">Q399/Q400/1000</f>
        <v>#DIV/0!</v>
      </c>
      <c r="R401" s="56" t="e">
        <f t="shared" si="146"/>
        <v>#DIV/0!</v>
      </c>
      <c r="S401" s="56" t="e">
        <f t="shared" si="146"/>
        <v>#DIV/0!</v>
      </c>
      <c r="T401" s="56" t="e">
        <f t="shared" si="146"/>
        <v>#DIV/0!</v>
      </c>
      <c r="U401" s="56" t="e">
        <f t="shared" si="146"/>
        <v>#DIV/0!</v>
      </c>
      <c r="V401" s="56" t="e">
        <f t="shared" si="146"/>
        <v>#DIV/0!</v>
      </c>
      <c r="W401" s="56" t="e">
        <f t="shared" si="146"/>
        <v>#DIV/0!</v>
      </c>
      <c r="X401" s="56" t="e">
        <f t="shared" si="146"/>
        <v>#DIV/0!</v>
      </c>
      <c r="Y401" s="56" t="e">
        <f t="shared" si="140"/>
        <v>#DIV/0!</v>
      </c>
      <c r="Z401" s="56" t="e">
        <f t="shared" si="141"/>
        <v>#DIV/0!</v>
      </c>
    </row>
  </sheetData>
  <sheetProtection algorithmName="SHA-512" hashValue="Yj20sTOw4xo6zuuYh30DOG5rlgmc+XIS2yBwwJZjObY9Hfrlx/SuvDSeAWnHB/tYvfqLrMU2F5aeiChcRtoUaQ==" saltValue="6IhbFHKk8ANwa20QHbq9Nw==" spinCount="100000" sheet="1" formatCells="0" formatColumns="0" formatRows="0" insertColumns="0" insertRows="0" insertHyperlinks="0" deleteColumns="0" deleteRows="0" sort="0" autoFilter="0" pivotTables="0"/>
  <mergeCells count="1795">
    <mergeCell ref="O3:O5"/>
    <mergeCell ref="AA3:AA5"/>
    <mergeCell ref="A1:A2"/>
    <mergeCell ref="B1:B2"/>
    <mergeCell ref="E1:E2"/>
    <mergeCell ref="F1:F2"/>
    <mergeCell ref="G1:G2"/>
    <mergeCell ref="H1:H2"/>
    <mergeCell ref="I1:I2"/>
    <mergeCell ref="J1:J2"/>
    <mergeCell ref="K1:K2"/>
    <mergeCell ref="L1:L2"/>
    <mergeCell ref="M1:M2"/>
    <mergeCell ref="N1:N2"/>
    <mergeCell ref="O1:O2"/>
    <mergeCell ref="P1:P2"/>
    <mergeCell ref="A6:A8"/>
    <mergeCell ref="B6:B8"/>
    <mergeCell ref="E6:E8"/>
    <mergeCell ref="F6:F8"/>
    <mergeCell ref="G6:G8"/>
    <mergeCell ref="H6:H8"/>
    <mergeCell ref="I6:I8"/>
    <mergeCell ref="J6:J8"/>
    <mergeCell ref="K6:K8"/>
    <mergeCell ref="L6:L8"/>
    <mergeCell ref="M6:M8"/>
    <mergeCell ref="N6:N8"/>
    <mergeCell ref="O6:O8"/>
    <mergeCell ref="AA6:AA8"/>
    <mergeCell ref="Q1:X1"/>
    <mergeCell ref="Y1:Y2"/>
    <mergeCell ref="Z1:Z2"/>
    <mergeCell ref="AA1:AA2"/>
    <mergeCell ref="A3:A5"/>
    <mergeCell ref="B3:B5"/>
    <mergeCell ref="E3:E5"/>
    <mergeCell ref="F3:F5"/>
    <mergeCell ref="G3:G5"/>
    <mergeCell ref="H3:H5"/>
    <mergeCell ref="I3:I5"/>
    <mergeCell ref="J3:J5"/>
    <mergeCell ref="K3:K5"/>
    <mergeCell ref="L3:L5"/>
    <mergeCell ref="M3:M5"/>
    <mergeCell ref="N3:N5"/>
    <mergeCell ref="A9:A11"/>
    <mergeCell ref="B9:B11"/>
    <mergeCell ref="E9:E11"/>
    <mergeCell ref="F9:F11"/>
    <mergeCell ref="G9:G11"/>
    <mergeCell ref="H9:H11"/>
    <mergeCell ref="I9:I11"/>
    <mergeCell ref="J9:J11"/>
    <mergeCell ref="K9:K11"/>
    <mergeCell ref="L9:L11"/>
    <mergeCell ref="M9:M11"/>
    <mergeCell ref="N9:N11"/>
    <mergeCell ref="O9:O11"/>
    <mergeCell ref="AA9:AA11"/>
    <mergeCell ref="A12:A14"/>
    <mergeCell ref="B12:B14"/>
    <mergeCell ref="E12:E14"/>
    <mergeCell ref="F12:F14"/>
    <mergeCell ref="G12:G14"/>
    <mergeCell ref="H12:H14"/>
    <mergeCell ref="I12:I14"/>
    <mergeCell ref="J12:J14"/>
    <mergeCell ref="K12:K14"/>
    <mergeCell ref="L12:L14"/>
    <mergeCell ref="M12:M14"/>
    <mergeCell ref="N12:N14"/>
    <mergeCell ref="O12:O14"/>
    <mergeCell ref="AA12:AA14"/>
    <mergeCell ref="A15:A17"/>
    <mergeCell ref="B15:B17"/>
    <mergeCell ref="E15:E17"/>
    <mergeCell ref="F15:F17"/>
    <mergeCell ref="G15:G17"/>
    <mergeCell ref="H15:H17"/>
    <mergeCell ref="I15:I17"/>
    <mergeCell ref="J15:J17"/>
    <mergeCell ref="K15:K17"/>
    <mergeCell ref="L15:L17"/>
    <mergeCell ref="M15:M17"/>
    <mergeCell ref="N15:N17"/>
    <mergeCell ref="O15:O17"/>
    <mergeCell ref="AA15:AA17"/>
    <mergeCell ref="A18:A20"/>
    <mergeCell ref="B18:B20"/>
    <mergeCell ref="E18:E20"/>
    <mergeCell ref="F18:F20"/>
    <mergeCell ref="G18:G20"/>
    <mergeCell ref="H18:H20"/>
    <mergeCell ref="I18:I20"/>
    <mergeCell ref="J18:J20"/>
    <mergeCell ref="K18:K20"/>
    <mergeCell ref="L18:L20"/>
    <mergeCell ref="M18:M20"/>
    <mergeCell ref="N18:N20"/>
    <mergeCell ref="O18:O20"/>
    <mergeCell ref="AA18:AA20"/>
    <mergeCell ref="A21:A23"/>
    <mergeCell ref="B21:B23"/>
    <mergeCell ref="E21:E23"/>
    <mergeCell ref="F21:F23"/>
    <mergeCell ref="G21:G23"/>
    <mergeCell ref="H21:H23"/>
    <mergeCell ref="I21:I23"/>
    <mergeCell ref="J21:J23"/>
    <mergeCell ref="K21:K23"/>
    <mergeCell ref="L21:L23"/>
    <mergeCell ref="M21:M23"/>
    <mergeCell ref="N21:N23"/>
    <mergeCell ref="O21:O23"/>
    <mergeCell ref="AA21:AA23"/>
    <mergeCell ref="A24:A26"/>
    <mergeCell ref="B24:B26"/>
    <mergeCell ref="E24:E26"/>
    <mergeCell ref="F24:F26"/>
    <mergeCell ref="G24:G26"/>
    <mergeCell ref="H24:H26"/>
    <mergeCell ref="I24:I26"/>
    <mergeCell ref="J24:J26"/>
    <mergeCell ref="K24:K26"/>
    <mergeCell ref="L24:L26"/>
    <mergeCell ref="M24:M26"/>
    <mergeCell ref="N24:N26"/>
    <mergeCell ref="O24:O26"/>
    <mergeCell ref="AA24:AA26"/>
    <mergeCell ref="A27:A29"/>
    <mergeCell ref="B27:B29"/>
    <mergeCell ref="E27:E29"/>
    <mergeCell ref="F27:F29"/>
    <mergeCell ref="G27:G29"/>
    <mergeCell ref="H27:H29"/>
    <mergeCell ref="I27:I29"/>
    <mergeCell ref="J27:J29"/>
    <mergeCell ref="K27:K29"/>
    <mergeCell ref="L27:L29"/>
    <mergeCell ref="M27:M29"/>
    <mergeCell ref="N27:N29"/>
    <mergeCell ref="O27:O29"/>
    <mergeCell ref="AA27:AA29"/>
    <mergeCell ref="A30:A32"/>
    <mergeCell ref="B30:B32"/>
    <mergeCell ref="E30:E32"/>
    <mergeCell ref="F30:F32"/>
    <mergeCell ref="G30:G32"/>
    <mergeCell ref="H30:H32"/>
    <mergeCell ref="I30:I32"/>
    <mergeCell ref="J30:J32"/>
    <mergeCell ref="K30:K32"/>
    <mergeCell ref="L30:L32"/>
    <mergeCell ref="M30:M32"/>
    <mergeCell ref="N30:N32"/>
    <mergeCell ref="O30:O32"/>
    <mergeCell ref="AA30:AA32"/>
    <mergeCell ref="A33:A35"/>
    <mergeCell ref="B33:B35"/>
    <mergeCell ref="E33:E35"/>
    <mergeCell ref="F33:F35"/>
    <mergeCell ref="G33:G35"/>
    <mergeCell ref="H33:H35"/>
    <mergeCell ref="I33:I35"/>
    <mergeCell ref="J33:J35"/>
    <mergeCell ref="K33:K35"/>
    <mergeCell ref="L33:L35"/>
    <mergeCell ref="M33:M35"/>
    <mergeCell ref="N33:N35"/>
    <mergeCell ref="O33:O35"/>
    <mergeCell ref="AA33:AA35"/>
    <mergeCell ref="A36:A38"/>
    <mergeCell ref="B36:B38"/>
    <mergeCell ref="E36:E38"/>
    <mergeCell ref="F36:F38"/>
    <mergeCell ref="G36:G38"/>
    <mergeCell ref="H36:H38"/>
    <mergeCell ref="I36:I38"/>
    <mergeCell ref="J36:J38"/>
    <mergeCell ref="K36:K38"/>
    <mergeCell ref="L36:L38"/>
    <mergeCell ref="M36:M38"/>
    <mergeCell ref="N36:N38"/>
    <mergeCell ref="O36:O38"/>
    <mergeCell ref="AA36:AA38"/>
    <mergeCell ref="A39:A41"/>
    <mergeCell ref="B39:B41"/>
    <mergeCell ref="E39:E41"/>
    <mergeCell ref="F39:F41"/>
    <mergeCell ref="G39:G41"/>
    <mergeCell ref="H39:H41"/>
    <mergeCell ref="I39:I41"/>
    <mergeCell ref="J39:J41"/>
    <mergeCell ref="K39:K41"/>
    <mergeCell ref="L39:L41"/>
    <mergeCell ref="M39:M41"/>
    <mergeCell ref="N39:N41"/>
    <mergeCell ref="O39:O41"/>
    <mergeCell ref="AA39:AA41"/>
    <mergeCell ref="A42:A44"/>
    <mergeCell ref="B42:B44"/>
    <mergeCell ref="E42:E44"/>
    <mergeCell ref="F42:F44"/>
    <mergeCell ref="G42:G44"/>
    <mergeCell ref="H42:H44"/>
    <mergeCell ref="I42:I44"/>
    <mergeCell ref="J42:J44"/>
    <mergeCell ref="K42:K44"/>
    <mergeCell ref="L42:L44"/>
    <mergeCell ref="M42:M44"/>
    <mergeCell ref="N42:N44"/>
    <mergeCell ref="O42:O44"/>
    <mergeCell ref="AA42:AA44"/>
    <mergeCell ref="A45:A47"/>
    <mergeCell ref="B45:B47"/>
    <mergeCell ref="E45:E47"/>
    <mergeCell ref="F45:F47"/>
    <mergeCell ref="G45:G47"/>
    <mergeCell ref="H45:H47"/>
    <mergeCell ref="I45:I47"/>
    <mergeCell ref="J45:J47"/>
    <mergeCell ref="K45:K47"/>
    <mergeCell ref="L45:L47"/>
    <mergeCell ref="M45:M47"/>
    <mergeCell ref="N45:N47"/>
    <mergeCell ref="O45:O47"/>
    <mergeCell ref="AA45:AA47"/>
    <mergeCell ref="A48:A50"/>
    <mergeCell ref="B48:B50"/>
    <mergeCell ref="E48:E50"/>
    <mergeCell ref="F48:F50"/>
    <mergeCell ref="G48:G50"/>
    <mergeCell ref="H48:H50"/>
    <mergeCell ref="I48:I50"/>
    <mergeCell ref="J48:J50"/>
    <mergeCell ref="K48:K50"/>
    <mergeCell ref="L48:L50"/>
    <mergeCell ref="M48:M50"/>
    <mergeCell ref="N48:N50"/>
    <mergeCell ref="O48:O50"/>
    <mergeCell ref="AA48:AA50"/>
    <mergeCell ref="A51:A53"/>
    <mergeCell ref="B51:B53"/>
    <mergeCell ref="E51:E53"/>
    <mergeCell ref="F51:F53"/>
    <mergeCell ref="G51:G53"/>
    <mergeCell ref="H51:H53"/>
    <mergeCell ref="I51:I53"/>
    <mergeCell ref="J51:J53"/>
    <mergeCell ref="K51:K53"/>
    <mergeCell ref="L51:L53"/>
    <mergeCell ref="M51:M53"/>
    <mergeCell ref="N51:N53"/>
    <mergeCell ref="O51:O53"/>
    <mergeCell ref="AA51:AA53"/>
    <mergeCell ref="A54:A56"/>
    <mergeCell ref="B54:B56"/>
    <mergeCell ref="E54:E56"/>
    <mergeCell ref="F54:F56"/>
    <mergeCell ref="G54:G56"/>
    <mergeCell ref="H54:H56"/>
    <mergeCell ref="I54:I56"/>
    <mergeCell ref="J54:J56"/>
    <mergeCell ref="K54:K56"/>
    <mergeCell ref="L54:L56"/>
    <mergeCell ref="M54:M56"/>
    <mergeCell ref="N54:N56"/>
    <mergeCell ref="O54:O56"/>
    <mergeCell ref="AA54:AA56"/>
    <mergeCell ref="A57:A59"/>
    <mergeCell ref="B57:B59"/>
    <mergeCell ref="E57:E59"/>
    <mergeCell ref="F57:F59"/>
    <mergeCell ref="G57:G59"/>
    <mergeCell ref="H57:H59"/>
    <mergeCell ref="I57:I59"/>
    <mergeCell ref="J57:J59"/>
    <mergeCell ref="K57:K59"/>
    <mergeCell ref="L57:L59"/>
    <mergeCell ref="M57:M59"/>
    <mergeCell ref="N57:N59"/>
    <mergeCell ref="O57:O59"/>
    <mergeCell ref="AA57:AA59"/>
    <mergeCell ref="A60:A62"/>
    <mergeCell ref="B60:B62"/>
    <mergeCell ref="E60:E62"/>
    <mergeCell ref="F60:F62"/>
    <mergeCell ref="G60:G62"/>
    <mergeCell ref="H60:H62"/>
    <mergeCell ref="I60:I62"/>
    <mergeCell ref="J60:J62"/>
    <mergeCell ref="K60:K62"/>
    <mergeCell ref="L60:L62"/>
    <mergeCell ref="M60:M62"/>
    <mergeCell ref="N60:N62"/>
    <mergeCell ref="O60:O62"/>
    <mergeCell ref="AA60:AA62"/>
    <mergeCell ref="A63:A65"/>
    <mergeCell ref="B63:B65"/>
    <mergeCell ref="E63:E65"/>
    <mergeCell ref="F63:F65"/>
    <mergeCell ref="G63:G65"/>
    <mergeCell ref="H63:H65"/>
    <mergeCell ref="I63:I65"/>
    <mergeCell ref="J63:J65"/>
    <mergeCell ref="K63:K65"/>
    <mergeCell ref="L63:L65"/>
    <mergeCell ref="M63:M65"/>
    <mergeCell ref="N63:N65"/>
    <mergeCell ref="O63:O65"/>
    <mergeCell ref="AA63:AA65"/>
    <mergeCell ref="A66:A68"/>
    <mergeCell ref="B66:B68"/>
    <mergeCell ref="E66:E68"/>
    <mergeCell ref="F66:F68"/>
    <mergeCell ref="G66:G68"/>
    <mergeCell ref="H66:H68"/>
    <mergeCell ref="I66:I68"/>
    <mergeCell ref="J66:J68"/>
    <mergeCell ref="K66:K68"/>
    <mergeCell ref="L66:L68"/>
    <mergeCell ref="M66:M68"/>
    <mergeCell ref="N66:N68"/>
    <mergeCell ref="O66:O68"/>
    <mergeCell ref="AA66:AA68"/>
    <mergeCell ref="A69:A71"/>
    <mergeCell ref="B69:B71"/>
    <mergeCell ref="E69:E71"/>
    <mergeCell ref="F69:F71"/>
    <mergeCell ref="G69:G71"/>
    <mergeCell ref="H69:H71"/>
    <mergeCell ref="I69:I71"/>
    <mergeCell ref="J69:J71"/>
    <mergeCell ref="K69:K71"/>
    <mergeCell ref="L69:L71"/>
    <mergeCell ref="M69:M71"/>
    <mergeCell ref="N69:N71"/>
    <mergeCell ref="O69:O71"/>
    <mergeCell ref="AA69:AA71"/>
    <mergeCell ref="A72:A74"/>
    <mergeCell ref="B72:B74"/>
    <mergeCell ref="E72:E74"/>
    <mergeCell ref="F72:F74"/>
    <mergeCell ref="G72:G74"/>
    <mergeCell ref="H72:H74"/>
    <mergeCell ref="I72:I74"/>
    <mergeCell ref="J72:J74"/>
    <mergeCell ref="K72:K74"/>
    <mergeCell ref="L72:L74"/>
    <mergeCell ref="M72:M74"/>
    <mergeCell ref="N72:N74"/>
    <mergeCell ref="O72:O74"/>
    <mergeCell ref="AA72:AA74"/>
    <mergeCell ref="A75:A77"/>
    <mergeCell ref="B75:B77"/>
    <mergeCell ref="E75:E77"/>
    <mergeCell ref="F75:F77"/>
    <mergeCell ref="G75:G77"/>
    <mergeCell ref="H75:H77"/>
    <mergeCell ref="I75:I77"/>
    <mergeCell ref="J75:J77"/>
    <mergeCell ref="K75:K77"/>
    <mergeCell ref="L75:L77"/>
    <mergeCell ref="M75:M77"/>
    <mergeCell ref="N75:N77"/>
    <mergeCell ref="O75:O77"/>
    <mergeCell ref="AA75:AA77"/>
    <mergeCell ref="A78:A80"/>
    <mergeCell ref="B78:B80"/>
    <mergeCell ref="E78:E80"/>
    <mergeCell ref="F78:F80"/>
    <mergeCell ref="G78:G80"/>
    <mergeCell ref="H78:H80"/>
    <mergeCell ref="I78:I80"/>
    <mergeCell ref="J78:J80"/>
    <mergeCell ref="K78:K80"/>
    <mergeCell ref="L78:L80"/>
    <mergeCell ref="M78:M80"/>
    <mergeCell ref="N78:N80"/>
    <mergeCell ref="O78:O80"/>
    <mergeCell ref="AA78:AA80"/>
    <mergeCell ref="A81:A83"/>
    <mergeCell ref="B81:B83"/>
    <mergeCell ref="E81:E83"/>
    <mergeCell ref="F81:F83"/>
    <mergeCell ref="G81:G83"/>
    <mergeCell ref="H81:H83"/>
    <mergeCell ref="I81:I83"/>
    <mergeCell ref="J81:J83"/>
    <mergeCell ref="K81:K83"/>
    <mergeCell ref="L81:L83"/>
    <mergeCell ref="M81:M83"/>
    <mergeCell ref="N81:N83"/>
    <mergeCell ref="O81:O83"/>
    <mergeCell ref="AA81:AA83"/>
    <mergeCell ref="A84:A86"/>
    <mergeCell ref="B84:B86"/>
    <mergeCell ref="E84:E86"/>
    <mergeCell ref="F84:F86"/>
    <mergeCell ref="G84:G86"/>
    <mergeCell ref="H84:H86"/>
    <mergeCell ref="I84:I86"/>
    <mergeCell ref="J84:J86"/>
    <mergeCell ref="K84:K86"/>
    <mergeCell ref="L84:L86"/>
    <mergeCell ref="M84:M86"/>
    <mergeCell ref="N84:N86"/>
    <mergeCell ref="O84:O86"/>
    <mergeCell ref="AA84:AA86"/>
    <mergeCell ref="A87:A89"/>
    <mergeCell ref="B87:B89"/>
    <mergeCell ref="E87:E89"/>
    <mergeCell ref="F87:F89"/>
    <mergeCell ref="G87:G89"/>
    <mergeCell ref="H87:H89"/>
    <mergeCell ref="I87:I89"/>
    <mergeCell ref="J87:J89"/>
    <mergeCell ref="K87:K89"/>
    <mergeCell ref="L87:L89"/>
    <mergeCell ref="M87:M89"/>
    <mergeCell ref="N87:N89"/>
    <mergeCell ref="O87:O89"/>
    <mergeCell ref="AA87:AA89"/>
    <mergeCell ref="A90:A92"/>
    <mergeCell ref="B90:B92"/>
    <mergeCell ref="E90:E92"/>
    <mergeCell ref="F90:F92"/>
    <mergeCell ref="G90:G92"/>
    <mergeCell ref="H90:H92"/>
    <mergeCell ref="I90:I92"/>
    <mergeCell ref="J90:J92"/>
    <mergeCell ref="K90:K92"/>
    <mergeCell ref="L90:L92"/>
    <mergeCell ref="M90:M92"/>
    <mergeCell ref="N90:N92"/>
    <mergeCell ref="O90:O92"/>
    <mergeCell ref="AA90:AA92"/>
    <mergeCell ref="A93:A95"/>
    <mergeCell ref="B93:B95"/>
    <mergeCell ref="E93:E95"/>
    <mergeCell ref="F93:F95"/>
    <mergeCell ref="G93:G95"/>
    <mergeCell ref="H93:H95"/>
    <mergeCell ref="I93:I95"/>
    <mergeCell ref="J93:J95"/>
    <mergeCell ref="K93:K95"/>
    <mergeCell ref="L93:L95"/>
    <mergeCell ref="M93:M95"/>
    <mergeCell ref="N93:N95"/>
    <mergeCell ref="O93:O95"/>
    <mergeCell ref="AA93:AA95"/>
    <mergeCell ref="A96:A98"/>
    <mergeCell ref="B96:B98"/>
    <mergeCell ref="E96:E98"/>
    <mergeCell ref="F96:F98"/>
    <mergeCell ref="G96:G98"/>
    <mergeCell ref="H96:H98"/>
    <mergeCell ref="I96:I98"/>
    <mergeCell ref="J96:J98"/>
    <mergeCell ref="K96:K98"/>
    <mergeCell ref="L96:L98"/>
    <mergeCell ref="M96:M98"/>
    <mergeCell ref="N96:N98"/>
    <mergeCell ref="O96:O98"/>
    <mergeCell ref="AA96:AA98"/>
    <mergeCell ref="A99:A101"/>
    <mergeCell ref="B99:B101"/>
    <mergeCell ref="E99:E101"/>
    <mergeCell ref="F99:F101"/>
    <mergeCell ref="G99:G101"/>
    <mergeCell ref="H99:H101"/>
    <mergeCell ref="I99:I101"/>
    <mergeCell ref="J99:J101"/>
    <mergeCell ref="K99:K101"/>
    <mergeCell ref="L99:L101"/>
    <mergeCell ref="M99:M101"/>
    <mergeCell ref="N99:N101"/>
    <mergeCell ref="O99:O101"/>
    <mergeCell ref="AA99:AA101"/>
    <mergeCell ref="A102:A104"/>
    <mergeCell ref="B102:B104"/>
    <mergeCell ref="E102:E104"/>
    <mergeCell ref="F102:F104"/>
    <mergeCell ref="G102:G104"/>
    <mergeCell ref="H102:H104"/>
    <mergeCell ref="I102:I104"/>
    <mergeCell ref="J102:J104"/>
    <mergeCell ref="K102:K104"/>
    <mergeCell ref="L102:L104"/>
    <mergeCell ref="M102:M104"/>
    <mergeCell ref="N102:N104"/>
    <mergeCell ref="O102:O104"/>
    <mergeCell ref="AA102:AA104"/>
    <mergeCell ref="A105:A107"/>
    <mergeCell ref="B105:B107"/>
    <mergeCell ref="E105:E107"/>
    <mergeCell ref="F105:F107"/>
    <mergeCell ref="G105:G107"/>
    <mergeCell ref="H105:H107"/>
    <mergeCell ref="I105:I107"/>
    <mergeCell ref="J105:J107"/>
    <mergeCell ref="K105:K107"/>
    <mergeCell ref="L105:L107"/>
    <mergeCell ref="M105:M107"/>
    <mergeCell ref="N105:N107"/>
    <mergeCell ref="O105:O107"/>
    <mergeCell ref="AA105:AA107"/>
    <mergeCell ref="A108:A110"/>
    <mergeCell ref="B108:B110"/>
    <mergeCell ref="E108:E110"/>
    <mergeCell ref="F108:F110"/>
    <mergeCell ref="G108:G110"/>
    <mergeCell ref="H108:H110"/>
    <mergeCell ref="I108:I110"/>
    <mergeCell ref="J108:J110"/>
    <mergeCell ref="K108:K110"/>
    <mergeCell ref="L108:L110"/>
    <mergeCell ref="M108:M110"/>
    <mergeCell ref="N108:N110"/>
    <mergeCell ref="O108:O110"/>
    <mergeCell ref="AA108:AA110"/>
    <mergeCell ref="A111:A113"/>
    <mergeCell ref="B111:B113"/>
    <mergeCell ref="E111:E113"/>
    <mergeCell ref="F111:F113"/>
    <mergeCell ref="G111:G113"/>
    <mergeCell ref="H111:H113"/>
    <mergeCell ref="I111:I113"/>
    <mergeCell ref="J111:J113"/>
    <mergeCell ref="K111:K113"/>
    <mergeCell ref="L111:L113"/>
    <mergeCell ref="M111:M113"/>
    <mergeCell ref="N111:N113"/>
    <mergeCell ref="O111:O113"/>
    <mergeCell ref="AA111:AA113"/>
    <mergeCell ref="A114:A116"/>
    <mergeCell ref="B114:B116"/>
    <mergeCell ref="E114:E116"/>
    <mergeCell ref="F114:F116"/>
    <mergeCell ref="G114:G116"/>
    <mergeCell ref="H114:H116"/>
    <mergeCell ref="I114:I116"/>
    <mergeCell ref="J114:J116"/>
    <mergeCell ref="K114:K116"/>
    <mergeCell ref="L114:L116"/>
    <mergeCell ref="M114:M116"/>
    <mergeCell ref="N114:N116"/>
    <mergeCell ref="O114:O116"/>
    <mergeCell ref="AA114:AA116"/>
    <mergeCell ref="A117:A119"/>
    <mergeCell ref="B117:B119"/>
    <mergeCell ref="E117:E119"/>
    <mergeCell ref="F117:F119"/>
    <mergeCell ref="G117:G119"/>
    <mergeCell ref="H117:H119"/>
    <mergeCell ref="I117:I119"/>
    <mergeCell ref="J117:J119"/>
    <mergeCell ref="K117:K119"/>
    <mergeCell ref="L117:L119"/>
    <mergeCell ref="M117:M119"/>
    <mergeCell ref="N117:N119"/>
    <mergeCell ref="O117:O119"/>
    <mergeCell ref="AA117:AA119"/>
    <mergeCell ref="A120:A122"/>
    <mergeCell ref="B120:B122"/>
    <mergeCell ref="E120:E122"/>
    <mergeCell ref="F120:F122"/>
    <mergeCell ref="G120:G122"/>
    <mergeCell ref="H120:H122"/>
    <mergeCell ref="I120:I122"/>
    <mergeCell ref="J120:J122"/>
    <mergeCell ref="K120:K122"/>
    <mergeCell ref="L120:L122"/>
    <mergeCell ref="M120:M122"/>
    <mergeCell ref="N120:N122"/>
    <mergeCell ref="O120:O122"/>
    <mergeCell ref="AA120:AA122"/>
    <mergeCell ref="A123:A125"/>
    <mergeCell ref="B123:B125"/>
    <mergeCell ref="E123:E125"/>
    <mergeCell ref="F123:F125"/>
    <mergeCell ref="G123:G125"/>
    <mergeCell ref="H123:H125"/>
    <mergeCell ref="I123:I125"/>
    <mergeCell ref="J123:J125"/>
    <mergeCell ref="K123:K125"/>
    <mergeCell ref="L123:L125"/>
    <mergeCell ref="M123:M125"/>
    <mergeCell ref="N123:N125"/>
    <mergeCell ref="O123:O125"/>
    <mergeCell ref="AA123:AA125"/>
    <mergeCell ref="A126:A128"/>
    <mergeCell ref="B126:B128"/>
    <mergeCell ref="E126:E128"/>
    <mergeCell ref="F126:F128"/>
    <mergeCell ref="G126:G128"/>
    <mergeCell ref="H126:H128"/>
    <mergeCell ref="I126:I128"/>
    <mergeCell ref="J126:J128"/>
    <mergeCell ref="K126:K128"/>
    <mergeCell ref="L126:L128"/>
    <mergeCell ref="M126:M128"/>
    <mergeCell ref="N126:N128"/>
    <mergeCell ref="O126:O128"/>
    <mergeCell ref="AA126:AA128"/>
    <mergeCell ref="A129:A131"/>
    <mergeCell ref="B129:B131"/>
    <mergeCell ref="E129:E131"/>
    <mergeCell ref="F129:F131"/>
    <mergeCell ref="G129:G131"/>
    <mergeCell ref="H129:H131"/>
    <mergeCell ref="I129:I131"/>
    <mergeCell ref="J129:J131"/>
    <mergeCell ref="K129:K131"/>
    <mergeCell ref="L129:L131"/>
    <mergeCell ref="M129:M131"/>
    <mergeCell ref="N129:N131"/>
    <mergeCell ref="O129:O131"/>
    <mergeCell ref="AA129:AA131"/>
    <mergeCell ref="A132:A134"/>
    <mergeCell ref="B132:B134"/>
    <mergeCell ref="E132:E134"/>
    <mergeCell ref="F132:F134"/>
    <mergeCell ref="G132:G134"/>
    <mergeCell ref="H132:H134"/>
    <mergeCell ref="I132:I134"/>
    <mergeCell ref="J132:J134"/>
    <mergeCell ref="K132:K134"/>
    <mergeCell ref="L132:L134"/>
    <mergeCell ref="M132:M134"/>
    <mergeCell ref="N132:N134"/>
    <mergeCell ref="O132:O134"/>
    <mergeCell ref="AA132:AA134"/>
    <mergeCell ref="A135:A137"/>
    <mergeCell ref="B135:B137"/>
    <mergeCell ref="E135:E137"/>
    <mergeCell ref="F135:F137"/>
    <mergeCell ref="G135:G137"/>
    <mergeCell ref="H135:H137"/>
    <mergeCell ref="I135:I137"/>
    <mergeCell ref="J135:J137"/>
    <mergeCell ref="K135:K137"/>
    <mergeCell ref="L135:L137"/>
    <mergeCell ref="M135:M137"/>
    <mergeCell ref="N135:N137"/>
    <mergeCell ref="O135:O137"/>
    <mergeCell ref="AA135:AA137"/>
    <mergeCell ref="A138:A140"/>
    <mergeCell ref="B138:B140"/>
    <mergeCell ref="E138:E140"/>
    <mergeCell ref="F138:F140"/>
    <mergeCell ref="G138:G140"/>
    <mergeCell ref="H138:H140"/>
    <mergeCell ref="I138:I140"/>
    <mergeCell ref="J138:J140"/>
    <mergeCell ref="K138:K140"/>
    <mergeCell ref="L138:L140"/>
    <mergeCell ref="M138:M140"/>
    <mergeCell ref="N138:N140"/>
    <mergeCell ref="O138:O140"/>
    <mergeCell ref="AA138:AA140"/>
    <mergeCell ref="A141:A143"/>
    <mergeCell ref="B141:B143"/>
    <mergeCell ref="E141:E143"/>
    <mergeCell ref="F141:F143"/>
    <mergeCell ref="G141:G143"/>
    <mergeCell ref="H141:H143"/>
    <mergeCell ref="I141:I143"/>
    <mergeCell ref="J141:J143"/>
    <mergeCell ref="K141:K143"/>
    <mergeCell ref="L141:L143"/>
    <mergeCell ref="M141:M143"/>
    <mergeCell ref="N141:N143"/>
    <mergeCell ref="O141:O143"/>
    <mergeCell ref="AA141:AA143"/>
    <mergeCell ref="A144:A146"/>
    <mergeCell ref="B144:B146"/>
    <mergeCell ref="E144:E146"/>
    <mergeCell ref="F144:F146"/>
    <mergeCell ref="G144:G146"/>
    <mergeCell ref="H144:H146"/>
    <mergeCell ref="I144:I146"/>
    <mergeCell ref="J144:J146"/>
    <mergeCell ref="K144:K146"/>
    <mergeCell ref="L144:L146"/>
    <mergeCell ref="M144:M146"/>
    <mergeCell ref="N144:N146"/>
    <mergeCell ref="O144:O146"/>
    <mergeCell ref="AA144:AA146"/>
    <mergeCell ref="A147:A149"/>
    <mergeCell ref="B147:B149"/>
    <mergeCell ref="E147:E149"/>
    <mergeCell ref="F147:F149"/>
    <mergeCell ref="G147:G149"/>
    <mergeCell ref="H147:H149"/>
    <mergeCell ref="I147:I149"/>
    <mergeCell ref="J147:J149"/>
    <mergeCell ref="K147:K149"/>
    <mergeCell ref="L147:L149"/>
    <mergeCell ref="M147:M149"/>
    <mergeCell ref="N147:N149"/>
    <mergeCell ref="O147:O149"/>
    <mergeCell ref="AA147:AA149"/>
    <mergeCell ref="A150:A152"/>
    <mergeCell ref="B150:B152"/>
    <mergeCell ref="E150:E152"/>
    <mergeCell ref="F150:F152"/>
    <mergeCell ref="G150:G152"/>
    <mergeCell ref="H150:H152"/>
    <mergeCell ref="I150:I152"/>
    <mergeCell ref="J150:J152"/>
    <mergeCell ref="K150:K152"/>
    <mergeCell ref="L150:L152"/>
    <mergeCell ref="M150:M152"/>
    <mergeCell ref="N150:N152"/>
    <mergeCell ref="O150:O152"/>
    <mergeCell ref="AA150:AA152"/>
    <mergeCell ref="A153:A155"/>
    <mergeCell ref="B153:B155"/>
    <mergeCell ref="E153:E155"/>
    <mergeCell ref="F153:F155"/>
    <mergeCell ref="G153:G155"/>
    <mergeCell ref="H153:H155"/>
    <mergeCell ref="I153:I155"/>
    <mergeCell ref="J153:J155"/>
    <mergeCell ref="K153:K155"/>
    <mergeCell ref="L153:L155"/>
    <mergeCell ref="M153:M155"/>
    <mergeCell ref="N153:N155"/>
    <mergeCell ref="O153:O155"/>
    <mergeCell ref="AA153:AA155"/>
    <mergeCell ref="A156:A158"/>
    <mergeCell ref="B156:B158"/>
    <mergeCell ref="E156:E158"/>
    <mergeCell ref="F156:F158"/>
    <mergeCell ref="G156:G158"/>
    <mergeCell ref="H156:H158"/>
    <mergeCell ref="I156:I158"/>
    <mergeCell ref="J156:J158"/>
    <mergeCell ref="K156:K158"/>
    <mergeCell ref="L156:L158"/>
    <mergeCell ref="M156:M158"/>
    <mergeCell ref="N156:N158"/>
    <mergeCell ref="O156:O158"/>
    <mergeCell ref="AA156:AA158"/>
    <mergeCell ref="A159:A161"/>
    <mergeCell ref="B159:B161"/>
    <mergeCell ref="E159:E161"/>
    <mergeCell ref="F159:F161"/>
    <mergeCell ref="G159:G161"/>
    <mergeCell ref="H159:H161"/>
    <mergeCell ref="I159:I161"/>
    <mergeCell ref="J159:J161"/>
    <mergeCell ref="K159:K161"/>
    <mergeCell ref="L159:L161"/>
    <mergeCell ref="M159:M161"/>
    <mergeCell ref="N159:N161"/>
    <mergeCell ref="O159:O161"/>
    <mergeCell ref="AA159:AA161"/>
    <mergeCell ref="A162:A164"/>
    <mergeCell ref="B162:B164"/>
    <mergeCell ref="E162:E164"/>
    <mergeCell ref="F162:F164"/>
    <mergeCell ref="G162:G164"/>
    <mergeCell ref="H162:H164"/>
    <mergeCell ref="I162:I164"/>
    <mergeCell ref="J162:J164"/>
    <mergeCell ref="K162:K164"/>
    <mergeCell ref="L162:L164"/>
    <mergeCell ref="M162:M164"/>
    <mergeCell ref="N162:N164"/>
    <mergeCell ref="O162:O164"/>
    <mergeCell ref="AA162:AA164"/>
    <mergeCell ref="A165:A167"/>
    <mergeCell ref="B165:B167"/>
    <mergeCell ref="E165:E167"/>
    <mergeCell ref="F165:F167"/>
    <mergeCell ref="G165:G167"/>
    <mergeCell ref="H165:H167"/>
    <mergeCell ref="I165:I167"/>
    <mergeCell ref="J165:J167"/>
    <mergeCell ref="K165:K167"/>
    <mergeCell ref="L165:L167"/>
    <mergeCell ref="M165:M167"/>
    <mergeCell ref="N165:N167"/>
    <mergeCell ref="O165:O167"/>
    <mergeCell ref="AA165:AA167"/>
    <mergeCell ref="A168:A170"/>
    <mergeCell ref="B168:B170"/>
    <mergeCell ref="E168:E170"/>
    <mergeCell ref="F168:F170"/>
    <mergeCell ref="G168:G170"/>
    <mergeCell ref="H168:H170"/>
    <mergeCell ref="I168:I170"/>
    <mergeCell ref="J168:J170"/>
    <mergeCell ref="K168:K170"/>
    <mergeCell ref="L168:L170"/>
    <mergeCell ref="M168:M170"/>
    <mergeCell ref="N168:N170"/>
    <mergeCell ref="O168:O170"/>
    <mergeCell ref="AA168:AA170"/>
    <mergeCell ref="A171:A173"/>
    <mergeCell ref="B171:B173"/>
    <mergeCell ref="E171:E173"/>
    <mergeCell ref="F171:F173"/>
    <mergeCell ref="G171:G173"/>
    <mergeCell ref="H171:H173"/>
    <mergeCell ref="I171:I173"/>
    <mergeCell ref="J171:J173"/>
    <mergeCell ref="K171:K173"/>
    <mergeCell ref="L171:L173"/>
    <mergeCell ref="M171:M173"/>
    <mergeCell ref="N171:N173"/>
    <mergeCell ref="O171:O173"/>
    <mergeCell ref="AA171:AA173"/>
    <mergeCell ref="A174:A176"/>
    <mergeCell ref="B174:B176"/>
    <mergeCell ref="E174:E176"/>
    <mergeCell ref="F174:F176"/>
    <mergeCell ref="G174:G176"/>
    <mergeCell ref="H174:H176"/>
    <mergeCell ref="I174:I176"/>
    <mergeCell ref="J174:J176"/>
    <mergeCell ref="K174:K176"/>
    <mergeCell ref="L174:L176"/>
    <mergeCell ref="M174:M176"/>
    <mergeCell ref="N174:N176"/>
    <mergeCell ref="O174:O176"/>
    <mergeCell ref="AA174:AA176"/>
    <mergeCell ref="A177:A179"/>
    <mergeCell ref="B177:B179"/>
    <mergeCell ref="E177:E179"/>
    <mergeCell ref="F177:F179"/>
    <mergeCell ref="G177:G179"/>
    <mergeCell ref="H177:H179"/>
    <mergeCell ref="I177:I179"/>
    <mergeCell ref="J177:J179"/>
    <mergeCell ref="K177:K179"/>
    <mergeCell ref="L177:L179"/>
    <mergeCell ref="M177:M179"/>
    <mergeCell ref="N177:N179"/>
    <mergeCell ref="O177:O179"/>
    <mergeCell ref="AA177:AA179"/>
    <mergeCell ref="A180:A182"/>
    <mergeCell ref="B180:B182"/>
    <mergeCell ref="E180:E182"/>
    <mergeCell ref="F180:F182"/>
    <mergeCell ref="G180:G182"/>
    <mergeCell ref="H180:H182"/>
    <mergeCell ref="I180:I182"/>
    <mergeCell ref="J180:J182"/>
    <mergeCell ref="K180:K182"/>
    <mergeCell ref="L180:L182"/>
    <mergeCell ref="M180:M182"/>
    <mergeCell ref="N180:N182"/>
    <mergeCell ref="O180:O182"/>
    <mergeCell ref="AA180:AA182"/>
    <mergeCell ref="A183:A185"/>
    <mergeCell ref="B183:B185"/>
    <mergeCell ref="E183:E185"/>
    <mergeCell ref="F183:F185"/>
    <mergeCell ref="G183:G185"/>
    <mergeCell ref="H183:H185"/>
    <mergeCell ref="I183:I185"/>
    <mergeCell ref="J183:J185"/>
    <mergeCell ref="K183:K185"/>
    <mergeCell ref="L183:L185"/>
    <mergeCell ref="M183:M185"/>
    <mergeCell ref="N183:N185"/>
    <mergeCell ref="O183:O185"/>
    <mergeCell ref="AA183:AA185"/>
    <mergeCell ref="A186:A188"/>
    <mergeCell ref="B186:B188"/>
    <mergeCell ref="E186:E188"/>
    <mergeCell ref="F186:F188"/>
    <mergeCell ref="G186:G188"/>
    <mergeCell ref="H186:H188"/>
    <mergeCell ref="I186:I188"/>
    <mergeCell ref="J186:J188"/>
    <mergeCell ref="K186:K188"/>
    <mergeCell ref="L186:L188"/>
    <mergeCell ref="M186:M188"/>
    <mergeCell ref="N186:N188"/>
    <mergeCell ref="O186:O188"/>
    <mergeCell ref="AA186:AA188"/>
    <mergeCell ref="A189:A191"/>
    <mergeCell ref="B189:B191"/>
    <mergeCell ref="E189:E191"/>
    <mergeCell ref="F189:F191"/>
    <mergeCell ref="G189:G191"/>
    <mergeCell ref="H189:H191"/>
    <mergeCell ref="I189:I191"/>
    <mergeCell ref="J189:J191"/>
    <mergeCell ref="K189:K191"/>
    <mergeCell ref="L189:L191"/>
    <mergeCell ref="M189:M191"/>
    <mergeCell ref="N189:N191"/>
    <mergeCell ref="O189:O191"/>
    <mergeCell ref="AA189:AA191"/>
    <mergeCell ref="A192:A194"/>
    <mergeCell ref="B192:B194"/>
    <mergeCell ref="E192:E194"/>
    <mergeCell ref="F192:F194"/>
    <mergeCell ref="G192:G194"/>
    <mergeCell ref="H192:H194"/>
    <mergeCell ref="I192:I194"/>
    <mergeCell ref="J192:J194"/>
    <mergeCell ref="K192:K194"/>
    <mergeCell ref="L192:L194"/>
    <mergeCell ref="M192:M194"/>
    <mergeCell ref="N192:N194"/>
    <mergeCell ref="O192:O194"/>
    <mergeCell ref="AA192:AA194"/>
    <mergeCell ref="A195:A197"/>
    <mergeCell ref="B195:B197"/>
    <mergeCell ref="E195:E197"/>
    <mergeCell ref="F195:F197"/>
    <mergeCell ref="G195:G197"/>
    <mergeCell ref="H195:H197"/>
    <mergeCell ref="I195:I197"/>
    <mergeCell ref="J195:J197"/>
    <mergeCell ref="K195:K197"/>
    <mergeCell ref="L195:L197"/>
    <mergeCell ref="M195:M197"/>
    <mergeCell ref="N195:N197"/>
    <mergeCell ref="O195:O197"/>
    <mergeCell ref="AA195:AA197"/>
    <mergeCell ref="A198:A200"/>
    <mergeCell ref="B198:B200"/>
    <mergeCell ref="E198:E200"/>
    <mergeCell ref="F198:F200"/>
    <mergeCell ref="G198:G200"/>
    <mergeCell ref="H198:H200"/>
    <mergeCell ref="I198:I200"/>
    <mergeCell ref="J198:J200"/>
    <mergeCell ref="K198:K200"/>
    <mergeCell ref="L198:L200"/>
    <mergeCell ref="M198:M200"/>
    <mergeCell ref="N198:N200"/>
    <mergeCell ref="O198:O200"/>
    <mergeCell ref="AA198:AA200"/>
    <mergeCell ref="A201:A203"/>
    <mergeCell ref="B201:B203"/>
    <mergeCell ref="E201:E203"/>
    <mergeCell ref="F201:F203"/>
    <mergeCell ref="G201:G203"/>
    <mergeCell ref="H201:H203"/>
    <mergeCell ref="I201:I203"/>
    <mergeCell ref="J201:J203"/>
    <mergeCell ref="K201:K203"/>
    <mergeCell ref="L201:L203"/>
    <mergeCell ref="M201:M203"/>
    <mergeCell ref="N201:N203"/>
    <mergeCell ref="O201:O203"/>
    <mergeCell ref="AA201:AA203"/>
    <mergeCell ref="A204:A206"/>
    <mergeCell ref="B204:B206"/>
    <mergeCell ref="E204:E206"/>
    <mergeCell ref="F204:F206"/>
    <mergeCell ref="G204:G206"/>
    <mergeCell ref="H204:H206"/>
    <mergeCell ref="I204:I206"/>
    <mergeCell ref="J204:J206"/>
    <mergeCell ref="K204:K206"/>
    <mergeCell ref="L204:L206"/>
    <mergeCell ref="M204:M206"/>
    <mergeCell ref="N204:N206"/>
    <mergeCell ref="O204:O206"/>
    <mergeCell ref="AA204:AA206"/>
    <mergeCell ref="A207:A209"/>
    <mergeCell ref="B207:B209"/>
    <mergeCell ref="E207:E209"/>
    <mergeCell ref="F207:F209"/>
    <mergeCell ref="G207:G209"/>
    <mergeCell ref="H207:H209"/>
    <mergeCell ref="I207:I209"/>
    <mergeCell ref="J207:J209"/>
    <mergeCell ref="K207:K209"/>
    <mergeCell ref="L207:L209"/>
    <mergeCell ref="M207:M209"/>
    <mergeCell ref="N207:N209"/>
    <mergeCell ref="O207:O209"/>
    <mergeCell ref="AA207:AA209"/>
    <mergeCell ref="A210:A212"/>
    <mergeCell ref="B210:B212"/>
    <mergeCell ref="E210:E212"/>
    <mergeCell ref="F210:F212"/>
    <mergeCell ref="G210:G212"/>
    <mergeCell ref="H210:H212"/>
    <mergeCell ref="I210:I212"/>
    <mergeCell ref="J210:J212"/>
    <mergeCell ref="K210:K212"/>
    <mergeCell ref="L210:L212"/>
    <mergeCell ref="M210:M212"/>
    <mergeCell ref="N210:N212"/>
    <mergeCell ref="O210:O212"/>
    <mergeCell ref="AA210:AA212"/>
    <mergeCell ref="A213:A215"/>
    <mergeCell ref="B213:B215"/>
    <mergeCell ref="E213:E215"/>
    <mergeCell ref="F213:F215"/>
    <mergeCell ref="G213:G215"/>
    <mergeCell ref="H213:H215"/>
    <mergeCell ref="I213:I215"/>
    <mergeCell ref="J213:J215"/>
    <mergeCell ref="K213:K215"/>
    <mergeCell ref="L213:L215"/>
    <mergeCell ref="M213:M215"/>
    <mergeCell ref="N213:N215"/>
    <mergeCell ref="O213:O215"/>
    <mergeCell ref="AA213:AA215"/>
    <mergeCell ref="A216:A218"/>
    <mergeCell ref="B216:B218"/>
    <mergeCell ref="E216:E218"/>
    <mergeCell ref="F216:F218"/>
    <mergeCell ref="G216:G218"/>
    <mergeCell ref="H216:H218"/>
    <mergeCell ref="I216:I218"/>
    <mergeCell ref="J216:J218"/>
    <mergeCell ref="K216:K218"/>
    <mergeCell ref="L216:L218"/>
    <mergeCell ref="M216:M218"/>
    <mergeCell ref="N216:N218"/>
    <mergeCell ref="O216:O218"/>
    <mergeCell ref="AA216:AA218"/>
    <mergeCell ref="A219:A221"/>
    <mergeCell ref="B219:B221"/>
    <mergeCell ref="E219:E221"/>
    <mergeCell ref="F219:F221"/>
    <mergeCell ref="G219:G221"/>
    <mergeCell ref="H219:H221"/>
    <mergeCell ref="I219:I221"/>
    <mergeCell ref="J219:J221"/>
    <mergeCell ref="K219:K221"/>
    <mergeCell ref="L219:L221"/>
    <mergeCell ref="M219:M221"/>
    <mergeCell ref="N219:N221"/>
    <mergeCell ref="O219:O221"/>
    <mergeCell ref="AA219:AA221"/>
    <mergeCell ref="A222:A224"/>
    <mergeCell ref="B222:B224"/>
    <mergeCell ref="E222:E224"/>
    <mergeCell ref="F222:F224"/>
    <mergeCell ref="G222:G224"/>
    <mergeCell ref="H222:H224"/>
    <mergeCell ref="I222:I224"/>
    <mergeCell ref="J222:J224"/>
    <mergeCell ref="K222:K224"/>
    <mergeCell ref="L222:L224"/>
    <mergeCell ref="M222:M224"/>
    <mergeCell ref="N222:N224"/>
    <mergeCell ref="O222:O224"/>
    <mergeCell ref="AA222:AA224"/>
    <mergeCell ref="A225:A227"/>
    <mergeCell ref="B225:B227"/>
    <mergeCell ref="E225:E227"/>
    <mergeCell ref="F225:F227"/>
    <mergeCell ref="G225:G227"/>
    <mergeCell ref="H225:H227"/>
    <mergeCell ref="I225:I227"/>
    <mergeCell ref="J225:J227"/>
    <mergeCell ref="K225:K227"/>
    <mergeCell ref="L225:L227"/>
    <mergeCell ref="M225:M227"/>
    <mergeCell ref="N225:N227"/>
    <mergeCell ref="O225:O227"/>
    <mergeCell ref="AA225:AA227"/>
    <mergeCell ref="A228:A230"/>
    <mergeCell ref="B228:B230"/>
    <mergeCell ref="E228:E230"/>
    <mergeCell ref="F228:F230"/>
    <mergeCell ref="G228:G230"/>
    <mergeCell ref="H228:H230"/>
    <mergeCell ref="I228:I230"/>
    <mergeCell ref="J228:J230"/>
    <mergeCell ref="K228:K230"/>
    <mergeCell ref="L228:L230"/>
    <mergeCell ref="M228:M230"/>
    <mergeCell ref="N228:N230"/>
    <mergeCell ref="O228:O230"/>
    <mergeCell ref="AA228:AA230"/>
    <mergeCell ref="A231:A233"/>
    <mergeCell ref="B231:B233"/>
    <mergeCell ref="E231:E233"/>
    <mergeCell ref="F231:F233"/>
    <mergeCell ref="G231:G233"/>
    <mergeCell ref="H231:H233"/>
    <mergeCell ref="I231:I233"/>
    <mergeCell ref="J231:J233"/>
    <mergeCell ref="K231:K233"/>
    <mergeCell ref="L231:L233"/>
    <mergeCell ref="M231:M233"/>
    <mergeCell ref="N231:N233"/>
    <mergeCell ref="O231:O233"/>
    <mergeCell ref="AA231:AA233"/>
    <mergeCell ref="A234:A236"/>
    <mergeCell ref="B234:B236"/>
    <mergeCell ref="E234:E236"/>
    <mergeCell ref="F234:F236"/>
    <mergeCell ref="G234:G236"/>
    <mergeCell ref="H234:H236"/>
    <mergeCell ref="I234:I236"/>
    <mergeCell ref="J234:J236"/>
    <mergeCell ref="K234:K236"/>
    <mergeCell ref="L234:L236"/>
    <mergeCell ref="M234:M236"/>
    <mergeCell ref="N234:N236"/>
    <mergeCell ref="O234:O236"/>
    <mergeCell ref="AA234:AA236"/>
    <mergeCell ref="A237:A239"/>
    <mergeCell ref="B237:B239"/>
    <mergeCell ref="E237:E239"/>
    <mergeCell ref="F237:F239"/>
    <mergeCell ref="G237:G239"/>
    <mergeCell ref="H237:H239"/>
    <mergeCell ref="I237:I239"/>
    <mergeCell ref="J237:J239"/>
    <mergeCell ref="K237:K239"/>
    <mergeCell ref="L237:L239"/>
    <mergeCell ref="M237:M239"/>
    <mergeCell ref="N237:N239"/>
    <mergeCell ref="O237:O239"/>
    <mergeCell ref="AA237:AA239"/>
    <mergeCell ref="A240:A242"/>
    <mergeCell ref="B240:B242"/>
    <mergeCell ref="E240:E242"/>
    <mergeCell ref="F240:F242"/>
    <mergeCell ref="G240:G242"/>
    <mergeCell ref="H240:H242"/>
    <mergeCell ref="I240:I242"/>
    <mergeCell ref="J240:J242"/>
    <mergeCell ref="K240:K242"/>
    <mergeCell ref="L240:L242"/>
    <mergeCell ref="M240:M242"/>
    <mergeCell ref="N240:N242"/>
    <mergeCell ref="O240:O242"/>
    <mergeCell ref="AA240:AA242"/>
    <mergeCell ref="A243:A245"/>
    <mergeCell ref="B243:B245"/>
    <mergeCell ref="E243:E245"/>
    <mergeCell ref="F243:F245"/>
    <mergeCell ref="G243:G245"/>
    <mergeCell ref="H243:H245"/>
    <mergeCell ref="I243:I245"/>
    <mergeCell ref="J243:J245"/>
    <mergeCell ref="K243:K245"/>
    <mergeCell ref="L243:L245"/>
    <mergeCell ref="M243:M245"/>
    <mergeCell ref="N243:N245"/>
    <mergeCell ref="O243:O245"/>
    <mergeCell ref="AA243:AA245"/>
    <mergeCell ref="A246:A248"/>
    <mergeCell ref="B246:B248"/>
    <mergeCell ref="E246:E248"/>
    <mergeCell ref="F246:F248"/>
    <mergeCell ref="G246:G248"/>
    <mergeCell ref="H246:H248"/>
    <mergeCell ref="I246:I248"/>
    <mergeCell ref="J246:J248"/>
    <mergeCell ref="K246:K248"/>
    <mergeCell ref="L246:L248"/>
    <mergeCell ref="M246:M248"/>
    <mergeCell ref="N246:N248"/>
    <mergeCell ref="O246:O248"/>
    <mergeCell ref="AA246:AA248"/>
    <mergeCell ref="A249:A251"/>
    <mergeCell ref="B249:B251"/>
    <mergeCell ref="E249:E251"/>
    <mergeCell ref="F249:F251"/>
    <mergeCell ref="G249:G251"/>
    <mergeCell ref="H249:H251"/>
    <mergeCell ref="I249:I251"/>
    <mergeCell ref="J249:J251"/>
    <mergeCell ref="K249:K251"/>
    <mergeCell ref="L249:L251"/>
    <mergeCell ref="M249:M251"/>
    <mergeCell ref="N249:N251"/>
    <mergeCell ref="O249:O251"/>
    <mergeCell ref="AA249:AA251"/>
    <mergeCell ref="A252:A254"/>
    <mergeCell ref="B252:B254"/>
    <mergeCell ref="E252:E254"/>
    <mergeCell ref="F252:F254"/>
    <mergeCell ref="G252:G254"/>
    <mergeCell ref="H252:H254"/>
    <mergeCell ref="I252:I254"/>
    <mergeCell ref="J252:J254"/>
    <mergeCell ref="K252:K254"/>
    <mergeCell ref="L252:L254"/>
    <mergeCell ref="M252:M254"/>
    <mergeCell ref="N252:N254"/>
    <mergeCell ref="O252:O254"/>
    <mergeCell ref="AA252:AA254"/>
    <mergeCell ref="A255:A257"/>
    <mergeCell ref="B255:B257"/>
    <mergeCell ref="E255:E257"/>
    <mergeCell ref="F255:F257"/>
    <mergeCell ref="G255:G257"/>
    <mergeCell ref="H255:H257"/>
    <mergeCell ref="I255:I257"/>
    <mergeCell ref="J255:J257"/>
    <mergeCell ref="K255:K257"/>
    <mergeCell ref="L255:L257"/>
    <mergeCell ref="M255:M257"/>
    <mergeCell ref="N255:N257"/>
    <mergeCell ref="O255:O257"/>
    <mergeCell ref="AA255:AA257"/>
    <mergeCell ref="A258:A260"/>
    <mergeCell ref="B258:B260"/>
    <mergeCell ref="E258:E260"/>
    <mergeCell ref="F258:F260"/>
    <mergeCell ref="G258:G260"/>
    <mergeCell ref="H258:H260"/>
    <mergeCell ref="I258:I260"/>
    <mergeCell ref="J258:J260"/>
    <mergeCell ref="K258:K260"/>
    <mergeCell ref="L258:L260"/>
    <mergeCell ref="M258:M260"/>
    <mergeCell ref="N258:N260"/>
    <mergeCell ref="O258:O260"/>
    <mergeCell ref="AA258:AA260"/>
    <mergeCell ref="A261:A263"/>
    <mergeCell ref="B261:B263"/>
    <mergeCell ref="E261:E263"/>
    <mergeCell ref="F261:F263"/>
    <mergeCell ref="G261:G263"/>
    <mergeCell ref="H261:H263"/>
    <mergeCell ref="I261:I263"/>
    <mergeCell ref="J261:J263"/>
    <mergeCell ref="K261:K263"/>
    <mergeCell ref="L261:L263"/>
    <mergeCell ref="M261:M263"/>
    <mergeCell ref="N261:N263"/>
    <mergeCell ref="O261:O263"/>
    <mergeCell ref="AA261:AA263"/>
    <mergeCell ref="A264:A266"/>
    <mergeCell ref="B264:B266"/>
    <mergeCell ref="E264:E266"/>
    <mergeCell ref="F264:F266"/>
    <mergeCell ref="G264:G266"/>
    <mergeCell ref="H264:H266"/>
    <mergeCell ref="I264:I266"/>
    <mergeCell ref="J264:J266"/>
    <mergeCell ref="K264:K266"/>
    <mergeCell ref="L264:L266"/>
    <mergeCell ref="M264:M266"/>
    <mergeCell ref="N264:N266"/>
    <mergeCell ref="O264:O266"/>
    <mergeCell ref="AA264:AA266"/>
    <mergeCell ref="A267:A269"/>
    <mergeCell ref="B267:B269"/>
    <mergeCell ref="E267:E269"/>
    <mergeCell ref="F267:F269"/>
    <mergeCell ref="G267:G269"/>
    <mergeCell ref="H267:H269"/>
    <mergeCell ref="I267:I269"/>
    <mergeCell ref="J267:J269"/>
    <mergeCell ref="K267:K269"/>
    <mergeCell ref="L267:L269"/>
    <mergeCell ref="M267:M269"/>
    <mergeCell ref="N267:N269"/>
    <mergeCell ref="O267:O269"/>
    <mergeCell ref="AA267:AA269"/>
    <mergeCell ref="A270:A272"/>
    <mergeCell ref="B270:B272"/>
    <mergeCell ref="E270:E272"/>
    <mergeCell ref="F270:F272"/>
    <mergeCell ref="G270:G272"/>
    <mergeCell ref="H270:H272"/>
    <mergeCell ref="I270:I272"/>
    <mergeCell ref="J270:J272"/>
    <mergeCell ref="K270:K272"/>
    <mergeCell ref="L270:L272"/>
    <mergeCell ref="M270:M272"/>
    <mergeCell ref="N270:N272"/>
    <mergeCell ref="O270:O272"/>
    <mergeCell ref="AA270:AA272"/>
    <mergeCell ref="A273:A275"/>
    <mergeCell ref="B273:B275"/>
    <mergeCell ref="E273:E275"/>
    <mergeCell ref="F273:F275"/>
    <mergeCell ref="G273:G275"/>
    <mergeCell ref="H273:H275"/>
    <mergeCell ref="I273:I275"/>
    <mergeCell ref="J273:J275"/>
    <mergeCell ref="K273:K275"/>
    <mergeCell ref="L273:L275"/>
    <mergeCell ref="M273:M275"/>
    <mergeCell ref="N273:N275"/>
    <mergeCell ref="O273:O275"/>
    <mergeCell ref="AA273:AA275"/>
    <mergeCell ref="A276:A278"/>
    <mergeCell ref="B276:B278"/>
    <mergeCell ref="E276:E278"/>
    <mergeCell ref="F276:F278"/>
    <mergeCell ref="G276:G278"/>
    <mergeCell ref="H276:H278"/>
    <mergeCell ref="I276:I278"/>
    <mergeCell ref="J276:J278"/>
    <mergeCell ref="K276:K278"/>
    <mergeCell ref="L276:L278"/>
    <mergeCell ref="M276:M278"/>
    <mergeCell ref="N276:N278"/>
    <mergeCell ref="O276:O278"/>
    <mergeCell ref="AA276:AA278"/>
    <mergeCell ref="A279:A281"/>
    <mergeCell ref="B279:B281"/>
    <mergeCell ref="E279:E281"/>
    <mergeCell ref="F279:F281"/>
    <mergeCell ref="G279:G281"/>
    <mergeCell ref="H279:H281"/>
    <mergeCell ref="I279:I281"/>
    <mergeCell ref="J279:J281"/>
    <mergeCell ref="K279:K281"/>
    <mergeCell ref="L279:L281"/>
    <mergeCell ref="M279:M281"/>
    <mergeCell ref="N279:N281"/>
    <mergeCell ref="O279:O281"/>
    <mergeCell ref="AA279:AA281"/>
    <mergeCell ref="A282:A284"/>
    <mergeCell ref="B282:B284"/>
    <mergeCell ref="E282:E284"/>
    <mergeCell ref="F282:F284"/>
    <mergeCell ref="G282:G284"/>
    <mergeCell ref="H282:H284"/>
    <mergeCell ref="I282:I284"/>
    <mergeCell ref="J282:J284"/>
    <mergeCell ref="K282:K284"/>
    <mergeCell ref="L282:L284"/>
    <mergeCell ref="M282:M284"/>
    <mergeCell ref="N282:N284"/>
    <mergeCell ref="O282:O284"/>
    <mergeCell ref="AA282:AA284"/>
    <mergeCell ref="A285:A287"/>
    <mergeCell ref="B285:B287"/>
    <mergeCell ref="E285:E287"/>
    <mergeCell ref="F285:F287"/>
    <mergeCell ref="G285:G287"/>
    <mergeCell ref="H285:H287"/>
    <mergeCell ref="I285:I287"/>
    <mergeCell ref="J285:J287"/>
    <mergeCell ref="K285:K287"/>
    <mergeCell ref="L285:L287"/>
    <mergeCell ref="M285:M287"/>
    <mergeCell ref="N285:N287"/>
    <mergeCell ref="O285:O287"/>
    <mergeCell ref="AA285:AA287"/>
    <mergeCell ref="A288:A290"/>
    <mergeCell ref="B288:B290"/>
    <mergeCell ref="E288:E290"/>
    <mergeCell ref="F288:F290"/>
    <mergeCell ref="G288:G290"/>
    <mergeCell ref="H288:H290"/>
    <mergeCell ref="I288:I290"/>
    <mergeCell ref="J288:J290"/>
    <mergeCell ref="K288:K290"/>
    <mergeCell ref="L288:L290"/>
    <mergeCell ref="M288:M290"/>
    <mergeCell ref="N288:N290"/>
    <mergeCell ref="O288:O290"/>
    <mergeCell ref="AA288:AA290"/>
    <mergeCell ref="A291:A293"/>
    <mergeCell ref="B291:B293"/>
    <mergeCell ref="E291:E293"/>
    <mergeCell ref="F291:F293"/>
    <mergeCell ref="G291:G293"/>
    <mergeCell ref="H291:H293"/>
    <mergeCell ref="I291:I293"/>
    <mergeCell ref="J291:J293"/>
    <mergeCell ref="K291:K293"/>
    <mergeCell ref="L291:L293"/>
    <mergeCell ref="M291:M293"/>
    <mergeCell ref="N291:N293"/>
    <mergeCell ref="O291:O293"/>
    <mergeCell ref="AA291:AA293"/>
    <mergeCell ref="A294:A296"/>
    <mergeCell ref="B294:B296"/>
    <mergeCell ref="E294:E296"/>
    <mergeCell ref="F294:F296"/>
    <mergeCell ref="G294:G296"/>
    <mergeCell ref="H294:H296"/>
    <mergeCell ref="I294:I296"/>
    <mergeCell ref="J294:J296"/>
    <mergeCell ref="K294:K296"/>
    <mergeCell ref="L294:L296"/>
    <mergeCell ref="M294:M296"/>
    <mergeCell ref="N294:N296"/>
    <mergeCell ref="O294:O296"/>
    <mergeCell ref="AA294:AA296"/>
    <mergeCell ref="A297:A299"/>
    <mergeCell ref="B297:B299"/>
    <mergeCell ref="E297:E299"/>
    <mergeCell ref="F297:F299"/>
    <mergeCell ref="G297:G299"/>
    <mergeCell ref="H297:H299"/>
    <mergeCell ref="I297:I299"/>
    <mergeCell ref="J297:J299"/>
    <mergeCell ref="K297:K299"/>
    <mergeCell ref="L297:L299"/>
    <mergeCell ref="M297:M299"/>
    <mergeCell ref="N297:N299"/>
    <mergeCell ref="O297:O299"/>
    <mergeCell ref="AA297:AA299"/>
    <mergeCell ref="A300:A302"/>
    <mergeCell ref="B300:B302"/>
    <mergeCell ref="E300:E302"/>
    <mergeCell ref="F300:F302"/>
    <mergeCell ref="G300:G302"/>
    <mergeCell ref="H300:H302"/>
    <mergeCell ref="I300:I302"/>
    <mergeCell ref="J300:J302"/>
    <mergeCell ref="K300:K302"/>
    <mergeCell ref="L300:L302"/>
    <mergeCell ref="M300:M302"/>
    <mergeCell ref="N300:N302"/>
    <mergeCell ref="O300:O302"/>
    <mergeCell ref="AA300:AA302"/>
    <mergeCell ref="A303:A305"/>
    <mergeCell ref="B303:B305"/>
    <mergeCell ref="E303:E305"/>
    <mergeCell ref="F303:F305"/>
    <mergeCell ref="G303:G305"/>
    <mergeCell ref="H303:H305"/>
    <mergeCell ref="I303:I305"/>
    <mergeCell ref="J303:J305"/>
    <mergeCell ref="K303:K305"/>
    <mergeCell ref="L303:L305"/>
    <mergeCell ref="M303:M305"/>
    <mergeCell ref="N303:N305"/>
    <mergeCell ref="O303:O305"/>
    <mergeCell ref="A306:A308"/>
    <mergeCell ref="B306:B308"/>
    <mergeCell ref="E306:E308"/>
    <mergeCell ref="F306:F308"/>
    <mergeCell ref="G306:G308"/>
    <mergeCell ref="H306:H308"/>
    <mergeCell ref="I306:I308"/>
    <mergeCell ref="J306:J308"/>
    <mergeCell ref="K306:K308"/>
    <mergeCell ref="L306:L308"/>
    <mergeCell ref="M306:M308"/>
    <mergeCell ref="N306:N308"/>
    <mergeCell ref="O306:O308"/>
    <mergeCell ref="A309:A311"/>
    <mergeCell ref="B309:B311"/>
    <mergeCell ref="E309:E311"/>
    <mergeCell ref="F309:F311"/>
    <mergeCell ref="G309:G311"/>
    <mergeCell ref="H309:H311"/>
    <mergeCell ref="I309:I311"/>
    <mergeCell ref="J309:J311"/>
    <mergeCell ref="K309:K311"/>
    <mergeCell ref="L309:L311"/>
    <mergeCell ref="M309:M311"/>
    <mergeCell ref="N309:N311"/>
    <mergeCell ref="O309:O311"/>
    <mergeCell ref="A312:A314"/>
    <mergeCell ref="B312:B314"/>
    <mergeCell ref="E312:E314"/>
    <mergeCell ref="F312:F314"/>
    <mergeCell ref="G312:G314"/>
    <mergeCell ref="H312:H314"/>
    <mergeCell ref="I312:I314"/>
    <mergeCell ref="J312:J314"/>
    <mergeCell ref="K312:K314"/>
    <mergeCell ref="L312:L314"/>
    <mergeCell ref="M312:M314"/>
    <mergeCell ref="N312:N314"/>
    <mergeCell ref="O312:O314"/>
    <mergeCell ref="A315:A317"/>
    <mergeCell ref="B315:B317"/>
    <mergeCell ref="E315:E317"/>
    <mergeCell ref="F315:F317"/>
    <mergeCell ref="G315:G317"/>
    <mergeCell ref="H315:H317"/>
    <mergeCell ref="I315:I317"/>
    <mergeCell ref="J315:J317"/>
    <mergeCell ref="K315:K317"/>
    <mergeCell ref="L315:L317"/>
    <mergeCell ref="M315:M317"/>
    <mergeCell ref="N315:N317"/>
    <mergeCell ref="O315:O317"/>
    <mergeCell ref="A318:A320"/>
    <mergeCell ref="B318:B320"/>
    <mergeCell ref="E318:E320"/>
    <mergeCell ref="F318:F320"/>
    <mergeCell ref="G318:G320"/>
    <mergeCell ref="H318:H320"/>
    <mergeCell ref="I318:I320"/>
    <mergeCell ref="J318:J320"/>
    <mergeCell ref="K318:K320"/>
    <mergeCell ref="L318:L320"/>
    <mergeCell ref="M318:M320"/>
    <mergeCell ref="N318:N320"/>
    <mergeCell ref="O318:O320"/>
    <mergeCell ref="A321:A323"/>
    <mergeCell ref="B321:B323"/>
    <mergeCell ref="E321:E323"/>
    <mergeCell ref="F321:F323"/>
    <mergeCell ref="G321:G323"/>
    <mergeCell ref="H321:H323"/>
    <mergeCell ref="I321:I323"/>
    <mergeCell ref="J321:J323"/>
    <mergeCell ref="K321:K323"/>
    <mergeCell ref="L321:L323"/>
    <mergeCell ref="M321:M323"/>
    <mergeCell ref="N321:N323"/>
    <mergeCell ref="O321:O323"/>
    <mergeCell ref="A324:A326"/>
    <mergeCell ref="B324:B326"/>
    <mergeCell ref="E324:E326"/>
    <mergeCell ref="F324:F326"/>
    <mergeCell ref="G324:G326"/>
    <mergeCell ref="H324:H326"/>
    <mergeCell ref="I324:I326"/>
    <mergeCell ref="J324:J326"/>
    <mergeCell ref="K324:K326"/>
    <mergeCell ref="L324:L326"/>
    <mergeCell ref="M324:M326"/>
    <mergeCell ref="N324:N326"/>
    <mergeCell ref="O324:O326"/>
    <mergeCell ref="A327:A329"/>
    <mergeCell ref="B327:B329"/>
    <mergeCell ref="E327:E329"/>
    <mergeCell ref="F327:F329"/>
    <mergeCell ref="G327:G329"/>
    <mergeCell ref="H327:H329"/>
    <mergeCell ref="I327:I329"/>
    <mergeCell ref="J327:J329"/>
    <mergeCell ref="K327:K329"/>
    <mergeCell ref="L327:L329"/>
    <mergeCell ref="M327:M329"/>
    <mergeCell ref="N327:N329"/>
    <mergeCell ref="O327:O329"/>
    <mergeCell ref="A330:A332"/>
    <mergeCell ref="B330:B332"/>
    <mergeCell ref="E330:E332"/>
    <mergeCell ref="F330:F332"/>
    <mergeCell ref="G330:G332"/>
    <mergeCell ref="H330:H332"/>
    <mergeCell ref="I330:I332"/>
    <mergeCell ref="J330:J332"/>
    <mergeCell ref="K330:K332"/>
    <mergeCell ref="L330:L332"/>
    <mergeCell ref="M330:M332"/>
    <mergeCell ref="N330:N332"/>
    <mergeCell ref="O330:O332"/>
    <mergeCell ref="A333:A335"/>
    <mergeCell ref="B333:B335"/>
    <mergeCell ref="E333:E335"/>
    <mergeCell ref="F333:F335"/>
    <mergeCell ref="G333:G335"/>
    <mergeCell ref="H333:H335"/>
    <mergeCell ref="I333:I335"/>
    <mergeCell ref="J333:J335"/>
    <mergeCell ref="K333:K335"/>
    <mergeCell ref="L333:L335"/>
    <mergeCell ref="M333:M335"/>
    <mergeCell ref="N333:N335"/>
    <mergeCell ref="O333:O335"/>
    <mergeCell ref="A336:A338"/>
    <mergeCell ref="B336:B338"/>
    <mergeCell ref="E336:E338"/>
    <mergeCell ref="F336:F338"/>
    <mergeCell ref="G336:G338"/>
    <mergeCell ref="H336:H338"/>
    <mergeCell ref="I336:I338"/>
    <mergeCell ref="J336:J338"/>
    <mergeCell ref="K336:K338"/>
    <mergeCell ref="L336:L338"/>
    <mergeCell ref="M336:M338"/>
    <mergeCell ref="N336:N338"/>
    <mergeCell ref="O336:O338"/>
    <mergeCell ref="A339:A341"/>
    <mergeCell ref="B339:B341"/>
    <mergeCell ref="E339:E341"/>
    <mergeCell ref="F339:F341"/>
    <mergeCell ref="G339:G341"/>
    <mergeCell ref="H339:H341"/>
    <mergeCell ref="I339:I341"/>
    <mergeCell ref="J339:J341"/>
    <mergeCell ref="K339:K341"/>
    <mergeCell ref="L339:L341"/>
    <mergeCell ref="M339:M341"/>
    <mergeCell ref="N339:N341"/>
    <mergeCell ref="O339:O341"/>
    <mergeCell ref="A342:A344"/>
    <mergeCell ref="B342:B344"/>
    <mergeCell ref="E342:E344"/>
    <mergeCell ref="F342:F344"/>
    <mergeCell ref="G342:G344"/>
    <mergeCell ref="H342:H344"/>
    <mergeCell ref="I342:I344"/>
    <mergeCell ref="J342:J344"/>
    <mergeCell ref="K342:K344"/>
    <mergeCell ref="L342:L344"/>
    <mergeCell ref="M342:M344"/>
    <mergeCell ref="N342:N344"/>
    <mergeCell ref="O342:O344"/>
    <mergeCell ref="A345:A347"/>
    <mergeCell ref="B345:B347"/>
    <mergeCell ref="E345:E347"/>
    <mergeCell ref="F345:F347"/>
    <mergeCell ref="G345:G347"/>
    <mergeCell ref="H345:H347"/>
    <mergeCell ref="I345:I347"/>
    <mergeCell ref="J345:J347"/>
    <mergeCell ref="K345:K347"/>
    <mergeCell ref="L345:L347"/>
    <mergeCell ref="M345:M347"/>
    <mergeCell ref="N345:N347"/>
    <mergeCell ref="O345:O347"/>
    <mergeCell ref="A348:A350"/>
    <mergeCell ref="B348:B350"/>
    <mergeCell ref="E348:E350"/>
    <mergeCell ref="F348:F350"/>
    <mergeCell ref="G348:G350"/>
    <mergeCell ref="H348:H350"/>
    <mergeCell ref="I348:I350"/>
    <mergeCell ref="J348:J350"/>
    <mergeCell ref="K348:K350"/>
    <mergeCell ref="L348:L350"/>
    <mergeCell ref="M348:M350"/>
    <mergeCell ref="N348:N350"/>
    <mergeCell ref="O348:O350"/>
    <mergeCell ref="A351:A353"/>
    <mergeCell ref="B351:B353"/>
    <mergeCell ref="E351:E353"/>
    <mergeCell ref="F351:F353"/>
    <mergeCell ref="G351:G353"/>
    <mergeCell ref="H351:H353"/>
    <mergeCell ref="I351:I353"/>
    <mergeCell ref="J351:J353"/>
    <mergeCell ref="K351:K353"/>
    <mergeCell ref="L351:L353"/>
    <mergeCell ref="M351:M353"/>
    <mergeCell ref="N351:N353"/>
    <mergeCell ref="O351:O353"/>
    <mergeCell ref="A354:A356"/>
    <mergeCell ref="B354:B356"/>
    <mergeCell ref="E354:E356"/>
    <mergeCell ref="F354:F356"/>
    <mergeCell ref="G354:G356"/>
    <mergeCell ref="H354:H356"/>
    <mergeCell ref="I354:I356"/>
    <mergeCell ref="J354:J356"/>
    <mergeCell ref="K354:K356"/>
    <mergeCell ref="L354:L356"/>
    <mergeCell ref="M354:M356"/>
    <mergeCell ref="N354:N356"/>
    <mergeCell ref="O354:O356"/>
    <mergeCell ref="A357:A359"/>
    <mergeCell ref="B357:B359"/>
    <mergeCell ref="E357:E359"/>
    <mergeCell ref="F357:F359"/>
    <mergeCell ref="G357:G359"/>
    <mergeCell ref="H357:H359"/>
    <mergeCell ref="I357:I359"/>
    <mergeCell ref="J357:J359"/>
    <mergeCell ref="K357:K359"/>
    <mergeCell ref="L357:L359"/>
    <mergeCell ref="M357:M359"/>
    <mergeCell ref="N357:N359"/>
    <mergeCell ref="O357:O359"/>
    <mergeCell ref="A360:A362"/>
    <mergeCell ref="B360:B362"/>
    <mergeCell ref="E360:E362"/>
    <mergeCell ref="F360:F362"/>
    <mergeCell ref="G360:G362"/>
    <mergeCell ref="H360:H362"/>
    <mergeCell ref="I360:I362"/>
    <mergeCell ref="J360:J362"/>
    <mergeCell ref="K360:K362"/>
    <mergeCell ref="L360:L362"/>
    <mergeCell ref="M360:M362"/>
    <mergeCell ref="N360:N362"/>
    <mergeCell ref="O360:O362"/>
    <mergeCell ref="A363:A365"/>
    <mergeCell ref="B363:B365"/>
    <mergeCell ref="E363:E365"/>
    <mergeCell ref="F363:F365"/>
    <mergeCell ref="G363:G365"/>
    <mergeCell ref="H363:H365"/>
    <mergeCell ref="I363:I365"/>
    <mergeCell ref="J363:J365"/>
    <mergeCell ref="K363:K365"/>
    <mergeCell ref="L363:L365"/>
    <mergeCell ref="M363:M365"/>
    <mergeCell ref="N363:N365"/>
    <mergeCell ref="O363:O365"/>
    <mergeCell ref="A366:A368"/>
    <mergeCell ref="B366:B368"/>
    <mergeCell ref="E366:E368"/>
    <mergeCell ref="F366:F368"/>
    <mergeCell ref="G366:G368"/>
    <mergeCell ref="H366:H368"/>
    <mergeCell ref="I366:I368"/>
    <mergeCell ref="J366:J368"/>
    <mergeCell ref="K366:K368"/>
    <mergeCell ref="L366:L368"/>
    <mergeCell ref="M366:M368"/>
    <mergeCell ref="N366:N368"/>
    <mergeCell ref="O366:O368"/>
    <mergeCell ref="A369:A371"/>
    <mergeCell ref="B369:B371"/>
    <mergeCell ref="E369:E371"/>
    <mergeCell ref="F369:F371"/>
    <mergeCell ref="G369:G371"/>
    <mergeCell ref="H369:H371"/>
    <mergeCell ref="I369:I371"/>
    <mergeCell ref="J369:J371"/>
    <mergeCell ref="K369:K371"/>
    <mergeCell ref="L369:L371"/>
    <mergeCell ref="M369:M371"/>
    <mergeCell ref="N369:N371"/>
    <mergeCell ref="O369:O371"/>
    <mergeCell ref="A372:A374"/>
    <mergeCell ref="B372:B374"/>
    <mergeCell ref="E372:E374"/>
    <mergeCell ref="F372:F374"/>
    <mergeCell ref="G372:G374"/>
    <mergeCell ref="H372:H374"/>
    <mergeCell ref="I372:I374"/>
    <mergeCell ref="J372:J374"/>
    <mergeCell ref="K372:K374"/>
    <mergeCell ref="L372:L374"/>
    <mergeCell ref="M372:M374"/>
    <mergeCell ref="N372:N374"/>
    <mergeCell ref="O372:O374"/>
    <mergeCell ref="N384:N386"/>
    <mergeCell ref="O384:O386"/>
    <mergeCell ref="A375:A377"/>
    <mergeCell ref="B375:B377"/>
    <mergeCell ref="E375:E377"/>
    <mergeCell ref="F375:F377"/>
    <mergeCell ref="G375:G377"/>
    <mergeCell ref="H375:H377"/>
    <mergeCell ref="I375:I377"/>
    <mergeCell ref="J375:J377"/>
    <mergeCell ref="K375:K377"/>
    <mergeCell ref="L375:L377"/>
    <mergeCell ref="M375:M377"/>
    <mergeCell ref="N375:N377"/>
    <mergeCell ref="O375:O377"/>
    <mergeCell ref="A378:A380"/>
    <mergeCell ref="B378:B380"/>
    <mergeCell ref="E378:E380"/>
    <mergeCell ref="F378:F380"/>
    <mergeCell ref="G378:G380"/>
    <mergeCell ref="H378:H380"/>
    <mergeCell ref="I378:I380"/>
    <mergeCell ref="J378:J380"/>
    <mergeCell ref="K378:K380"/>
    <mergeCell ref="L378:L380"/>
    <mergeCell ref="M378:M380"/>
    <mergeCell ref="N378:N380"/>
    <mergeCell ref="O378:O380"/>
    <mergeCell ref="A381:A383"/>
    <mergeCell ref="B381:B383"/>
    <mergeCell ref="E381:E383"/>
    <mergeCell ref="F381:F383"/>
    <mergeCell ref="G381:G383"/>
    <mergeCell ref="H381:H383"/>
    <mergeCell ref="I381:I383"/>
    <mergeCell ref="J381:J383"/>
    <mergeCell ref="K381:K383"/>
    <mergeCell ref="L381:L383"/>
    <mergeCell ref="M381:M383"/>
    <mergeCell ref="N381:N383"/>
    <mergeCell ref="O381:O383"/>
    <mergeCell ref="A384:A386"/>
    <mergeCell ref="B384:B386"/>
    <mergeCell ref="E384:E386"/>
    <mergeCell ref="F384:F386"/>
    <mergeCell ref="G384:G386"/>
    <mergeCell ref="H384:H386"/>
    <mergeCell ref="I384:I386"/>
    <mergeCell ref="J384:J386"/>
    <mergeCell ref="K384:K386"/>
    <mergeCell ref="L384:L386"/>
    <mergeCell ref="M384:M386"/>
    <mergeCell ref="A387:A389"/>
    <mergeCell ref="B387:B389"/>
    <mergeCell ref="E387:E389"/>
    <mergeCell ref="F387:F389"/>
    <mergeCell ref="G387:G389"/>
    <mergeCell ref="H387:H389"/>
    <mergeCell ref="I387:I389"/>
    <mergeCell ref="J387:J389"/>
    <mergeCell ref="K387:K389"/>
    <mergeCell ref="L387:L389"/>
    <mergeCell ref="M387:M389"/>
    <mergeCell ref="N387:N389"/>
    <mergeCell ref="O387:O389"/>
  </mergeCells>
  <pageMargins left="0.7" right="0.7" top="0.75" bottom="0.75" header="0.51180555555555496" footer="0.51180555555555496"/>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01"/>
  <sheetViews>
    <sheetView zoomScaleNormal="100" workbookViewId="0">
      <pane ySplit="2" topLeftCell="A83" activePane="bottomLeft" state="frozen"/>
      <selection activeCell="B1" sqref="B1"/>
      <selection pane="bottomLeft" activeCell="K104" sqref="K104"/>
    </sheetView>
  </sheetViews>
  <sheetFormatPr defaultColWidth="8.6640625" defaultRowHeight="14.4" x14ac:dyDescent="0.3"/>
  <cols>
    <col min="1" max="1" width="10.109375" customWidth="1"/>
    <col min="2" max="2" width="18.109375" customWidth="1"/>
    <col min="3" max="3" width="4.33203125" hidden="1" customWidth="1"/>
    <col min="4" max="4" width="0.21875" customWidth="1"/>
    <col min="5" max="5" width="9.6640625" customWidth="1"/>
    <col min="6" max="6" width="12.6640625" customWidth="1"/>
    <col min="7" max="7" width="10.5546875" customWidth="1"/>
    <col min="8" max="8" width="21.44140625" customWidth="1"/>
    <col min="9" max="12" width="9.6640625" customWidth="1"/>
    <col min="13" max="13" width="20.6640625" customWidth="1"/>
    <col min="14" max="14" width="10.6640625" customWidth="1"/>
    <col min="15" max="15" width="9.6640625" customWidth="1"/>
    <col min="16" max="16" width="14.109375" customWidth="1"/>
    <col min="17" max="24" width="7.6640625" customWidth="1"/>
    <col min="25" max="25" width="11.6640625" customWidth="1"/>
    <col min="26" max="27" width="9.6640625" customWidth="1"/>
  </cols>
  <sheetData>
    <row r="1" spans="1:27" ht="15" customHeight="1" x14ac:dyDescent="0.3">
      <c r="A1" s="103" t="s">
        <v>0</v>
      </c>
      <c r="B1" s="104" t="s">
        <v>1</v>
      </c>
      <c r="C1" s="155" t="s">
        <v>240</v>
      </c>
      <c r="D1" s="155" t="s">
        <v>241</v>
      </c>
      <c r="E1" s="105" t="s">
        <v>2</v>
      </c>
      <c r="F1" s="106" t="s">
        <v>3</v>
      </c>
      <c r="G1" s="107" t="s">
        <v>4</v>
      </c>
      <c r="H1" s="108" t="s">
        <v>5</v>
      </c>
      <c r="I1" s="109" t="s">
        <v>6</v>
      </c>
      <c r="J1" s="110" t="s">
        <v>7</v>
      </c>
      <c r="K1" s="111" t="s">
        <v>8</v>
      </c>
      <c r="L1" s="112" t="s">
        <v>9</v>
      </c>
      <c r="M1" s="113" t="s">
        <v>10</v>
      </c>
      <c r="N1" s="114" t="s">
        <v>11</v>
      </c>
      <c r="O1" s="115" t="s">
        <v>12</v>
      </c>
      <c r="P1" s="116"/>
      <c r="Q1" s="117" t="s">
        <v>13</v>
      </c>
      <c r="R1" s="117"/>
      <c r="S1" s="117"/>
      <c r="T1" s="117"/>
      <c r="U1" s="117"/>
      <c r="V1" s="117"/>
      <c r="W1" s="117"/>
      <c r="X1" s="117"/>
      <c r="Y1" s="118" t="s">
        <v>14</v>
      </c>
      <c r="Z1" s="117" t="s">
        <v>15</v>
      </c>
      <c r="AA1" s="102" t="s">
        <v>16</v>
      </c>
    </row>
    <row r="2" spans="1:27" ht="21" customHeight="1" x14ac:dyDescent="0.3">
      <c r="A2" s="103"/>
      <c r="B2" s="104"/>
      <c r="C2" s="155"/>
      <c r="D2" s="155"/>
      <c r="E2" s="105"/>
      <c r="F2" s="106"/>
      <c r="G2" s="107"/>
      <c r="H2" s="108"/>
      <c r="I2" s="109"/>
      <c r="J2" s="110"/>
      <c r="K2" s="111"/>
      <c r="L2" s="112"/>
      <c r="M2" s="113"/>
      <c r="N2" s="114"/>
      <c r="O2" s="115"/>
      <c r="P2" s="116"/>
      <c r="Q2" s="1">
        <v>1</v>
      </c>
      <c r="R2" s="1">
        <v>2</v>
      </c>
      <c r="S2" s="1">
        <v>3</v>
      </c>
      <c r="T2" s="1">
        <v>4</v>
      </c>
      <c r="U2" s="1">
        <v>5</v>
      </c>
      <c r="V2" s="1">
        <v>6</v>
      </c>
      <c r="W2" s="1">
        <v>7</v>
      </c>
      <c r="X2" s="1">
        <v>8</v>
      </c>
      <c r="Y2" s="118"/>
      <c r="Z2" s="117"/>
      <c r="AA2" s="102"/>
    </row>
    <row r="3" spans="1:27" ht="15.75" customHeight="1" x14ac:dyDescent="0.3">
      <c r="A3" s="82">
        <v>44470</v>
      </c>
      <c r="B3" s="83"/>
      <c r="C3" s="84"/>
      <c r="D3" s="84"/>
      <c r="E3" s="84"/>
      <c r="F3" s="85">
        <v>831</v>
      </c>
      <c r="G3" s="86"/>
      <c r="H3" s="87"/>
      <c r="I3" s="88">
        <v>310</v>
      </c>
      <c r="J3" s="89">
        <v>170</v>
      </c>
      <c r="K3" s="80">
        <f>I3*J3/100</f>
        <v>527</v>
      </c>
      <c r="L3" s="81">
        <f>K3*Y3/1000</f>
        <v>267.51837499999999</v>
      </c>
      <c r="M3" s="90"/>
      <c r="N3" s="91" t="s">
        <v>265</v>
      </c>
      <c r="O3" s="92" t="s">
        <v>77</v>
      </c>
      <c r="P3" s="8" t="s">
        <v>21</v>
      </c>
      <c r="Q3" s="9">
        <v>491</v>
      </c>
      <c r="R3" s="9">
        <v>503</v>
      </c>
      <c r="S3" s="9">
        <v>499</v>
      </c>
      <c r="T3" s="9">
        <v>503</v>
      </c>
      <c r="U3" s="9">
        <v>484</v>
      </c>
      <c r="V3" s="9">
        <v>497</v>
      </c>
      <c r="W3" s="9">
        <v>554</v>
      </c>
      <c r="X3" s="9">
        <v>530</v>
      </c>
      <c r="Y3" s="17">
        <f t="shared" ref="Y3:Y34" si="0">AVERAGE(Q3:X3)</f>
        <v>507.625</v>
      </c>
      <c r="Z3" s="10">
        <f t="shared" ref="Z3:Z66" si="1">_xlfn.STDEV.P(Q3:X3)/Y3*100</f>
        <v>4.2456339952231508</v>
      </c>
      <c r="AA3" s="93" t="s">
        <v>22</v>
      </c>
    </row>
    <row r="4" spans="1:27" ht="15.75" customHeight="1" x14ac:dyDescent="0.3">
      <c r="A4" s="82"/>
      <c r="B4" s="83"/>
      <c r="C4" s="84"/>
      <c r="D4" s="84"/>
      <c r="E4" s="84"/>
      <c r="F4" s="85"/>
      <c r="G4" s="86"/>
      <c r="H4" s="87"/>
      <c r="I4" s="88"/>
      <c r="J4" s="89"/>
      <c r="K4" s="80"/>
      <c r="L4" s="81"/>
      <c r="M4" s="90"/>
      <c r="N4" s="91"/>
      <c r="O4" s="92"/>
      <c r="P4" s="11" t="s">
        <v>23</v>
      </c>
      <c r="Q4" s="12">
        <v>2.8</v>
      </c>
      <c r="R4" s="12">
        <v>2.9</v>
      </c>
      <c r="S4" s="12">
        <v>2.7</v>
      </c>
      <c r="T4" s="12">
        <v>2.8</v>
      </c>
      <c r="U4" s="12">
        <v>2.8</v>
      </c>
      <c r="V4" s="12">
        <v>2.7</v>
      </c>
      <c r="W4" s="12">
        <v>2.9</v>
      </c>
      <c r="X4" s="12">
        <v>2.8</v>
      </c>
      <c r="Y4" s="13">
        <f t="shared" si="0"/>
        <v>2.8</v>
      </c>
      <c r="Z4" s="14">
        <f t="shared" si="1"/>
        <v>2.5253813613805236</v>
      </c>
      <c r="AA4" s="93"/>
    </row>
    <row r="5" spans="1:27" ht="15.75" customHeight="1" x14ac:dyDescent="0.3">
      <c r="A5" s="82"/>
      <c r="B5" s="83"/>
      <c r="C5" s="84"/>
      <c r="D5" s="84"/>
      <c r="E5" s="84"/>
      <c r="F5" s="85"/>
      <c r="G5" s="86"/>
      <c r="H5" s="87"/>
      <c r="I5" s="88"/>
      <c r="J5" s="89"/>
      <c r="K5" s="80"/>
      <c r="L5" s="81"/>
      <c r="M5" s="90"/>
      <c r="N5" s="91"/>
      <c r="O5" s="92"/>
      <c r="P5" s="15" t="s">
        <v>24</v>
      </c>
      <c r="Q5" s="16">
        <f t="shared" ref="Q5:X5" si="2">Q3/Q4/1000</f>
        <v>0.17535714285714285</v>
      </c>
      <c r="R5" s="16">
        <f t="shared" si="2"/>
        <v>0.17344827586206898</v>
      </c>
      <c r="S5" s="16">
        <f t="shared" si="2"/>
        <v>0.18481481481481482</v>
      </c>
      <c r="T5" s="16">
        <f t="shared" si="2"/>
        <v>0.17964285714285716</v>
      </c>
      <c r="U5" s="16">
        <f t="shared" si="2"/>
        <v>0.17285714285714285</v>
      </c>
      <c r="V5" s="16">
        <f t="shared" si="2"/>
        <v>0.18407407407407408</v>
      </c>
      <c r="W5" s="16">
        <f t="shared" si="2"/>
        <v>0.1910344827586207</v>
      </c>
      <c r="X5" s="16">
        <f t="shared" si="2"/>
        <v>0.18928571428571431</v>
      </c>
      <c r="Y5" s="16">
        <f t="shared" si="0"/>
        <v>0.18131431308155446</v>
      </c>
      <c r="Z5" s="16">
        <f t="shared" si="1"/>
        <v>3.6458003093961278</v>
      </c>
      <c r="AA5" s="93"/>
    </row>
    <row r="6" spans="1:27" ht="15.75" customHeight="1" x14ac:dyDescent="0.3">
      <c r="A6" s="82"/>
      <c r="B6" s="83"/>
      <c r="C6" s="84"/>
      <c r="D6" s="84"/>
      <c r="E6" s="84"/>
      <c r="F6" s="85">
        <f>F3+1</f>
        <v>832</v>
      </c>
      <c r="G6" s="86"/>
      <c r="H6" s="87"/>
      <c r="I6" s="88">
        <v>310</v>
      </c>
      <c r="J6" s="89">
        <v>170</v>
      </c>
      <c r="K6" s="80">
        <f>I6*J6/100</f>
        <v>527</v>
      </c>
      <c r="L6" s="81">
        <f>K6*Y6/1000</f>
        <v>265.87150000000003</v>
      </c>
      <c r="M6" s="90"/>
      <c r="N6" s="91" t="s">
        <v>44</v>
      </c>
      <c r="O6" s="92" t="s">
        <v>45</v>
      </c>
      <c r="P6" s="8" t="s">
        <v>21</v>
      </c>
      <c r="Q6" s="9">
        <v>542</v>
      </c>
      <c r="R6" s="9">
        <v>522</v>
      </c>
      <c r="S6" s="9">
        <v>500</v>
      </c>
      <c r="T6" s="9">
        <v>483</v>
      </c>
      <c r="U6" s="9">
        <v>482</v>
      </c>
      <c r="V6" s="9">
        <v>491</v>
      </c>
      <c r="W6" s="9">
        <v>514</v>
      </c>
      <c r="X6" s="9">
        <v>502</v>
      </c>
      <c r="Y6" s="17">
        <f t="shared" si="0"/>
        <v>504.5</v>
      </c>
      <c r="Z6" s="10">
        <f t="shared" si="1"/>
        <v>3.8256212221246346</v>
      </c>
      <c r="AA6" s="93" t="s">
        <v>22</v>
      </c>
    </row>
    <row r="7" spans="1:27" ht="15.75" customHeight="1" x14ac:dyDescent="0.3">
      <c r="A7" s="82"/>
      <c r="B7" s="83"/>
      <c r="C7" s="84"/>
      <c r="D7" s="84"/>
      <c r="E7" s="84"/>
      <c r="F7" s="85"/>
      <c r="G7" s="86"/>
      <c r="H7" s="87"/>
      <c r="I7" s="88"/>
      <c r="J7" s="89"/>
      <c r="K7" s="80"/>
      <c r="L7" s="81"/>
      <c r="M7" s="90"/>
      <c r="N7" s="91"/>
      <c r="O7" s="92"/>
      <c r="P7" s="11" t="s">
        <v>23</v>
      </c>
      <c r="Q7" s="12">
        <v>2.8</v>
      </c>
      <c r="R7" s="12">
        <v>2.8</v>
      </c>
      <c r="S7" s="12">
        <v>2.7</v>
      </c>
      <c r="T7" s="12">
        <v>2.8</v>
      </c>
      <c r="U7" s="12">
        <v>2.8</v>
      </c>
      <c r="V7" s="12">
        <v>2.9</v>
      </c>
      <c r="W7" s="12">
        <v>2.9</v>
      </c>
      <c r="X7" s="12">
        <v>2.8</v>
      </c>
      <c r="Y7" s="13">
        <f t="shared" si="0"/>
        <v>2.8125</v>
      </c>
      <c r="Z7" s="14">
        <f t="shared" si="1"/>
        <v>2.1314806770278736</v>
      </c>
      <c r="AA7" s="93"/>
    </row>
    <row r="8" spans="1:27" ht="15.75" customHeight="1" x14ac:dyDescent="0.3">
      <c r="A8" s="82"/>
      <c r="B8" s="83"/>
      <c r="C8" s="84"/>
      <c r="D8" s="84"/>
      <c r="E8" s="84"/>
      <c r="F8" s="85"/>
      <c r="G8" s="86"/>
      <c r="H8" s="87"/>
      <c r="I8" s="88"/>
      <c r="J8" s="89"/>
      <c r="K8" s="80"/>
      <c r="L8" s="81"/>
      <c r="M8" s="90"/>
      <c r="N8" s="91"/>
      <c r="O8" s="92"/>
      <c r="P8" s="15" t="s">
        <v>24</v>
      </c>
      <c r="Q8" s="16">
        <f t="shared" ref="Q8:X8" si="3">Q6/Q7/1000</f>
        <v>0.19357142857142859</v>
      </c>
      <c r="R8" s="16">
        <f t="shared" si="3"/>
        <v>0.18642857142857144</v>
      </c>
      <c r="S8" s="16">
        <f t="shared" si="3"/>
        <v>0.18518518518518517</v>
      </c>
      <c r="T8" s="16">
        <f t="shared" si="3"/>
        <v>0.17249999999999999</v>
      </c>
      <c r="U8" s="16">
        <f t="shared" si="3"/>
        <v>0.17214285714285718</v>
      </c>
      <c r="V8" s="16">
        <f t="shared" si="3"/>
        <v>0.16931034482758622</v>
      </c>
      <c r="W8" s="16">
        <f t="shared" si="3"/>
        <v>0.17724137931034484</v>
      </c>
      <c r="X8" s="16">
        <f t="shared" si="3"/>
        <v>0.1792857142857143</v>
      </c>
      <c r="Y8" s="16">
        <f t="shared" si="0"/>
        <v>0.17945818509396097</v>
      </c>
      <c r="Z8" s="16">
        <f t="shared" si="1"/>
        <v>4.3629121314340837</v>
      </c>
      <c r="AA8" s="93"/>
    </row>
    <row r="9" spans="1:27" ht="14.4" customHeight="1" x14ac:dyDescent="0.3">
      <c r="A9" s="82"/>
      <c r="B9" s="83"/>
      <c r="C9" s="84"/>
      <c r="D9" s="84"/>
      <c r="E9" s="84"/>
      <c r="F9" s="85">
        <f>F6+1</f>
        <v>833</v>
      </c>
      <c r="G9" s="86"/>
      <c r="H9" s="87"/>
      <c r="I9" s="88">
        <v>310</v>
      </c>
      <c r="J9" s="89">
        <v>170</v>
      </c>
      <c r="K9" s="80">
        <f>I9*J9/100</f>
        <v>527</v>
      </c>
      <c r="L9" s="81">
        <f>K9*Y9/1000</f>
        <v>258.95462500000002</v>
      </c>
      <c r="M9" s="90"/>
      <c r="N9" s="91" t="s">
        <v>44</v>
      </c>
      <c r="O9" s="92" t="s">
        <v>45</v>
      </c>
      <c r="P9" s="8" t="s">
        <v>21</v>
      </c>
      <c r="Q9" s="9">
        <v>526</v>
      </c>
      <c r="R9" s="9">
        <v>498</v>
      </c>
      <c r="S9" s="9">
        <v>490</v>
      </c>
      <c r="T9" s="9">
        <v>478</v>
      </c>
      <c r="U9" s="9">
        <v>471</v>
      </c>
      <c r="V9" s="9">
        <v>484</v>
      </c>
      <c r="W9" s="9">
        <v>484</v>
      </c>
      <c r="X9" s="9">
        <v>500</v>
      </c>
      <c r="Y9" s="17">
        <f t="shared" si="0"/>
        <v>491.375</v>
      </c>
      <c r="Z9" s="10">
        <f t="shared" si="1"/>
        <v>3.2353338443085486</v>
      </c>
      <c r="AA9" s="93" t="s">
        <v>22</v>
      </c>
    </row>
    <row r="10" spans="1:27" ht="14.4" customHeight="1" x14ac:dyDescent="0.3">
      <c r="A10" s="82"/>
      <c r="B10" s="83"/>
      <c r="C10" s="84"/>
      <c r="D10" s="84"/>
      <c r="E10" s="84"/>
      <c r="F10" s="85"/>
      <c r="G10" s="86"/>
      <c r="H10" s="87"/>
      <c r="I10" s="88"/>
      <c r="J10" s="89"/>
      <c r="K10" s="80"/>
      <c r="L10" s="81"/>
      <c r="M10" s="90"/>
      <c r="N10" s="91"/>
      <c r="O10" s="92"/>
      <c r="P10" s="11" t="s">
        <v>23</v>
      </c>
      <c r="Q10" s="12">
        <v>2.8</v>
      </c>
      <c r="R10" s="12">
        <v>2.8</v>
      </c>
      <c r="S10" s="12">
        <v>2.8</v>
      </c>
      <c r="T10" s="12">
        <v>2.7</v>
      </c>
      <c r="U10" s="12">
        <v>2.8</v>
      </c>
      <c r="V10" s="12">
        <v>2.8</v>
      </c>
      <c r="W10" s="12">
        <v>2.8</v>
      </c>
      <c r="X10" s="12">
        <v>2.9</v>
      </c>
      <c r="Y10" s="13">
        <f t="shared" si="0"/>
        <v>2.8</v>
      </c>
      <c r="Z10" s="14">
        <f t="shared" si="1"/>
        <v>1.7857142857142836</v>
      </c>
      <c r="AA10" s="93"/>
    </row>
    <row r="11" spans="1:27" ht="14.4" customHeight="1" x14ac:dyDescent="0.3">
      <c r="A11" s="82"/>
      <c r="B11" s="83"/>
      <c r="C11" s="84"/>
      <c r="D11" s="84"/>
      <c r="E11" s="84"/>
      <c r="F11" s="85"/>
      <c r="G11" s="86"/>
      <c r="H11" s="87"/>
      <c r="I11" s="88"/>
      <c r="J11" s="89"/>
      <c r="K11" s="80"/>
      <c r="L11" s="81"/>
      <c r="M11" s="90"/>
      <c r="N11" s="91"/>
      <c r="O11" s="92"/>
      <c r="P11" s="15" t="s">
        <v>24</v>
      </c>
      <c r="Q11" s="16">
        <f t="shared" ref="Q11:X11" si="4">Q9/Q10/1000</f>
        <v>0.18785714285714286</v>
      </c>
      <c r="R11" s="16">
        <f t="shared" si="4"/>
        <v>0.17785714285714285</v>
      </c>
      <c r="S11" s="16">
        <f t="shared" si="4"/>
        <v>0.17499999999999999</v>
      </c>
      <c r="T11" s="16">
        <f t="shared" si="4"/>
        <v>0.17703703703703705</v>
      </c>
      <c r="U11" s="16">
        <f t="shared" si="4"/>
        <v>0.16821428571428573</v>
      </c>
      <c r="V11" s="16">
        <f t="shared" si="4"/>
        <v>0.17285714285714285</v>
      </c>
      <c r="W11" s="16">
        <f t="shared" si="4"/>
        <v>0.17285714285714285</v>
      </c>
      <c r="X11" s="16">
        <f t="shared" si="4"/>
        <v>0.17241379310344829</v>
      </c>
      <c r="Y11" s="16">
        <f t="shared" si="0"/>
        <v>0.17551171091041784</v>
      </c>
      <c r="Z11" s="16">
        <f t="shared" si="1"/>
        <v>3.1040438173999045</v>
      </c>
      <c r="AA11" s="93"/>
    </row>
    <row r="12" spans="1:27" ht="14.4" customHeight="1" x14ac:dyDescent="0.3">
      <c r="A12" s="82"/>
      <c r="B12" s="83"/>
      <c r="C12" s="84"/>
      <c r="D12" s="84"/>
      <c r="E12" s="84"/>
      <c r="F12" s="85">
        <f>F9+1</f>
        <v>834</v>
      </c>
      <c r="G12" s="86"/>
      <c r="H12" s="87"/>
      <c r="I12" s="88">
        <v>235</v>
      </c>
      <c r="J12" s="89">
        <v>170</v>
      </c>
      <c r="K12" s="80">
        <f>I12*J12/100</f>
        <v>399.5</v>
      </c>
      <c r="L12" s="81">
        <f>K12*Y12/1000</f>
        <v>199.45037500000001</v>
      </c>
      <c r="M12" s="90"/>
      <c r="N12" s="91" t="s">
        <v>44</v>
      </c>
      <c r="O12" s="92" t="s">
        <v>45</v>
      </c>
      <c r="P12" s="8" t="s">
        <v>21</v>
      </c>
      <c r="Q12" s="9">
        <v>521</v>
      </c>
      <c r="R12" s="9">
        <v>514</v>
      </c>
      <c r="S12" s="9">
        <v>489</v>
      </c>
      <c r="T12" s="9">
        <v>492</v>
      </c>
      <c r="U12" s="9">
        <v>493</v>
      </c>
      <c r="V12" s="9">
        <v>491</v>
      </c>
      <c r="W12" s="9">
        <v>493</v>
      </c>
      <c r="X12" s="9">
        <v>501</v>
      </c>
      <c r="Y12" s="17">
        <f t="shared" si="0"/>
        <v>499.25</v>
      </c>
      <c r="Z12" s="10">
        <f t="shared" si="1"/>
        <v>2.2366260825365343</v>
      </c>
      <c r="AA12" s="93" t="s">
        <v>22</v>
      </c>
    </row>
    <row r="13" spans="1:27" ht="14.4" customHeight="1" x14ac:dyDescent="0.3">
      <c r="A13" s="82"/>
      <c r="B13" s="83"/>
      <c r="C13" s="84"/>
      <c r="D13" s="84"/>
      <c r="E13" s="84"/>
      <c r="F13" s="85"/>
      <c r="G13" s="86"/>
      <c r="H13" s="87"/>
      <c r="I13" s="88"/>
      <c r="J13" s="89"/>
      <c r="K13" s="80"/>
      <c r="L13" s="81"/>
      <c r="M13" s="90"/>
      <c r="N13" s="91"/>
      <c r="O13" s="92"/>
      <c r="P13" s="11" t="s">
        <v>23</v>
      </c>
      <c r="Q13" s="12">
        <v>2.8</v>
      </c>
      <c r="R13" s="12">
        <v>2.7</v>
      </c>
      <c r="S13" s="12">
        <v>2.9</v>
      </c>
      <c r="T13" s="12">
        <v>2.8</v>
      </c>
      <c r="U13" s="12">
        <v>2.7</v>
      </c>
      <c r="V13" s="12">
        <v>2.8</v>
      </c>
      <c r="W13" s="12">
        <v>2.9</v>
      </c>
      <c r="X13" s="12">
        <v>2.7</v>
      </c>
      <c r="Y13" s="13">
        <f t="shared" si="0"/>
        <v>2.7874999999999996</v>
      </c>
      <c r="Z13" s="14">
        <f t="shared" si="1"/>
        <v>2.8004475329140757</v>
      </c>
      <c r="AA13" s="93"/>
    </row>
    <row r="14" spans="1:27" ht="14.4" customHeight="1" x14ac:dyDescent="0.3">
      <c r="A14" s="82"/>
      <c r="B14" s="83"/>
      <c r="C14" s="84"/>
      <c r="D14" s="84"/>
      <c r="E14" s="84"/>
      <c r="F14" s="85"/>
      <c r="G14" s="86"/>
      <c r="H14" s="87"/>
      <c r="I14" s="88"/>
      <c r="J14" s="89"/>
      <c r="K14" s="80"/>
      <c r="L14" s="81"/>
      <c r="M14" s="90"/>
      <c r="N14" s="91"/>
      <c r="O14" s="92"/>
      <c r="P14" s="15" t="s">
        <v>24</v>
      </c>
      <c r="Q14" s="16">
        <f t="shared" ref="Q14:X14" si="5">Q12/Q13/1000</f>
        <v>0.18607142857142858</v>
      </c>
      <c r="R14" s="16">
        <f t="shared" si="5"/>
        <v>0.19037037037037036</v>
      </c>
      <c r="S14" s="16">
        <f t="shared" si="5"/>
        <v>0.16862068965517241</v>
      </c>
      <c r="T14" s="16">
        <f t="shared" si="5"/>
        <v>0.17571428571428571</v>
      </c>
      <c r="U14" s="16">
        <f t="shared" si="5"/>
        <v>0.18259259259259258</v>
      </c>
      <c r="V14" s="16">
        <f t="shared" si="5"/>
        <v>0.17535714285714285</v>
      </c>
      <c r="W14" s="16">
        <f t="shared" si="5"/>
        <v>0.17</v>
      </c>
      <c r="X14" s="16">
        <f t="shared" si="5"/>
        <v>0.18555555555555553</v>
      </c>
      <c r="Y14" s="16">
        <f t="shared" si="0"/>
        <v>0.17928525816456847</v>
      </c>
      <c r="Z14" s="16">
        <f t="shared" si="1"/>
        <v>4.1707922488689091</v>
      </c>
      <c r="AA14" s="93"/>
    </row>
    <row r="15" spans="1:27" ht="14.4" customHeight="1" x14ac:dyDescent="0.3">
      <c r="A15" s="96">
        <v>44489</v>
      </c>
      <c r="B15" s="97">
        <v>21008675</v>
      </c>
      <c r="C15" s="97"/>
      <c r="D15" s="97"/>
      <c r="E15" s="97">
        <v>9946777</v>
      </c>
      <c r="F15" s="97">
        <f>F12+1</f>
        <v>835</v>
      </c>
      <c r="G15" s="97">
        <v>1</v>
      </c>
      <c r="H15" s="97" t="s">
        <v>185</v>
      </c>
      <c r="I15" s="97">
        <v>210</v>
      </c>
      <c r="J15" s="97">
        <v>165</v>
      </c>
      <c r="K15" s="98">
        <f>I15*J15/100</f>
        <v>346.5</v>
      </c>
      <c r="L15" s="98">
        <f>K15*Y15/1000</f>
        <v>264.46612499999998</v>
      </c>
      <c r="M15" s="97"/>
      <c r="N15" s="97" t="s">
        <v>50</v>
      </c>
      <c r="O15" s="97" t="s">
        <v>33</v>
      </c>
      <c r="P15" s="2" t="s">
        <v>21</v>
      </c>
      <c r="Q15" s="3">
        <v>766</v>
      </c>
      <c r="R15" s="3">
        <v>769</v>
      </c>
      <c r="S15" s="3">
        <v>750</v>
      </c>
      <c r="T15" s="3">
        <v>776</v>
      </c>
      <c r="U15" s="3">
        <v>775</v>
      </c>
      <c r="V15" s="3">
        <v>760</v>
      </c>
      <c r="W15" s="3">
        <v>740</v>
      </c>
      <c r="X15" s="3">
        <v>770</v>
      </c>
      <c r="Y15" s="6">
        <f t="shared" si="0"/>
        <v>763.25</v>
      </c>
      <c r="Z15" s="5">
        <f t="shared" si="1"/>
        <v>1.5457288193903593</v>
      </c>
      <c r="AA15" s="93" t="s">
        <v>22</v>
      </c>
    </row>
    <row r="16" spans="1:27" ht="14.4" customHeight="1" x14ac:dyDescent="0.3">
      <c r="A16" s="96"/>
      <c r="B16" s="97"/>
      <c r="C16" s="97"/>
      <c r="D16" s="97"/>
      <c r="E16" s="97"/>
      <c r="F16" s="97"/>
      <c r="G16" s="97"/>
      <c r="H16" s="97"/>
      <c r="I16" s="97"/>
      <c r="J16" s="97"/>
      <c r="K16" s="98"/>
      <c r="L16" s="98"/>
      <c r="M16" s="97"/>
      <c r="N16" s="97"/>
      <c r="O16" s="97"/>
      <c r="P16" s="2" t="s">
        <v>23</v>
      </c>
      <c r="Q16" s="3">
        <v>4</v>
      </c>
      <c r="R16" s="3">
        <v>3.9</v>
      </c>
      <c r="S16" s="3">
        <v>4.0999999999999996</v>
      </c>
      <c r="T16" s="3">
        <v>4</v>
      </c>
      <c r="U16" s="3">
        <v>4</v>
      </c>
      <c r="V16" s="3">
        <v>4</v>
      </c>
      <c r="W16" s="3">
        <v>4.2</v>
      </c>
      <c r="X16" s="3">
        <v>4.0999999999999996</v>
      </c>
      <c r="Y16" s="6">
        <f t="shared" si="0"/>
        <v>4.0374999999999996</v>
      </c>
      <c r="Z16" s="5">
        <f t="shared" si="1"/>
        <v>2.1224936843346889</v>
      </c>
      <c r="AA16" s="93"/>
    </row>
    <row r="17" spans="1:27" ht="14.4" customHeight="1" x14ac:dyDescent="0.3">
      <c r="A17" s="96"/>
      <c r="B17" s="97"/>
      <c r="C17" s="97"/>
      <c r="D17" s="97"/>
      <c r="E17" s="97"/>
      <c r="F17" s="97"/>
      <c r="G17" s="97"/>
      <c r="H17" s="97"/>
      <c r="I17" s="97"/>
      <c r="J17" s="97"/>
      <c r="K17" s="98"/>
      <c r="L17" s="98"/>
      <c r="M17" s="97"/>
      <c r="N17" s="97"/>
      <c r="O17" s="97"/>
      <c r="P17" s="2" t="s">
        <v>24</v>
      </c>
      <c r="Q17" s="5">
        <f t="shared" ref="Q17:X17" si="6">Q15/Q16/1000</f>
        <v>0.1915</v>
      </c>
      <c r="R17" s="5">
        <f t="shared" si="6"/>
        <v>0.19717948717948719</v>
      </c>
      <c r="S17" s="5">
        <f t="shared" si="6"/>
        <v>0.18292682926829268</v>
      </c>
      <c r="T17" s="5">
        <f t="shared" si="6"/>
        <v>0.19400000000000001</v>
      </c>
      <c r="U17" s="5">
        <f t="shared" si="6"/>
        <v>0.19375000000000001</v>
      </c>
      <c r="V17" s="5">
        <f t="shared" si="6"/>
        <v>0.19</v>
      </c>
      <c r="W17" s="5">
        <f t="shared" si="6"/>
        <v>0.17619047619047618</v>
      </c>
      <c r="X17" s="5">
        <f t="shared" si="6"/>
        <v>0.18780487804878049</v>
      </c>
      <c r="Y17" s="5">
        <f t="shared" si="0"/>
        <v>0.18916895883587956</v>
      </c>
      <c r="Z17" s="5">
        <f t="shared" si="1"/>
        <v>3.3635641473944564</v>
      </c>
      <c r="AA17" s="93"/>
    </row>
    <row r="18" spans="1:27" ht="14.4" customHeight="1" x14ac:dyDescent="0.3">
      <c r="A18" s="82"/>
      <c r="B18" s="83"/>
      <c r="C18" s="84"/>
      <c r="D18" s="84"/>
      <c r="E18" s="84"/>
      <c r="F18" s="85">
        <f>F15+1</f>
        <v>836</v>
      </c>
      <c r="G18" s="86">
        <v>2</v>
      </c>
      <c r="H18" s="87"/>
      <c r="I18" s="88">
        <v>210</v>
      </c>
      <c r="J18" s="89">
        <v>165</v>
      </c>
      <c r="K18" s="80">
        <f>I18*J18/100</f>
        <v>346.5</v>
      </c>
      <c r="L18" s="81">
        <f>K18*Y18/1000</f>
        <v>262.8635625</v>
      </c>
      <c r="M18" s="90"/>
      <c r="N18" s="91" t="s">
        <v>50</v>
      </c>
      <c r="O18" s="92" t="s">
        <v>33</v>
      </c>
      <c r="P18" s="8" t="s">
        <v>21</v>
      </c>
      <c r="Q18" s="9">
        <v>775</v>
      </c>
      <c r="R18" s="9">
        <v>720</v>
      </c>
      <c r="S18" s="9">
        <v>752</v>
      </c>
      <c r="T18" s="9">
        <v>735</v>
      </c>
      <c r="U18" s="9">
        <v>788</v>
      </c>
      <c r="V18" s="9">
        <v>750</v>
      </c>
      <c r="W18" s="9">
        <v>768</v>
      </c>
      <c r="X18" s="9">
        <v>781</v>
      </c>
      <c r="Y18" s="17">
        <f t="shared" si="0"/>
        <v>758.625</v>
      </c>
      <c r="Z18" s="10">
        <f t="shared" si="1"/>
        <v>2.9059223331690371</v>
      </c>
      <c r="AA18" s="93" t="s">
        <v>22</v>
      </c>
    </row>
    <row r="19" spans="1:27" ht="14.4" customHeight="1" x14ac:dyDescent="0.3">
      <c r="A19" s="82"/>
      <c r="B19" s="83"/>
      <c r="C19" s="84"/>
      <c r="D19" s="84"/>
      <c r="E19" s="84"/>
      <c r="F19" s="85"/>
      <c r="G19" s="86"/>
      <c r="H19" s="87"/>
      <c r="I19" s="88"/>
      <c r="J19" s="89"/>
      <c r="K19" s="80"/>
      <c r="L19" s="81"/>
      <c r="M19" s="90"/>
      <c r="N19" s="91"/>
      <c r="O19" s="92"/>
      <c r="P19" s="11" t="s">
        <v>23</v>
      </c>
      <c r="Q19" s="12">
        <v>3.9</v>
      </c>
      <c r="R19" s="12">
        <v>3.9</v>
      </c>
      <c r="S19" s="12">
        <v>4</v>
      </c>
      <c r="T19" s="12">
        <v>4</v>
      </c>
      <c r="U19" s="12">
        <v>3.9</v>
      </c>
      <c r="V19" s="12">
        <v>4.0999999999999996</v>
      </c>
      <c r="W19" s="12">
        <v>4.0999999999999996</v>
      </c>
      <c r="X19" s="12">
        <v>3.9</v>
      </c>
      <c r="Y19" s="13">
        <f t="shared" si="0"/>
        <v>3.9749999999999996</v>
      </c>
      <c r="Z19" s="14">
        <f t="shared" si="1"/>
        <v>2.0859275411040228</v>
      </c>
      <c r="AA19" s="93"/>
    </row>
    <row r="20" spans="1:27" ht="14.4" customHeight="1" x14ac:dyDescent="0.3">
      <c r="A20" s="82"/>
      <c r="B20" s="83"/>
      <c r="C20" s="84"/>
      <c r="D20" s="84"/>
      <c r="E20" s="84"/>
      <c r="F20" s="85"/>
      <c r="G20" s="86"/>
      <c r="H20" s="87"/>
      <c r="I20" s="88"/>
      <c r="J20" s="89"/>
      <c r="K20" s="80"/>
      <c r="L20" s="81"/>
      <c r="M20" s="90"/>
      <c r="N20" s="91"/>
      <c r="O20" s="92"/>
      <c r="P20" s="15" t="s">
        <v>24</v>
      </c>
      <c r="Q20" s="16">
        <f t="shared" ref="Q20:X20" si="7">Q18/Q19/1000</f>
        <v>0.19871794871794873</v>
      </c>
      <c r="R20" s="16">
        <f t="shared" si="7"/>
        <v>0.18461538461538463</v>
      </c>
      <c r="S20" s="16">
        <f t="shared" si="7"/>
        <v>0.188</v>
      </c>
      <c r="T20" s="16">
        <f t="shared" si="7"/>
        <v>0.18375</v>
      </c>
      <c r="U20" s="16">
        <f t="shared" si="7"/>
        <v>0.20205128205128203</v>
      </c>
      <c r="V20" s="16">
        <f t="shared" si="7"/>
        <v>0.18292682926829268</v>
      </c>
      <c r="W20" s="16">
        <f t="shared" si="7"/>
        <v>0.18731707317073173</v>
      </c>
      <c r="X20" s="16">
        <f t="shared" si="7"/>
        <v>0.20025641025641025</v>
      </c>
      <c r="Y20" s="16">
        <f t="shared" si="0"/>
        <v>0.19095436601000623</v>
      </c>
      <c r="Z20" s="16">
        <f t="shared" si="1"/>
        <v>3.9207731980333302</v>
      </c>
      <c r="AA20" s="93"/>
    </row>
    <row r="21" spans="1:27" ht="14.4" customHeight="1" x14ac:dyDescent="0.3">
      <c r="A21" s="82"/>
      <c r="B21" s="83"/>
      <c r="C21" s="84"/>
      <c r="D21" s="84"/>
      <c r="E21" s="84"/>
      <c r="F21" s="85">
        <f>F18+1</f>
        <v>837</v>
      </c>
      <c r="G21" s="86">
        <v>3</v>
      </c>
      <c r="H21" s="87"/>
      <c r="I21" s="88">
        <v>210</v>
      </c>
      <c r="J21" s="89">
        <v>165</v>
      </c>
      <c r="K21" s="80">
        <f>I21*J21/100</f>
        <v>346.5</v>
      </c>
      <c r="L21" s="81">
        <f>K21*Y21/1000</f>
        <v>262.25718749999999</v>
      </c>
      <c r="M21" s="90"/>
      <c r="N21" s="91" t="s">
        <v>50</v>
      </c>
      <c r="O21" s="92" t="s">
        <v>33</v>
      </c>
      <c r="P21" s="8" t="s">
        <v>21</v>
      </c>
      <c r="Q21" s="9">
        <v>745</v>
      </c>
      <c r="R21" s="9">
        <v>783</v>
      </c>
      <c r="S21" s="9">
        <v>730</v>
      </c>
      <c r="T21" s="9">
        <v>782</v>
      </c>
      <c r="U21" s="9">
        <v>738</v>
      </c>
      <c r="V21" s="9">
        <v>765</v>
      </c>
      <c r="W21" s="9">
        <v>762</v>
      </c>
      <c r="X21" s="9">
        <v>750</v>
      </c>
      <c r="Y21" s="17">
        <f t="shared" si="0"/>
        <v>756.875</v>
      </c>
      <c r="Z21" s="10">
        <f t="shared" si="1"/>
        <v>2.4150168791971871</v>
      </c>
      <c r="AA21" s="93" t="s">
        <v>22</v>
      </c>
    </row>
    <row r="22" spans="1:27" ht="14.4" customHeight="1" x14ac:dyDescent="0.3">
      <c r="A22" s="82"/>
      <c r="B22" s="83"/>
      <c r="C22" s="84"/>
      <c r="D22" s="84"/>
      <c r="E22" s="84"/>
      <c r="F22" s="85"/>
      <c r="G22" s="86"/>
      <c r="H22" s="87"/>
      <c r="I22" s="88"/>
      <c r="J22" s="89"/>
      <c r="K22" s="80"/>
      <c r="L22" s="81"/>
      <c r="M22" s="90"/>
      <c r="N22" s="91"/>
      <c r="O22" s="92"/>
      <c r="P22" s="11" t="s">
        <v>23</v>
      </c>
      <c r="Q22" s="12">
        <v>4</v>
      </c>
      <c r="R22" s="12">
        <v>3.8</v>
      </c>
      <c r="S22" s="12">
        <v>4</v>
      </c>
      <c r="T22" s="12">
        <v>3.9</v>
      </c>
      <c r="U22" s="12">
        <v>4</v>
      </c>
      <c r="V22" s="12">
        <v>3.8</v>
      </c>
      <c r="W22" s="12">
        <v>3.9</v>
      </c>
      <c r="X22" s="12">
        <v>4</v>
      </c>
      <c r="Y22" s="13">
        <f t="shared" si="0"/>
        <v>3.9250000000000003</v>
      </c>
      <c r="Z22" s="14">
        <f t="shared" si="1"/>
        <v>2.1124998664684091</v>
      </c>
      <c r="AA22" s="93"/>
    </row>
    <row r="23" spans="1:27" ht="14.4" customHeight="1" x14ac:dyDescent="0.3">
      <c r="A23" s="82"/>
      <c r="B23" s="83"/>
      <c r="C23" s="84"/>
      <c r="D23" s="84"/>
      <c r="E23" s="84"/>
      <c r="F23" s="85"/>
      <c r="G23" s="86"/>
      <c r="H23" s="87"/>
      <c r="I23" s="88"/>
      <c r="J23" s="89"/>
      <c r="K23" s="80"/>
      <c r="L23" s="81"/>
      <c r="M23" s="90"/>
      <c r="N23" s="91"/>
      <c r="O23" s="92"/>
      <c r="P23" s="15" t="s">
        <v>24</v>
      </c>
      <c r="Q23" s="16">
        <f t="shared" ref="Q23:X23" si="8">Q21/Q22/1000</f>
        <v>0.18625</v>
      </c>
      <c r="R23" s="16">
        <f t="shared" si="8"/>
        <v>0.20605263157894738</v>
      </c>
      <c r="S23" s="16">
        <f t="shared" si="8"/>
        <v>0.1825</v>
      </c>
      <c r="T23" s="16">
        <f t="shared" si="8"/>
        <v>0.20051282051282052</v>
      </c>
      <c r="U23" s="16">
        <f t="shared" si="8"/>
        <v>0.1845</v>
      </c>
      <c r="V23" s="16">
        <f t="shared" si="8"/>
        <v>0.20131578947368423</v>
      </c>
      <c r="W23" s="16">
        <f t="shared" si="8"/>
        <v>0.19538461538461538</v>
      </c>
      <c r="X23" s="16">
        <f t="shared" si="8"/>
        <v>0.1875</v>
      </c>
      <c r="Y23" s="16">
        <f t="shared" si="0"/>
        <v>0.19300198211875846</v>
      </c>
      <c r="Z23" s="16">
        <f t="shared" si="1"/>
        <v>4.3348455768658329</v>
      </c>
      <c r="AA23" s="93"/>
    </row>
    <row r="24" spans="1:27" ht="14.4" customHeight="1" x14ac:dyDescent="0.3">
      <c r="A24" s="82"/>
      <c r="B24" s="83"/>
      <c r="C24" s="84"/>
      <c r="D24" s="84"/>
      <c r="E24" s="84"/>
      <c r="F24" s="85">
        <f>F21+1</f>
        <v>838</v>
      </c>
      <c r="G24" s="86">
        <v>4</v>
      </c>
      <c r="H24" s="87"/>
      <c r="I24" s="88">
        <v>210</v>
      </c>
      <c r="J24" s="89">
        <v>165</v>
      </c>
      <c r="K24" s="80">
        <f>I24*J24/100</f>
        <v>346.5</v>
      </c>
      <c r="L24" s="81">
        <f>K24*Y24/1000</f>
        <v>264.89924999999999</v>
      </c>
      <c r="M24" s="90"/>
      <c r="N24" s="91" t="s">
        <v>50</v>
      </c>
      <c r="O24" s="92" t="s">
        <v>33</v>
      </c>
      <c r="P24" s="8" t="s">
        <v>21</v>
      </c>
      <c r="Q24" s="9">
        <v>773</v>
      </c>
      <c r="R24" s="9">
        <v>773</v>
      </c>
      <c r="S24" s="9">
        <v>738</v>
      </c>
      <c r="T24" s="9">
        <v>765</v>
      </c>
      <c r="U24" s="9">
        <v>772</v>
      </c>
      <c r="V24" s="9">
        <v>750</v>
      </c>
      <c r="W24" s="9">
        <v>771</v>
      </c>
      <c r="X24" s="9">
        <v>774</v>
      </c>
      <c r="Y24" s="17">
        <f t="shared" si="0"/>
        <v>764.5</v>
      </c>
      <c r="Z24" s="10">
        <f t="shared" si="1"/>
        <v>1.6324374067166363</v>
      </c>
      <c r="AA24" s="93" t="s">
        <v>22</v>
      </c>
    </row>
    <row r="25" spans="1:27" ht="14.4" customHeight="1" x14ac:dyDescent="0.3">
      <c r="A25" s="82"/>
      <c r="B25" s="83"/>
      <c r="C25" s="84"/>
      <c r="D25" s="84"/>
      <c r="E25" s="84"/>
      <c r="F25" s="85"/>
      <c r="G25" s="86"/>
      <c r="H25" s="87"/>
      <c r="I25" s="88"/>
      <c r="J25" s="89"/>
      <c r="K25" s="80"/>
      <c r="L25" s="81"/>
      <c r="M25" s="90"/>
      <c r="N25" s="91"/>
      <c r="O25" s="92"/>
      <c r="P25" s="11" t="s">
        <v>23</v>
      </c>
      <c r="Q25" s="12">
        <v>4.0999999999999996</v>
      </c>
      <c r="R25" s="12">
        <v>4.0999999999999996</v>
      </c>
      <c r="S25" s="12">
        <v>3.9</v>
      </c>
      <c r="T25" s="12">
        <v>3.9</v>
      </c>
      <c r="U25" s="12">
        <v>4</v>
      </c>
      <c r="V25" s="12">
        <v>3.9</v>
      </c>
      <c r="W25" s="12">
        <v>3.8</v>
      </c>
      <c r="X25" s="12">
        <v>3.8</v>
      </c>
      <c r="Y25" s="13">
        <f t="shared" si="0"/>
        <v>3.9375</v>
      </c>
      <c r="Z25" s="14">
        <f t="shared" si="1"/>
        <v>2.8216490213700265</v>
      </c>
      <c r="AA25" s="93"/>
    </row>
    <row r="26" spans="1:27" ht="14.4" customHeight="1" x14ac:dyDescent="0.3">
      <c r="A26" s="82"/>
      <c r="B26" s="83"/>
      <c r="C26" s="84"/>
      <c r="D26" s="84"/>
      <c r="E26" s="84"/>
      <c r="F26" s="85"/>
      <c r="G26" s="86"/>
      <c r="H26" s="87"/>
      <c r="I26" s="88"/>
      <c r="J26" s="89"/>
      <c r="K26" s="80"/>
      <c r="L26" s="81"/>
      <c r="M26" s="90"/>
      <c r="N26" s="91"/>
      <c r="O26" s="92"/>
      <c r="P26" s="15" t="s">
        <v>24</v>
      </c>
      <c r="Q26" s="16">
        <f t="shared" ref="Q26:X26" si="9">Q24/Q25/1000</f>
        <v>0.18853658536585369</v>
      </c>
      <c r="R26" s="16">
        <f t="shared" si="9"/>
        <v>0.18853658536585369</v>
      </c>
      <c r="S26" s="16">
        <f t="shared" si="9"/>
        <v>0.18923076923076923</v>
      </c>
      <c r="T26" s="16">
        <f t="shared" si="9"/>
        <v>0.19615384615384615</v>
      </c>
      <c r="U26" s="16">
        <f t="shared" si="9"/>
        <v>0.193</v>
      </c>
      <c r="V26" s="16">
        <f t="shared" si="9"/>
        <v>0.19230769230769232</v>
      </c>
      <c r="W26" s="16">
        <f t="shared" si="9"/>
        <v>0.20289473684210527</v>
      </c>
      <c r="X26" s="16">
        <f t="shared" si="9"/>
        <v>0.2036842105263158</v>
      </c>
      <c r="Y26" s="16">
        <f t="shared" si="0"/>
        <v>0.19429305322405449</v>
      </c>
      <c r="Z26" s="16">
        <f t="shared" si="1"/>
        <v>2.9519384996356681</v>
      </c>
      <c r="AA26" s="93"/>
    </row>
    <row r="27" spans="1:27" ht="14.4" customHeight="1" x14ac:dyDescent="0.3">
      <c r="A27" s="82"/>
      <c r="B27" s="83"/>
      <c r="C27" s="84"/>
      <c r="D27" s="84"/>
      <c r="E27" s="84"/>
      <c r="F27" s="85">
        <f>F24+1</f>
        <v>839</v>
      </c>
      <c r="G27" s="86">
        <v>5</v>
      </c>
      <c r="H27" s="87"/>
      <c r="I27" s="88">
        <v>210</v>
      </c>
      <c r="J27" s="89">
        <v>165</v>
      </c>
      <c r="K27" s="80">
        <f>I27*J27/100</f>
        <v>346.5</v>
      </c>
      <c r="L27" s="81">
        <f>K27*Y27/1000</f>
        <v>276.37706250000002</v>
      </c>
      <c r="M27" s="90"/>
      <c r="N27" s="91" t="s">
        <v>50</v>
      </c>
      <c r="O27" s="92" t="s">
        <v>33</v>
      </c>
      <c r="P27" s="8" t="s">
        <v>21</v>
      </c>
      <c r="Q27" s="9">
        <v>786</v>
      </c>
      <c r="R27" s="9">
        <v>805</v>
      </c>
      <c r="S27" s="9">
        <v>783</v>
      </c>
      <c r="T27" s="9">
        <v>800</v>
      </c>
      <c r="U27" s="9">
        <v>790</v>
      </c>
      <c r="V27" s="9">
        <v>810</v>
      </c>
      <c r="W27" s="9">
        <v>797</v>
      </c>
      <c r="X27" s="9">
        <v>810</v>
      </c>
      <c r="Y27" s="17">
        <f t="shared" si="0"/>
        <v>797.625</v>
      </c>
      <c r="Z27" s="10">
        <f t="shared" si="1"/>
        <v>1.2330811460266586</v>
      </c>
      <c r="AA27" s="93" t="s">
        <v>22</v>
      </c>
    </row>
    <row r="28" spans="1:27" ht="14.4" customHeight="1" x14ac:dyDescent="0.3">
      <c r="A28" s="82"/>
      <c r="B28" s="83"/>
      <c r="C28" s="84"/>
      <c r="D28" s="84"/>
      <c r="E28" s="84"/>
      <c r="F28" s="85"/>
      <c r="G28" s="86"/>
      <c r="H28" s="87"/>
      <c r="I28" s="88"/>
      <c r="J28" s="89"/>
      <c r="K28" s="80"/>
      <c r="L28" s="81"/>
      <c r="M28" s="90"/>
      <c r="N28" s="91"/>
      <c r="O28" s="92"/>
      <c r="P28" s="11" t="s">
        <v>23</v>
      </c>
      <c r="Q28" s="12">
        <v>3.9</v>
      </c>
      <c r="R28" s="12">
        <v>3.9</v>
      </c>
      <c r="S28" s="12">
        <v>4</v>
      </c>
      <c r="T28" s="12">
        <v>4.0999999999999996</v>
      </c>
      <c r="U28" s="12">
        <v>3.8</v>
      </c>
      <c r="V28" s="12">
        <v>4</v>
      </c>
      <c r="W28" s="12">
        <v>4</v>
      </c>
      <c r="X28" s="12">
        <v>3.9</v>
      </c>
      <c r="Y28" s="13">
        <f t="shared" si="0"/>
        <v>3.9499999999999997</v>
      </c>
      <c r="Z28" s="14">
        <f t="shared" si="1"/>
        <v>2.1924693766694645</v>
      </c>
      <c r="AA28" s="93"/>
    </row>
    <row r="29" spans="1:27" ht="14.4" customHeight="1" x14ac:dyDescent="0.3">
      <c r="A29" s="82"/>
      <c r="B29" s="83"/>
      <c r="C29" s="84"/>
      <c r="D29" s="84"/>
      <c r="E29" s="84"/>
      <c r="F29" s="85"/>
      <c r="G29" s="86"/>
      <c r="H29" s="87"/>
      <c r="I29" s="88"/>
      <c r="J29" s="89"/>
      <c r="K29" s="80"/>
      <c r="L29" s="81"/>
      <c r="M29" s="90"/>
      <c r="N29" s="91"/>
      <c r="O29" s="92"/>
      <c r="P29" s="15" t="s">
        <v>24</v>
      </c>
      <c r="Q29" s="16">
        <f t="shared" ref="Q29:X29" si="10">Q27/Q28/1000</f>
        <v>0.20153846153846156</v>
      </c>
      <c r="R29" s="16">
        <f t="shared" si="10"/>
        <v>0.2064102564102564</v>
      </c>
      <c r="S29" s="16">
        <f t="shared" si="10"/>
        <v>0.19575000000000001</v>
      </c>
      <c r="T29" s="16">
        <f t="shared" si="10"/>
        <v>0.1951219512195122</v>
      </c>
      <c r="U29" s="16">
        <f t="shared" si="10"/>
        <v>0.20789473684210527</v>
      </c>
      <c r="V29" s="16">
        <f t="shared" si="10"/>
        <v>0.20250000000000001</v>
      </c>
      <c r="W29" s="16">
        <f t="shared" si="10"/>
        <v>0.19925000000000001</v>
      </c>
      <c r="X29" s="16">
        <f t="shared" si="10"/>
        <v>0.2076923076923077</v>
      </c>
      <c r="Y29" s="16">
        <f t="shared" si="0"/>
        <v>0.20201971421283038</v>
      </c>
      <c r="Z29" s="16">
        <f t="shared" si="1"/>
        <v>2.3544652271153037</v>
      </c>
      <c r="AA29" s="93"/>
    </row>
    <row r="30" spans="1:27" ht="14.4" customHeight="1" x14ac:dyDescent="0.3">
      <c r="A30" s="82"/>
      <c r="B30" s="83"/>
      <c r="C30" s="84"/>
      <c r="D30" s="84"/>
      <c r="E30" s="84"/>
      <c r="F30" s="85">
        <f>F27+1</f>
        <v>840</v>
      </c>
      <c r="G30" s="86">
        <v>6</v>
      </c>
      <c r="H30" s="87"/>
      <c r="I30" s="88">
        <v>210</v>
      </c>
      <c r="J30" s="89">
        <v>165</v>
      </c>
      <c r="K30" s="80">
        <f>I30*J30/100</f>
        <v>346.5</v>
      </c>
      <c r="L30" s="81">
        <f>K30*Y30/1000</f>
        <v>283.95675</v>
      </c>
      <c r="M30" s="90"/>
      <c r="N30" s="91" t="s">
        <v>50</v>
      </c>
      <c r="O30" s="92" t="s">
        <v>33</v>
      </c>
      <c r="P30" s="8" t="s">
        <v>21</v>
      </c>
      <c r="Q30" s="9">
        <v>825</v>
      </c>
      <c r="R30" s="9">
        <v>809</v>
      </c>
      <c r="S30" s="9">
        <v>818</v>
      </c>
      <c r="T30" s="9">
        <v>811</v>
      </c>
      <c r="U30" s="9">
        <v>813</v>
      </c>
      <c r="V30" s="9">
        <v>820</v>
      </c>
      <c r="W30" s="9">
        <v>866</v>
      </c>
      <c r="X30" s="9">
        <v>794</v>
      </c>
      <c r="Y30" s="17">
        <f t="shared" si="0"/>
        <v>819.5</v>
      </c>
      <c r="Z30" s="10">
        <f t="shared" si="1"/>
        <v>2.3904256283294365</v>
      </c>
      <c r="AA30" s="93" t="s">
        <v>22</v>
      </c>
    </row>
    <row r="31" spans="1:27" ht="14.4" customHeight="1" x14ac:dyDescent="0.3">
      <c r="A31" s="82"/>
      <c r="B31" s="83"/>
      <c r="C31" s="84"/>
      <c r="D31" s="84"/>
      <c r="E31" s="84"/>
      <c r="F31" s="85"/>
      <c r="G31" s="86"/>
      <c r="H31" s="87"/>
      <c r="I31" s="88"/>
      <c r="J31" s="89"/>
      <c r="K31" s="80"/>
      <c r="L31" s="81"/>
      <c r="M31" s="90"/>
      <c r="N31" s="91"/>
      <c r="O31" s="92"/>
      <c r="P31" s="11" t="s">
        <v>23</v>
      </c>
      <c r="Q31" s="12">
        <v>4.0999999999999996</v>
      </c>
      <c r="R31" s="12">
        <v>4.0999999999999996</v>
      </c>
      <c r="S31" s="12">
        <v>4</v>
      </c>
      <c r="T31" s="12">
        <v>3.9</v>
      </c>
      <c r="U31" s="12">
        <v>4.0999999999999996</v>
      </c>
      <c r="V31" s="12">
        <v>3.9</v>
      </c>
      <c r="W31" s="12">
        <v>4.2</v>
      </c>
      <c r="X31" s="12">
        <v>4.0999999999999996</v>
      </c>
      <c r="Y31" s="13">
        <f t="shared" si="0"/>
        <v>4.0499999999999989</v>
      </c>
      <c r="Z31" s="14">
        <f t="shared" si="1"/>
        <v>2.4691358024691361</v>
      </c>
      <c r="AA31" s="93"/>
    </row>
    <row r="32" spans="1:27" ht="14.4" customHeight="1" x14ac:dyDescent="0.3">
      <c r="A32" s="82"/>
      <c r="B32" s="83"/>
      <c r="C32" s="84"/>
      <c r="D32" s="84"/>
      <c r="E32" s="84"/>
      <c r="F32" s="85"/>
      <c r="G32" s="86"/>
      <c r="H32" s="87"/>
      <c r="I32" s="88"/>
      <c r="J32" s="89"/>
      <c r="K32" s="80"/>
      <c r="L32" s="81"/>
      <c r="M32" s="90"/>
      <c r="N32" s="91"/>
      <c r="O32" s="92"/>
      <c r="P32" s="15" t="s">
        <v>24</v>
      </c>
      <c r="Q32" s="16">
        <f t="shared" ref="Q32:X32" si="11">Q30/Q31/1000</f>
        <v>0.20121951219512199</v>
      </c>
      <c r="R32" s="16">
        <f t="shared" si="11"/>
        <v>0.19731707317073174</v>
      </c>
      <c r="S32" s="16">
        <f t="shared" si="11"/>
        <v>0.20449999999999999</v>
      </c>
      <c r="T32" s="16">
        <f t="shared" si="11"/>
        <v>0.20794871794871794</v>
      </c>
      <c r="U32" s="16">
        <f t="shared" si="11"/>
        <v>0.19829268292682928</v>
      </c>
      <c r="V32" s="16">
        <f t="shared" si="11"/>
        <v>0.21025641025641026</v>
      </c>
      <c r="W32" s="16">
        <f t="shared" si="11"/>
        <v>0.20619047619047617</v>
      </c>
      <c r="X32" s="16">
        <f t="shared" si="11"/>
        <v>0.19365853658536589</v>
      </c>
      <c r="Y32" s="16">
        <f t="shared" si="0"/>
        <v>0.20242292615920665</v>
      </c>
      <c r="Z32" s="16">
        <f t="shared" si="1"/>
        <v>2.6591941562274388</v>
      </c>
      <c r="AA32" s="93"/>
    </row>
    <row r="33" spans="1:27" ht="14.4" customHeight="1" x14ac:dyDescent="0.3">
      <c r="A33" s="82"/>
      <c r="B33" s="83"/>
      <c r="C33" s="84"/>
      <c r="D33" s="84"/>
      <c r="E33" s="84"/>
      <c r="F33" s="85">
        <f>F30+1</f>
        <v>841</v>
      </c>
      <c r="G33" s="86">
        <v>7</v>
      </c>
      <c r="H33" s="87"/>
      <c r="I33" s="88">
        <v>210</v>
      </c>
      <c r="J33" s="89">
        <v>165</v>
      </c>
      <c r="K33" s="80">
        <f>I33*J33/100</f>
        <v>346.5</v>
      </c>
      <c r="L33" s="81">
        <f>K33*Y33/1000</f>
        <v>270.78975000000003</v>
      </c>
      <c r="M33" s="90"/>
      <c r="N33" s="91" t="s">
        <v>50</v>
      </c>
      <c r="O33" s="92" t="s">
        <v>33</v>
      </c>
      <c r="P33" s="8" t="s">
        <v>21</v>
      </c>
      <c r="Q33" s="9">
        <v>795</v>
      </c>
      <c r="R33" s="9">
        <v>795</v>
      </c>
      <c r="S33" s="9">
        <v>774</v>
      </c>
      <c r="T33" s="9">
        <v>764</v>
      </c>
      <c r="U33" s="9">
        <v>799</v>
      </c>
      <c r="V33" s="9">
        <v>779</v>
      </c>
      <c r="W33" s="9">
        <v>776</v>
      </c>
      <c r="X33" s="9">
        <v>770</v>
      </c>
      <c r="Y33" s="17">
        <f t="shared" si="0"/>
        <v>781.5</v>
      </c>
      <c r="Z33" s="10">
        <f t="shared" si="1"/>
        <v>1.5684773732733543</v>
      </c>
      <c r="AA33" s="93" t="s">
        <v>22</v>
      </c>
    </row>
    <row r="34" spans="1:27" ht="14.4" customHeight="1" x14ac:dyDescent="0.3">
      <c r="A34" s="82"/>
      <c r="B34" s="83"/>
      <c r="C34" s="84"/>
      <c r="D34" s="84"/>
      <c r="E34" s="84"/>
      <c r="F34" s="85"/>
      <c r="G34" s="86"/>
      <c r="H34" s="87"/>
      <c r="I34" s="88"/>
      <c r="J34" s="89"/>
      <c r="K34" s="80"/>
      <c r="L34" s="81"/>
      <c r="M34" s="90"/>
      <c r="N34" s="91"/>
      <c r="O34" s="92"/>
      <c r="P34" s="11" t="s">
        <v>23</v>
      </c>
      <c r="Q34" s="12">
        <v>4</v>
      </c>
      <c r="R34" s="12">
        <v>4.2</v>
      </c>
      <c r="S34" s="12">
        <v>4.2</v>
      </c>
      <c r="T34" s="12">
        <v>4</v>
      </c>
      <c r="U34" s="12">
        <v>4.0999999999999996</v>
      </c>
      <c r="V34" s="12">
        <v>4.2</v>
      </c>
      <c r="W34" s="12">
        <v>4.0999999999999996</v>
      </c>
      <c r="X34" s="12">
        <v>3.9</v>
      </c>
      <c r="Y34" s="13">
        <f t="shared" si="0"/>
        <v>4.0874999999999995</v>
      </c>
      <c r="Z34" s="14">
        <f t="shared" si="1"/>
        <v>2.5768042119805399</v>
      </c>
      <c r="AA34" s="93"/>
    </row>
    <row r="35" spans="1:27" ht="14.4" customHeight="1" x14ac:dyDescent="0.3">
      <c r="A35" s="82"/>
      <c r="B35" s="83"/>
      <c r="C35" s="84"/>
      <c r="D35" s="84"/>
      <c r="E35" s="84"/>
      <c r="F35" s="85"/>
      <c r="G35" s="86"/>
      <c r="H35" s="87"/>
      <c r="I35" s="88"/>
      <c r="J35" s="89"/>
      <c r="K35" s="80"/>
      <c r="L35" s="81"/>
      <c r="M35" s="90"/>
      <c r="N35" s="91"/>
      <c r="O35" s="92"/>
      <c r="P35" s="15" t="s">
        <v>24</v>
      </c>
      <c r="Q35" s="16">
        <f t="shared" ref="Q35:X35" si="12">Q33/Q34/1000</f>
        <v>0.19875000000000001</v>
      </c>
      <c r="R35" s="16">
        <f t="shared" si="12"/>
        <v>0.18928571428571428</v>
      </c>
      <c r="S35" s="16">
        <f t="shared" si="12"/>
        <v>0.18428571428571427</v>
      </c>
      <c r="T35" s="16">
        <f t="shared" si="12"/>
        <v>0.191</v>
      </c>
      <c r="U35" s="16">
        <f t="shared" si="12"/>
        <v>0.19487804878048784</v>
      </c>
      <c r="V35" s="16">
        <f t="shared" si="12"/>
        <v>0.18547619047619049</v>
      </c>
      <c r="W35" s="16">
        <f t="shared" si="12"/>
        <v>0.18926829268292683</v>
      </c>
      <c r="X35" s="16">
        <f t="shared" si="12"/>
        <v>0.19743589743589743</v>
      </c>
      <c r="Y35" s="16">
        <f t="shared" ref="Y35:Y66" si="13">AVERAGE(Q35:X35)</f>
        <v>0.19129748224336637</v>
      </c>
      <c r="Z35" s="16">
        <f t="shared" si="1"/>
        <v>2.5963318771043529</v>
      </c>
      <c r="AA35" s="93"/>
    </row>
    <row r="36" spans="1:27" ht="14.4" customHeight="1" x14ac:dyDescent="0.3">
      <c r="A36" s="82"/>
      <c r="B36" s="83"/>
      <c r="C36" s="84"/>
      <c r="D36" s="84"/>
      <c r="E36" s="84"/>
      <c r="F36" s="85">
        <f>F33+1</f>
        <v>842</v>
      </c>
      <c r="G36" s="86">
        <v>8</v>
      </c>
      <c r="H36" s="87"/>
      <c r="I36" s="88">
        <v>210</v>
      </c>
      <c r="J36" s="89">
        <v>165</v>
      </c>
      <c r="K36" s="80">
        <f>I36*J36/100</f>
        <v>346.5</v>
      </c>
      <c r="L36" s="81">
        <f>K36*Y36/1000</f>
        <v>271.78593749999999</v>
      </c>
      <c r="M36" s="90"/>
      <c r="N36" s="91" t="s">
        <v>50</v>
      </c>
      <c r="O36" s="92" t="s">
        <v>33</v>
      </c>
      <c r="P36" s="8" t="s">
        <v>21</v>
      </c>
      <c r="Q36" s="9">
        <v>761</v>
      </c>
      <c r="R36" s="9">
        <v>832</v>
      </c>
      <c r="S36" s="9">
        <v>775</v>
      </c>
      <c r="T36" s="9">
        <v>788</v>
      </c>
      <c r="U36" s="9">
        <v>795</v>
      </c>
      <c r="V36" s="9">
        <v>771</v>
      </c>
      <c r="W36" s="9">
        <v>784</v>
      </c>
      <c r="X36" s="9">
        <v>769</v>
      </c>
      <c r="Y36" s="17">
        <f t="shared" si="13"/>
        <v>784.375</v>
      </c>
      <c r="Z36" s="10">
        <f t="shared" si="1"/>
        <v>2.6451783119650822</v>
      </c>
      <c r="AA36" s="93" t="s">
        <v>22</v>
      </c>
    </row>
    <row r="37" spans="1:27" ht="14.4" customHeight="1" x14ac:dyDescent="0.3">
      <c r="A37" s="82"/>
      <c r="B37" s="83"/>
      <c r="C37" s="84"/>
      <c r="D37" s="84"/>
      <c r="E37" s="84"/>
      <c r="F37" s="85"/>
      <c r="G37" s="86"/>
      <c r="H37" s="87"/>
      <c r="I37" s="88"/>
      <c r="J37" s="89"/>
      <c r="K37" s="80"/>
      <c r="L37" s="81"/>
      <c r="M37" s="90"/>
      <c r="N37" s="91"/>
      <c r="O37" s="92"/>
      <c r="P37" s="11" t="s">
        <v>23</v>
      </c>
      <c r="Q37" s="12">
        <v>4.0999999999999996</v>
      </c>
      <c r="R37" s="12">
        <v>4.0999999999999996</v>
      </c>
      <c r="S37" s="12">
        <v>4.0999999999999996</v>
      </c>
      <c r="T37" s="12">
        <v>4.0999999999999996</v>
      </c>
      <c r="U37" s="12">
        <v>4.2</v>
      </c>
      <c r="V37" s="12">
        <v>4</v>
      </c>
      <c r="W37" s="12">
        <v>3.9</v>
      </c>
      <c r="X37" s="12">
        <v>4.0999999999999996</v>
      </c>
      <c r="Y37" s="13">
        <f t="shared" si="13"/>
        <v>4.0749999999999993</v>
      </c>
      <c r="Z37" s="14">
        <f t="shared" si="1"/>
        <v>2.0347391351873618</v>
      </c>
      <c r="AA37" s="93"/>
    </row>
    <row r="38" spans="1:27" ht="14.4" customHeight="1" x14ac:dyDescent="0.3">
      <c r="A38" s="82"/>
      <c r="B38" s="83"/>
      <c r="C38" s="84"/>
      <c r="D38" s="84"/>
      <c r="E38" s="84"/>
      <c r="F38" s="85"/>
      <c r="G38" s="86"/>
      <c r="H38" s="87"/>
      <c r="I38" s="88"/>
      <c r="J38" s="89"/>
      <c r="K38" s="80"/>
      <c r="L38" s="81"/>
      <c r="M38" s="90"/>
      <c r="N38" s="91"/>
      <c r="O38" s="92"/>
      <c r="P38" s="15" t="s">
        <v>24</v>
      </c>
      <c r="Q38" s="16">
        <f t="shared" ref="Q38:X38" si="14">Q36/Q37/1000</f>
        <v>0.185609756097561</v>
      </c>
      <c r="R38" s="16">
        <f t="shared" si="14"/>
        <v>0.2029268292682927</v>
      </c>
      <c r="S38" s="16">
        <f t="shared" si="14"/>
        <v>0.18902439024390244</v>
      </c>
      <c r="T38" s="16">
        <f t="shared" si="14"/>
        <v>0.19219512195121954</v>
      </c>
      <c r="U38" s="16">
        <f t="shared" si="14"/>
        <v>0.18928571428571428</v>
      </c>
      <c r="V38" s="16">
        <f t="shared" si="14"/>
        <v>0.19275</v>
      </c>
      <c r="W38" s="16">
        <f t="shared" si="14"/>
        <v>0.20102564102564102</v>
      </c>
      <c r="X38" s="16">
        <f t="shared" si="14"/>
        <v>0.18756097560975613</v>
      </c>
      <c r="Y38" s="16">
        <f t="shared" si="13"/>
        <v>0.1925473035602609</v>
      </c>
      <c r="Z38" s="16">
        <f t="shared" si="1"/>
        <v>3.0495336343364099</v>
      </c>
      <c r="AA38" s="93"/>
    </row>
    <row r="39" spans="1:27" ht="14.4" customHeight="1" x14ac:dyDescent="0.3">
      <c r="A39" s="82"/>
      <c r="B39" s="83"/>
      <c r="C39" s="84"/>
      <c r="D39" s="84"/>
      <c r="E39" s="84"/>
      <c r="F39" s="85">
        <f>F36+1</f>
        <v>843</v>
      </c>
      <c r="G39" s="86">
        <v>9</v>
      </c>
      <c r="H39" s="87"/>
      <c r="I39" s="88">
        <v>210</v>
      </c>
      <c r="J39" s="89">
        <v>165</v>
      </c>
      <c r="K39" s="80">
        <f>I39*J39/100</f>
        <v>346.5</v>
      </c>
      <c r="L39" s="81">
        <f>K39*Y39/1000</f>
        <v>283.35037499999999</v>
      </c>
      <c r="M39" s="90"/>
      <c r="N39" s="91" t="s">
        <v>123</v>
      </c>
      <c r="O39" s="92" t="s">
        <v>105</v>
      </c>
      <c r="P39" s="8" t="s">
        <v>21</v>
      </c>
      <c r="Q39" s="9">
        <v>800</v>
      </c>
      <c r="R39" s="9">
        <v>809</v>
      </c>
      <c r="S39" s="9">
        <v>837</v>
      </c>
      <c r="T39" s="9">
        <v>834</v>
      </c>
      <c r="U39" s="9">
        <v>834</v>
      </c>
      <c r="V39" s="9">
        <v>825</v>
      </c>
      <c r="W39" s="9">
        <v>803</v>
      </c>
      <c r="X39" s="9">
        <v>800</v>
      </c>
      <c r="Y39" s="17">
        <f t="shared" si="13"/>
        <v>817.75</v>
      </c>
      <c r="Z39" s="10">
        <f t="shared" si="1"/>
        <v>1.8723756646631073</v>
      </c>
      <c r="AA39" s="93" t="s">
        <v>22</v>
      </c>
    </row>
    <row r="40" spans="1:27" ht="14.4" customHeight="1" x14ac:dyDescent="0.3">
      <c r="A40" s="82"/>
      <c r="B40" s="83"/>
      <c r="C40" s="84"/>
      <c r="D40" s="84"/>
      <c r="E40" s="84"/>
      <c r="F40" s="85"/>
      <c r="G40" s="86"/>
      <c r="H40" s="87"/>
      <c r="I40" s="88"/>
      <c r="J40" s="89"/>
      <c r="K40" s="80"/>
      <c r="L40" s="81"/>
      <c r="M40" s="90"/>
      <c r="N40" s="91"/>
      <c r="O40" s="92"/>
      <c r="P40" s="11" t="s">
        <v>23</v>
      </c>
      <c r="Q40" s="12">
        <v>4.0999999999999996</v>
      </c>
      <c r="R40" s="12">
        <v>4.4000000000000004</v>
      </c>
      <c r="S40" s="12">
        <v>4.4000000000000004</v>
      </c>
      <c r="T40" s="12">
        <v>4.3</v>
      </c>
      <c r="U40" s="12">
        <v>4.2</v>
      </c>
      <c r="V40" s="12">
        <v>4.4000000000000004</v>
      </c>
      <c r="W40" s="12">
        <v>4.4000000000000004</v>
      </c>
      <c r="X40" s="12">
        <v>4.2</v>
      </c>
      <c r="Y40" s="13">
        <f t="shared" si="13"/>
        <v>4.3</v>
      </c>
      <c r="Z40" s="14">
        <f t="shared" si="1"/>
        <v>2.6000790436044112</v>
      </c>
      <c r="AA40" s="93"/>
    </row>
    <row r="41" spans="1:27" ht="14.4" customHeight="1" x14ac:dyDescent="0.3">
      <c r="A41" s="82"/>
      <c r="B41" s="83"/>
      <c r="C41" s="84"/>
      <c r="D41" s="84"/>
      <c r="E41" s="84"/>
      <c r="F41" s="85"/>
      <c r="G41" s="86"/>
      <c r="H41" s="87"/>
      <c r="I41" s="88"/>
      <c r="J41" s="89"/>
      <c r="K41" s="80"/>
      <c r="L41" s="81"/>
      <c r="M41" s="90"/>
      <c r="N41" s="91"/>
      <c r="O41" s="92"/>
      <c r="P41" s="15" t="s">
        <v>24</v>
      </c>
      <c r="Q41" s="16">
        <f t="shared" ref="Q41:W41" si="15">Q39/Q40/1000</f>
        <v>0.1951219512195122</v>
      </c>
      <c r="R41" s="16">
        <f t="shared" si="15"/>
        <v>0.18386363636363634</v>
      </c>
      <c r="S41" s="16">
        <f t="shared" si="15"/>
        <v>0.19022727272727272</v>
      </c>
      <c r="T41" s="16">
        <f t="shared" si="15"/>
        <v>0.19395348837209303</v>
      </c>
      <c r="U41" s="16">
        <f t="shared" si="15"/>
        <v>0.19857142857142857</v>
      </c>
      <c r="V41" s="16">
        <f t="shared" si="15"/>
        <v>0.18749999999999997</v>
      </c>
      <c r="W41" s="16">
        <f t="shared" si="15"/>
        <v>0.18249999999999997</v>
      </c>
      <c r="X41" s="16"/>
      <c r="Y41" s="16">
        <f t="shared" si="13"/>
        <v>0.1902482538934204</v>
      </c>
      <c r="Z41" s="16">
        <f t="shared" si="1"/>
        <v>2.9137993061142402</v>
      </c>
      <c r="AA41" s="93"/>
    </row>
    <row r="42" spans="1:27" ht="14.4" customHeight="1" x14ac:dyDescent="0.3">
      <c r="A42" s="82"/>
      <c r="B42" s="83"/>
      <c r="C42" s="84"/>
      <c r="D42" s="84"/>
      <c r="E42" s="84"/>
      <c r="F42" s="85">
        <f>F39+1</f>
        <v>844</v>
      </c>
      <c r="G42" s="86">
        <v>10</v>
      </c>
      <c r="H42" s="87"/>
      <c r="I42" s="88">
        <v>210</v>
      </c>
      <c r="J42" s="89">
        <v>165</v>
      </c>
      <c r="K42" s="80">
        <f>I42*J42/100</f>
        <v>346.5</v>
      </c>
      <c r="L42" s="81">
        <f>K42*Y42/1000</f>
        <v>275.20762500000001</v>
      </c>
      <c r="M42" s="90"/>
      <c r="N42" s="91" t="s">
        <v>123</v>
      </c>
      <c r="O42" s="92" t="s">
        <v>105</v>
      </c>
      <c r="P42" s="8" t="s">
        <v>21</v>
      </c>
      <c r="Q42" s="9">
        <v>793</v>
      </c>
      <c r="R42" s="9">
        <v>800</v>
      </c>
      <c r="S42" s="9">
        <v>845</v>
      </c>
      <c r="T42" s="9">
        <v>782</v>
      </c>
      <c r="U42" s="9">
        <v>803</v>
      </c>
      <c r="V42" s="9">
        <v>778</v>
      </c>
      <c r="W42" s="9">
        <v>779</v>
      </c>
      <c r="X42" s="9">
        <v>774</v>
      </c>
      <c r="Y42" s="17">
        <f t="shared" si="13"/>
        <v>794.25</v>
      </c>
      <c r="Z42" s="10">
        <f t="shared" si="1"/>
        <v>2.7235584605340244</v>
      </c>
      <c r="AA42" s="93" t="s">
        <v>22</v>
      </c>
    </row>
    <row r="43" spans="1:27" ht="14.4" customHeight="1" x14ac:dyDescent="0.3">
      <c r="A43" s="82"/>
      <c r="B43" s="83"/>
      <c r="C43" s="84"/>
      <c r="D43" s="84"/>
      <c r="E43" s="84"/>
      <c r="F43" s="85"/>
      <c r="G43" s="86"/>
      <c r="H43" s="87"/>
      <c r="I43" s="88"/>
      <c r="J43" s="89"/>
      <c r="K43" s="80"/>
      <c r="L43" s="81"/>
      <c r="M43" s="90"/>
      <c r="N43" s="91"/>
      <c r="O43" s="92"/>
      <c r="P43" s="11" t="s">
        <v>23</v>
      </c>
      <c r="Q43" s="12">
        <v>4.2</v>
      </c>
      <c r="R43" s="12">
        <v>4.2</v>
      </c>
      <c r="S43" s="12">
        <v>4.0999999999999996</v>
      </c>
      <c r="T43" s="12">
        <v>4.3</v>
      </c>
      <c r="U43" s="12">
        <v>4.3</v>
      </c>
      <c r="V43" s="12">
        <v>4.0999999999999996</v>
      </c>
      <c r="W43" s="12">
        <v>4</v>
      </c>
      <c r="X43" s="12">
        <v>4.2</v>
      </c>
      <c r="Y43" s="13">
        <f t="shared" si="13"/>
        <v>4.1750000000000007</v>
      </c>
      <c r="Z43" s="14">
        <f t="shared" si="1"/>
        <v>2.3191517043158187</v>
      </c>
      <c r="AA43" s="93"/>
    </row>
    <row r="44" spans="1:27" ht="14.4" customHeight="1" x14ac:dyDescent="0.3">
      <c r="A44" s="82"/>
      <c r="B44" s="83"/>
      <c r="C44" s="84"/>
      <c r="D44" s="84"/>
      <c r="E44" s="84"/>
      <c r="F44" s="85"/>
      <c r="G44" s="86"/>
      <c r="H44" s="87"/>
      <c r="I44" s="88"/>
      <c r="J44" s="89"/>
      <c r="K44" s="80"/>
      <c r="L44" s="81"/>
      <c r="M44" s="90"/>
      <c r="N44" s="91"/>
      <c r="O44" s="92"/>
      <c r="P44" s="15" t="s">
        <v>24</v>
      </c>
      <c r="Q44" s="16">
        <f t="shared" ref="Q44:X44" si="16">Q42/Q43/1000</f>
        <v>0.18880952380952379</v>
      </c>
      <c r="R44" s="16">
        <f t="shared" si="16"/>
        <v>0.19047619047619049</v>
      </c>
      <c r="S44" s="16">
        <f t="shared" si="16"/>
        <v>0.20609756097560977</v>
      </c>
      <c r="T44" s="16">
        <f t="shared" si="16"/>
        <v>0.18186046511627907</v>
      </c>
      <c r="U44" s="16">
        <f t="shared" si="16"/>
        <v>0.18674418604651163</v>
      </c>
      <c r="V44" s="16">
        <f t="shared" si="16"/>
        <v>0.18975609756097564</v>
      </c>
      <c r="W44" s="16">
        <f t="shared" si="16"/>
        <v>0.19475000000000001</v>
      </c>
      <c r="X44" s="16">
        <f t="shared" si="16"/>
        <v>0.18428571428571427</v>
      </c>
      <c r="Y44" s="16">
        <f t="shared" si="13"/>
        <v>0.1903474672838506</v>
      </c>
      <c r="Z44" s="16">
        <f t="shared" si="1"/>
        <v>3.677189682412167</v>
      </c>
      <c r="AA44" s="93"/>
    </row>
    <row r="45" spans="1:27" ht="14.4" customHeight="1" x14ac:dyDescent="0.3">
      <c r="A45" s="82"/>
      <c r="B45" s="83"/>
      <c r="C45" s="84"/>
      <c r="D45" s="84"/>
      <c r="E45" s="84"/>
      <c r="F45" s="85">
        <f>F42+1</f>
        <v>845</v>
      </c>
      <c r="G45" s="86">
        <v>11</v>
      </c>
      <c r="H45" s="87"/>
      <c r="I45" s="88">
        <v>210</v>
      </c>
      <c r="J45" s="89">
        <v>165</v>
      </c>
      <c r="K45" s="80">
        <f>I45*J45/100</f>
        <v>346.5</v>
      </c>
      <c r="L45" s="81">
        <f>K45*Y45/1000</f>
        <v>273.90825000000001</v>
      </c>
      <c r="M45" s="90"/>
      <c r="N45" s="91" t="s">
        <v>123</v>
      </c>
      <c r="O45" s="92" t="s">
        <v>105</v>
      </c>
      <c r="P45" s="8" t="s">
        <v>21</v>
      </c>
      <c r="Q45" s="9">
        <v>789</v>
      </c>
      <c r="R45" s="9">
        <v>805</v>
      </c>
      <c r="S45" s="9">
        <v>788</v>
      </c>
      <c r="T45" s="9">
        <v>767</v>
      </c>
      <c r="U45" s="9">
        <v>799</v>
      </c>
      <c r="V45" s="9">
        <v>785</v>
      </c>
      <c r="W45" s="9">
        <v>795</v>
      </c>
      <c r="X45" s="9">
        <v>796</v>
      </c>
      <c r="Y45" s="17">
        <f t="shared" si="13"/>
        <v>790.5</v>
      </c>
      <c r="Z45" s="10">
        <f t="shared" si="1"/>
        <v>1.3595310095006121</v>
      </c>
      <c r="AA45" s="93" t="s">
        <v>22</v>
      </c>
    </row>
    <row r="46" spans="1:27" ht="14.4" customHeight="1" x14ac:dyDescent="0.3">
      <c r="A46" s="82"/>
      <c r="B46" s="83"/>
      <c r="C46" s="84"/>
      <c r="D46" s="84"/>
      <c r="E46" s="84"/>
      <c r="F46" s="85"/>
      <c r="G46" s="86"/>
      <c r="H46" s="87"/>
      <c r="I46" s="88"/>
      <c r="J46" s="89"/>
      <c r="K46" s="80"/>
      <c r="L46" s="81"/>
      <c r="M46" s="90"/>
      <c r="N46" s="91"/>
      <c r="O46" s="92"/>
      <c r="P46" s="11" t="s">
        <v>23</v>
      </c>
      <c r="Q46" s="12">
        <v>4.0999999999999996</v>
      </c>
      <c r="R46" s="12">
        <v>4.3</v>
      </c>
      <c r="S46" s="12">
        <v>4.3</v>
      </c>
      <c r="T46" s="12">
        <v>4</v>
      </c>
      <c r="U46" s="12">
        <v>4</v>
      </c>
      <c r="V46" s="12">
        <v>4.3</v>
      </c>
      <c r="W46" s="12">
        <v>4.2</v>
      </c>
      <c r="X46" s="12">
        <v>4.0999999999999996</v>
      </c>
      <c r="Y46" s="13">
        <f t="shared" si="13"/>
        <v>4.1624999999999996</v>
      </c>
      <c r="Z46" s="14">
        <f t="shared" si="1"/>
        <v>2.9269652687114003</v>
      </c>
      <c r="AA46" s="93"/>
    </row>
    <row r="47" spans="1:27" ht="14.4" customHeight="1" x14ac:dyDescent="0.3">
      <c r="A47" s="82"/>
      <c r="B47" s="83"/>
      <c r="C47" s="84"/>
      <c r="D47" s="84"/>
      <c r="E47" s="84"/>
      <c r="F47" s="85"/>
      <c r="G47" s="86"/>
      <c r="H47" s="87"/>
      <c r="I47" s="88"/>
      <c r="J47" s="89"/>
      <c r="K47" s="80"/>
      <c r="L47" s="81"/>
      <c r="M47" s="90"/>
      <c r="N47" s="91"/>
      <c r="O47" s="92"/>
      <c r="P47" s="15" t="s">
        <v>24</v>
      </c>
      <c r="Q47" s="16">
        <f t="shared" ref="Q47:X47" si="17">Q45/Q46/1000</f>
        <v>0.19243902439024393</v>
      </c>
      <c r="R47" s="16">
        <f t="shared" si="17"/>
        <v>0.18720930232558142</v>
      </c>
      <c r="S47" s="16">
        <f t="shared" si="17"/>
        <v>0.18325581395348836</v>
      </c>
      <c r="T47" s="16">
        <f t="shared" si="17"/>
        <v>0.19175</v>
      </c>
      <c r="U47" s="16">
        <f t="shared" si="17"/>
        <v>0.19975000000000001</v>
      </c>
      <c r="V47" s="16">
        <f t="shared" si="17"/>
        <v>0.18255813953488373</v>
      </c>
      <c r="W47" s="16">
        <f t="shared" si="17"/>
        <v>0.18928571428571428</v>
      </c>
      <c r="X47" s="16">
        <f t="shared" si="17"/>
        <v>0.19414634146341464</v>
      </c>
      <c r="Y47" s="16">
        <f t="shared" si="13"/>
        <v>0.19004929199416579</v>
      </c>
      <c r="Z47" s="16">
        <f t="shared" si="1"/>
        <v>2.8238361128338654</v>
      </c>
      <c r="AA47" s="93"/>
    </row>
    <row r="48" spans="1:27" ht="14.4" customHeight="1" x14ac:dyDescent="0.3">
      <c r="A48" s="82"/>
      <c r="B48" s="83"/>
      <c r="C48" s="84"/>
      <c r="D48" s="84"/>
      <c r="E48" s="84"/>
      <c r="F48" s="85">
        <f>F45+1</f>
        <v>846</v>
      </c>
      <c r="G48" s="86">
        <v>12</v>
      </c>
      <c r="H48" s="87"/>
      <c r="I48" s="88">
        <v>210</v>
      </c>
      <c r="J48" s="89">
        <v>165</v>
      </c>
      <c r="K48" s="80">
        <f>I48*J48/100</f>
        <v>346.5</v>
      </c>
      <c r="L48" s="81">
        <f>K48*Y48/1000</f>
        <v>276.50700000000001</v>
      </c>
      <c r="M48" s="90"/>
      <c r="N48" s="91" t="s">
        <v>123</v>
      </c>
      <c r="O48" s="92" t="s">
        <v>105</v>
      </c>
      <c r="P48" s="8" t="s">
        <v>21</v>
      </c>
      <c r="Q48" s="9">
        <v>802</v>
      </c>
      <c r="R48" s="9">
        <v>774</v>
      </c>
      <c r="S48" s="9">
        <v>778</v>
      </c>
      <c r="T48" s="9">
        <v>780</v>
      </c>
      <c r="U48" s="9">
        <v>786</v>
      </c>
      <c r="V48" s="9">
        <v>801</v>
      </c>
      <c r="W48" s="9">
        <v>878</v>
      </c>
      <c r="X48" s="9">
        <v>785</v>
      </c>
      <c r="Y48" s="17">
        <f t="shared" si="13"/>
        <v>798</v>
      </c>
      <c r="Z48" s="10">
        <f t="shared" si="1"/>
        <v>3.9721543510264317</v>
      </c>
      <c r="AA48" s="93" t="s">
        <v>22</v>
      </c>
    </row>
    <row r="49" spans="1:27" ht="14.4" customHeight="1" x14ac:dyDescent="0.3">
      <c r="A49" s="82"/>
      <c r="B49" s="83"/>
      <c r="C49" s="84"/>
      <c r="D49" s="84"/>
      <c r="E49" s="84"/>
      <c r="F49" s="85"/>
      <c r="G49" s="86"/>
      <c r="H49" s="87"/>
      <c r="I49" s="88"/>
      <c r="J49" s="89"/>
      <c r="K49" s="80"/>
      <c r="L49" s="81"/>
      <c r="M49" s="90"/>
      <c r="N49" s="91"/>
      <c r="O49" s="92"/>
      <c r="P49" s="11" t="s">
        <v>23</v>
      </c>
      <c r="Q49" s="12">
        <v>4.2</v>
      </c>
      <c r="R49" s="12">
        <v>4</v>
      </c>
      <c r="S49" s="12">
        <v>4</v>
      </c>
      <c r="T49" s="12">
        <v>4.3</v>
      </c>
      <c r="U49" s="12">
        <v>4.2</v>
      </c>
      <c r="V49" s="12">
        <v>4.0999999999999996</v>
      </c>
      <c r="W49" s="12">
        <v>4.0999999999999996</v>
      </c>
      <c r="X49" s="12">
        <v>4.3</v>
      </c>
      <c r="Y49" s="13">
        <f t="shared" si="13"/>
        <v>4.1499999999999995</v>
      </c>
      <c r="Z49" s="14">
        <f t="shared" si="1"/>
        <v>2.6940578042166146</v>
      </c>
      <c r="AA49" s="93"/>
    </row>
    <row r="50" spans="1:27" ht="14.4" customHeight="1" x14ac:dyDescent="0.3">
      <c r="A50" s="82"/>
      <c r="B50" s="83"/>
      <c r="C50" s="84"/>
      <c r="D50" s="84"/>
      <c r="E50" s="84"/>
      <c r="F50" s="85"/>
      <c r="G50" s="86"/>
      <c r="H50" s="87"/>
      <c r="I50" s="88"/>
      <c r="J50" s="89"/>
      <c r="K50" s="80"/>
      <c r="L50" s="81"/>
      <c r="M50" s="90"/>
      <c r="N50" s="91"/>
      <c r="O50" s="92"/>
      <c r="P50" s="15" t="s">
        <v>24</v>
      </c>
      <c r="Q50" s="16">
        <f t="shared" ref="Q50:X50" si="18">Q48/Q49/1000</f>
        <v>0.19095238095238093</v>
      </c>
      <c r="R50" s="16">
        <f t="shared" si="18"/>
        <v>0.19350000000000001</v>
      </c>
      <c r="S50" s="16">
        <f t="shared" si="18"/>
        <v>0.19450000000000001</v>
      </c>
      <c r="T50" s="16">
        <f t="shared" si="18"/>
        <v>0.18139534883720929</v>
      </c>
      <c r="U50" s="16">
        <f t="shared" si="18"/>
        <v>0.18714285714285714</v>
      </c>
      <c r="V50" s="16">
        <f t="shared" si="18"/>
        <v>0.19536585365853659</v>
      </c>
      <c r="W50" s="16">
        <f t="shared" si="18"/>
        <v>0.21414634146341463</v>
      </c>
      <c r="X50" s="16">
        <f t="shared" si="18"/>
        <v>0.18255813953488373</v>
      </c>
      <c r="Y50" s="16">
        <f t="shared" si="13"/>
        <v>0.19244511519866028</v>
      </c>
      <c r="Z50" s="16">
        <f t="shared" si="1"/>
        <v>4.9807197464335937</v>
      </c>
      <c r="AA50" s="93"/>
    </row>
    <row r="51" spans="1:27" ht="14.4" customHeight="1" x14ac:dyDescent="0.3">
      <c r="A51" s="82"/>
      <c r="B51" s="83"/>
      <c r="C51" s="84"/>
      <c r="D51" s="84"/>
      <c r="E51" s="84"/>
      <c r="F51" s="85">
        <f>F48+1</f>
        <v>847</v>
      </c>
      <c r="G51" s="86">
        <v>13</v>
      </c>
      <c r="H51" s="87"/>
      <c r="I51" s="88">
        <v>210</v>
      </c>
      <c r="J51" s="89">
        <v>165</v>
      </c>
      <c r="K51" s="80">
        <f>I51*J51/100</f>
        <v>346.5</v>
      </c>
      <c r="L51" s="81">
        <f>K51*Y51/1000</f>
        <v>280.05862500000001</v>
      </c>
      <c r="M51" s="90"/>
      <c r="N51" s="91" t="s">
        <v>123</v>
      </c>
      <c r="O51" s="92" t="s">
        <v>105</v>
      </c>
      <c r="P51" s="8" t="s">
        <v>21</v>
      </c>
      <c r="Q51" s="9">
        <v>775</v>
      </c>
      <c r="R51" s="9">
        <v>775</v>
      </c>
      <c r="S51" s="9">
        <v>798</v>
      </c>
      <c r="T51" s="9">
        <v>805</v>
      </c>
      <c r="U51" s="9">
        <v>913</v>
      </c>
      <c r="V51" s="9">
        <v>792</v>
      </c>
      <c r="W51" s="9">
        <v>805</v>
      </c>
      <c r="X51" s="9">
        <v>803</v>
      </c>
      <c r="Y51" s="17">
        <f t="shared" si="13"/>
        <v>808.25</v>
      </c>
      <c r="Z51" s="10">
        <f t="shared" si="1"/>
        <v>5.1015564447842712</v>
      </c>
      <c r="AA51" s="93" t="s">
        <v>22</v>
      </c>
    </row>
    <row r="52" spans="1:27" ht="14.4" customHeight="1" x14ac:dyDescent="0.3">
      <c r="A52" s="82"/>
      <c r="B52" s="83"/>
      <c r="C52" s="84"/>
      <c r="D52" s="84"/>
      <c r="E52" s="84"/>
      <c r="F52" s="85"/>
      <c r="G52" s="86"/>
      <c r="H52" s="87"/>
      <c r="I52" s="88"/>
      <c r="J52" s="89"/>
      <c r="K52" s="80"/>
      <c r="L52" s="81"/>
      <c r="M52" s="90"/>
      <c r="N52" s="91"/>
      <c r="O52" s="92"/>
      <c r="P52" s="11" t="s">
        <v>23</v>
      </c>
      <c r="Q52" s="12">
        <v>4.0999999999999996</v>
      </c>
      <c r="R52" s="12">
        <v>4.2</v>
      </c>
      <c r="S52" s="12">
        <v>4.2</v>
      </c>
      <c r="T52" s="12">
        <v>4.0999999999999996</v>
      </c>
      <c r="U52" s="12">
        <v>4.2</v>
      </c>
      <c r="V52" s="12">
        <v>4.3</v>
      </c>
      <c r="W52" s="12">
        <v>4.3</v>
      </c>
      <c r="X52" s="12">
        <v>4</v>
      </c>
      <c r="Y52" s="13">
        <f t="shared" si="13"/>
        <v>4.1750000000000007</v>
      </c>
      <c r="Z52" s="14">
        <f t="shared" si="1"/>
        <v>2.3191517043158187</v>
      </c>
      <c r="AA52" s="93"/>
    </row>
    <row r="53" spans="1:27" ht="14.4" customHeight="1" x14ac:dyDescent="0.3">
      <c r="A53" s="82"/>
      <c r="B53" s="83"/>
      <c r="C53" s="84"/>
      <c r="D53" s="84"/>
      <c r="E53" s="84"/>
      <c r="F53" s="85"/>
      <c r="G53" s="86"/>
      <c r="H53" s="87"/>
      <c r="I53" s="88"/>
      <c r="J53" s="89"/>
      <c r="K53" s="80"/>
      <c r="L53" s="81"/>
      <c r="M53" s="90"/>
      <c r="N53" s="91"/>
      <c r="O53" s="92"/>
      <c r="P53" s="15" t="s">
        <v>24</v>
      </c>
      <c r="Q53" s="16">
        <f t="shared" ref="Q53:X53" si="19">Q51/Q52/1000</f>
        <v>0.18902439024390244</v>
      </c>
      <c r="R53" s="16">
        <f t="shared" si="19"/>
        <v>0.18452380952380951</v>
      </c>
      <c r="S53" s="16">
        <f t="shared" si="19"/>
        <v>0.19</v>
      </c>
      <c r="T53" s="16">
        <f t="shared" si="19"/>
        <v>0.19634146341463418</v>
      </c>
      <c r="U53" s="16">
        <f t="shared" si="19"/>
        <v>0.21738095238095237</v>
      </c>
      <c r="V53" s="16">
        <f t="shared" si="19"/>
        <v>0.18418604651162793</v>
      </c>
      <c r="W53" s="16">
        <f t="shared" si="19"/>
        <v>0.18720930232558142</v>
      </c>
      <c r="X53" s="16">
        <f t="shared" si="19"/>
        <v>0.20075000000000001</v>
      </c>
      <c r="Y53" s="16">
        <f t="shared" si="13"/>
        <v>0.19367699555006346</v>
      </c>
      <c r="Z53" s="16">
        <f t="shared" si="1"/>
        <v>5.3839620311200305</v>
      </c>
      <c r="AA53" s="93"/>
    </row>
    <row r="54" spans="1:27" ht="14.4" customHeight="1" x14ac:dyDescent="0.3">
      <c r="A54" s="82"/>
      <c r="B54" s="83"/>
      <c r="C54" s="84"/>
      <c r="D54" s="84"/>
      <c r="E54" s="84"/>
      <c r="F54" s="85">
        <f>F51+1</f>
        <v>848</v>
      </c>
      <c r="G54" s="86">
        <v>14</v>
      </c>
      <c r="H54" s="87"/>
      <c r="I54" s="88">
        <v>210</v>
      </c>
      <c r="J54" s="89">
        <v>165</v>
      </c>
      <c r="K54" s="80">
        <f>I54*J54/100</f>
        <v>346.5</v>
      </c>
      <c r="L54" s="81">
        <f>K54*Y54/1000</f>
        <v>283.95675</v>
      </c>
      <c r="M54" s="90"/>
      <c r="N54" s="91" t="s">
        <v>123</v>
      </c>
      <c r="O54" s="92" t="s">
        <v>105</v>
      </c>
      <c r="P54" s="8" t="s">
        <v>21</v>
      </c>
      <c r="Q54" s="9">
        <v>813</v>
      </c>
      <c r="R54" s="9">
        <v>818</v>
      </c>
      <c r="S54" s="9">
        <v>844</v>
      </c>
      <c r="T54" s="9">
        <v>907</v>
      </c>
      <c r="U54" s="9">
        <v>819</v>
      </c>
      <c r="V54" s="9">
        <v>793</v>
      </c>
      <c r="W54" s="9">
        <v>784</v>
      </c>
      <c r="X54" s="9">
        <v>778</v>
      </c>
      <c r="Y54" s="17">
        <f t="shared" si="13"/>
        <v>819.5</v>
      </c>
      <c r="Z54" s="10">
        <f t="shared" si="1"/>
        <v>4.7232744924861274</v>
      </c>
      <c r="AA54" s="93" t="s">
        <v>22</v>
      </c>
    </row>
    <row r="55" spans="1:27" ht="14.4" customHeight="1" x14ac:dyDescent="0.3">
      <c r="A55" s="82"/>
      <c r="B55" s="83"/>
      <c r="C55" s="84"/>
      <c r="D55" s="84"/>
      <c r="E55" s="84"/>
      <c r="F55" s="85"/>
      <c r="G55" s="86"/>
      <c r="H55" s="87"/>
      <c r="I55" s="88"/>
      <c r="J55" s="89"/>
      <c r="K55" s="80"/>
      <c r="L55" s="81"/>
      <c r="M55" s="90"/>
      <c r="N55" s="91"/>
      <c r="O55" s="92"/>
      <c r="P55" s="11" t="s">
        <v>23</v>
      </c>
      <c r="Q55" s="12">
        <v>4.3</v>
      </c>
      <c r="R55" s="12">
        <v>4.2</v>
      </c>
      <c r="S55" s="12">
        <v>4.0999999999999996</v>
      </c>
      <c r="T55" s="12">
        <v>4.4000000000000004</v>
      </c>
      <c r="U55" s="12">
        <v>4.4000000000000004</v>
      </c>
      <c r="V55" s="12">
        <v>4.0999999999999996</v>
      </c>
      <c r="W55" s="12">
        <v>4</v>
      </c>
      <c r="X55" s="12">
        <v>4.2</v>
      </c>
      <c r="Y55" s="13">
        <f t="shared" si="13"/>
        <v>4.2125000000000004</v>
      </c>
      <c r="Z55" s="14">
        <f t="shared" si="1"/>
        <v>3.2370065622064472</v>
      </c>
      <c r="AA55" s="93"/>
    </row>
    <row r="56" spans="1:27" ht="14.4" customHeight="1" x14ac:dyDescent="0.3">
      <c r="A56" s="82"/>
      <c r="B56" s="83"/>
      <c r="C56" s="84"/>
      <c r="D56" s="84"/>
      <c r="E56" s="84"/>
      <c r="F56" s="85"/>
      <c r="G56" s="86"/>
      <c r="H56" s="87"/>
      <c r="I56" s="88"/>
      <c r="J56" s="89"/>
      <c r="K56" s="80"/>
      <c r="L56" s="81"/>
      <c r="M56" s="90"/>
      <c r="N56" s="91"/>
      <c r="O56" s="92"/>
      <c r="P56" s="15" t="s">
        <v>24</v>
      </c>
      <c r="Q56" s="16">
        <f t="shared" ref="Q56:X56" si="20">Q54/Q55/1000</f>
        <v>0.18906976744186046</v>
      </c>
      <c r="R56" s="16">
        <f t="shared" si="20"/>
        <v>0.19476190476190475</v>
      </c>
      <c r="S56" s="16">
        <f t="shared" si="20"/>
        <v>0.20585365853658538</v>
      </c>
      <c r="T56" s="16">
        <f t="shared" si="20"/>
        <v>0.20613636363636362</v>
      </c>
      <c r="U56" s="16">
        <f t="shared" si="20"/>
        <v>0.18613636363636363</v>
      </c>
      <c r="V56" s="16">
        <f t="shared" si="20"/>
        <v>0.1934146341463415</v>
      </c>
      <c r="W56" s="16">
        <f t="shared" si="20"/>
        <v>0.19600000000000001</v>
      </c>
      <c r="X56" s="16">
        <f t="shared" si="20"/>
        <v>0.18523809523809523</v>
      </c>
      <c r="Y56" s="16">
        <f t="shared" si="13"/>
        <v>0.19457634842468932</v>
      </c>
      <c r="Z56" s="16">
        <f t="shared" si="1"/>
        <v>3.8672750054503111</v>
      </c>
      <c r="AA56" s="93"/>
    </row>
    <row r="57" spans="1:27" ht="14.4" customHeight="1" x14ac:dyDescent="0.3">
      <c r="A57" s="82"/>
      <c r="B57" s="83"/>
      <c r="C57" s="84"/>
      <c r="D57" s="84"/>
      <c r="E57" s="84"/>
      <c r="F57" s="85">
        <f>F54+1</f>
        <v>849</v>
      </c>
      <c r="G57" s="86">
        <v>15</v>
      </c>
      <c r="H57" s="87"/>
      <c r="I57" s="88">
        <v>210</v>
      </c>
      <c r="J57" s="89">
        <v>165</v>
      </c>
      <c r="K57" s="80">
        <f>I57*J57/100</f>
        <v>346.5</v>
      </c>
      <c r="L57" s="81">
        <f>K57*Y57/1000</f>
        <v>259.3119375</v>
      </c>
      <c r="M57" s="90"/>
      <c r="N57" s="91" t="s">
        <v>123</v>
      </c>
      <c r="O57" s="92" t="s">
        <v>105</v>
      </c>
      <c r="P57" s="8" t="s">
        <v>21</v>
      </c>
      <c r="Q57" s="9">
        <v>741</v>
      </c>
      <c r="R57" s="9">
        <v>755</v>
      </c>
      <c r="S57" s="9">
        <v>740</v>
      </c>
      <c r="T57" s="9">
        <v>744</v>
      </c>
      <c r="U57" s="9">
        <v>755</v>
      </c>
      <c r="V57" s="9">
        <v>753</v>
      </c>
      <c r="W57" s="9">
        <v>752</v>
      </c>
      <c r="X57" s="9">
        <v>747</v>
      </c>
      <c r="Y57" s="17">
        <f t="shared" si="13"/>
        <v>748.375</v>
      </c>
      <c r="Z57" s="10">
        <f t="shared" si="1"/>
        <v>0.77321777177903495</v>
      </c>
      <c r="AA57" s="93" t="s">
        <v>22</v>
      </c>
    </row>
    <row r="58" spans="1:27" ht="14.4" customHeight="1" x14ac:dyDescent="0.3">
      <c r="A58" s="82"/>
      <c r="B58" s="83"/>
      <c r="C58" s="84"/>
      <c r="D58" s="84"/>
      <c r="E58" s="84"/>
      <c r="F58" s="85"/>
      <c r="G58" s="86"/>
      <c r="H58" s="87"/>
      <c r="I58" s="88"/>
      <c r="J58" s="89"/>
      <c r="K58" s="80"/>
      <c r="L58" s="81"/>
      <c r="M58" s="90"/>
      <c r="N58" s="91"/>
      <c r="O58" s="92"/>
      <c r="P58" s="11" t="s">
        <v>23</v>
      </c>
      <c r="Q58" s="12">
        <v>3.9</v>
      </c>
      <c r="R58" s="12">
        <v>4.0999999999999996</v>
      </c>
      <c r="S58" s="12">
        <v>4</v>
      </c>
      <c r="T58" s="12">
        <v>4.0999999999999996</v>
      </c>
      <c r="U58" s="12">
        <v>4.2</v>
      </c>
      <c r="V58" s="12">
        <v>4.2</v>
      </c>
      <c r="W58" s="12">
        <v>4.2</v>
      </c>
      <c r="X58" s="12">
        <v>4.2</v>
      </c>
      <c r="Y58" s="13">
        <f t="shared" si="13"/>
        <v>4.1124999999999998</v>
      </c>
      <c r="Z58" s="14">
        <f t="shared" si="1"/>
        <v>2.5611397486858261</v>
      </c>
      <c r="AA58" s="93"/>
    </row>
    <row r="59" spans="1:27" ht="14.4" customHeight="1" x14ac:dyDescent="0.3">
      <c r="A59" s="82"/>
      <c r="B59" s="83"/>
      <c r="C59" s="84"/>
      <c r="D59" s="84"/>
      <c r="E59" s="84"/>
      <c r="F59" s="85"/>
      <c r="G59" s="86"/>
      <c r="H59" s="87"/>
      <c r="I59" s="88"/>
      <c r="J59" s="89"/>
      <c r="K59" s="80"/>
      <c r="L59" s="81"/>
      <c r="M59" s="90"/>
      <c r="N59" s="91"/>
      <c r="O59" s="92"/>
      <c r="P59" s="15" t="s">
        <v>24</v>
      </c>
      <c r="Q59" s="16">
        <f t="shared" ref="Q59:X59" si="21">Q57/Q58/1000</f>
        <v>0.19</v>
      </c>
      <c r="R59" s="16">
        <f t="shared" si="21"/>
        <v>0.18414634146341463</v>
      </c>
      <c r="S59" s="16">
        <f t="shared" si="21"/>
        <v>0.185</v>
      </c>
      <c r="T59" s="16">
        <f t="shared" si="21"/>
        <v>0.18146341463414634</v>
      </c>
      <c r="U59" s="16">
        <f t="shared" si="21"/>
        <v>0.17976190476190476</v>
      </c>
      <c r="V59" s="16">
        <f t="shared" si="21"/>
        <v>0.17928571428571427</v>
      </c>
      <c r="W59" s="16">
        <f t="shared" si="21"/>
        <v>0.17904761904761904</v>
      </c>
      <c r="X59" s="16">
        <f t="shared" si="21"/>
        <v>0.17785714285714285</v>
      </c>
      <c r="Y59" s="16">
        <f t="shared" si="13"/>
        <v>0.18207026713124275</v>
      </c>
      <c r="Z59" s="16">
        <f t="shared" si="1"/>
        <v>2.0924422744942155</v>
      </c>
      <c r="AA59" s="93"/>
    </row>
    <row r="60" spans="1:27" ht="14.4" customHeight="1" x14ac:dyDescent="0.3">
      <c r="A60" s="82"/>
      <c r="B60" s="83"/>
      <c r="C60" s="84"/>
      <c r="D60" s="84"/>
      <c r="E60" s="84"/>
      <c r="F60" s="85">
        <f>F57+1</f>
        <v>850</v>
      </c>
      <c r="G60" s="86">
        <v>16</v>
      </c>
      <c r="H60" s="87"/>
      <c r="I60" s="88">
        <v>210</v>
      </c>
      <c r="J60" s="89">
        <v>165</v>
      </c>
      <c r="K60" s="80">
        <f>I60*J60/100</f>
        <v>346.5</v>
      </c>
      <c r="L60" s="81">
        <f>K60*Y60/1000</f>
        <v>264.726</v>
      </c>
      <c r="M60" s="90"/>
      <c r="N60" s="91" t="s">
        <v>123</v>
      </c>
      <c r="O60" s="92" t="s">
        <v>105</v>
      </c>
      <c r="P60" s="8" t="s">
        <v>21</v>
      </c>
      <c r="Q60" s="9">
        <v>795</v>
      </c>
      <c r="R60" s="9">
        <v>742</v>
      </c>
      <c r="S60" s="9">
        <v>755</v>
      </c>
      <c r="T60" s="9">
        <v>748</v>
      </c>
      <c r="U60" s="9">
        <v>767</v>
      </c>
      <c r="V60" s="9">
        <v>756</v>
      </c>
      <c r="W60" s="9">
        <v>759</v>
      </c>
      <c r="X60" s="9">
        <v>790</v>
      </c>
      <c r="Y60" s="17">
        <f t="shared" si="13"/>
        <v>764</v>
      </c>
      <c r="Z60" s="10">
        <f t="shared" si="1"/>
        <v>2.3396024779737536</v>
      </c>
      <c r="AA60" s="93" t="s">
        <v>22</v>
      </c>
    </row>
    <row r="61" spans="1:27" ht="14.4" customHeight="1" x14ac:dyDescent="0.3">
      <c r="A61" s="82"/>
      <c r="B61" s="83"/>
      <c r="C61" s="84"/>
      <c r="D61" s="84"/>
      <c r="E61" s="84"/>
      <c r="F61" s="85"/>
      <c r="G61" s="86"/>
      <c r="H61" s="87"/>
      <c r="I61" s="88"/>
      <c r="J61" s="89"/>
      <c r="K61" s="80"/>
      <c r="L61" s="81"/>
      <c r="M61" s="90"/>
      <c r="N61" s="91"/>
      <c r="O61" s="92"/>
      <c r="P61" s="11" t="s">
        <v>23</v>
      </c>
      <c r="Q61" s="12">
        <v>4.2</v>
      </c>
      <c r="R61" s="12">
        <v>4.2</v>
      </c>
      <c r="S61" s="12">
        <v>4.2</v>
      </c>
      <c r="T61" s="12">
        <v>4.0999999999999996</v>
      </c>
      <c r="U61" s="12">
        <v>4.0999999999999996</v>
      </c>
      <c r="V61" s="12">
        <v>4</v>
      </c>
      <c r="W61" s="12">
        <v>4</v>
      </c>
      <c r="X61" s="12">
        <v>4</v>
      </c>
      <c r="Y61" s="13">
        <f t="shared" si="13"/>
        <v>4.1000000000000005</v>
      </c>
      <c r="Z61" s="14">
        <f t="shared" si="1"/>
        <v>2.1122570824010718</v>
      </c>
      <c r="AA61" s="93"/>
    </row>
    <row r="62" spans="1:27" ht="14.4" customHeight="1" x14ac:dyDescent="0.3">
      <c r="A62" s="82"/>
      <c r="B62" s="83"/>
      <c r="C62" s="84"/>
      <c r="D62" s="84"/>
      <c r="E62" s="84"/>
      <c r="F62" s="85"/>
      <c r="G62" s="86"/>
      <c r="H62" s="87"/>
      <c r="I62" s="88"/>
      <c r="J62" s="89"/>
      <c r="K62" s="80"/>
      <c r="L62" s="81"/>
      <c r="M62" s="90"/>
      <c r="N62" s="91"/>
      <c r="O62" s="92"/>
      <c r="P62" s="15" t="s">
        <v>24</v>
      </c>
      <c r="Q62" s="16">
        <f t="shared" ref="Q62:X62" si="22">Q60/Q61/1000</f>
        <v>0.18928571428571428</v>
      </c>
      <c r="R62" s="16">
        <f t="shared" si="22"/>
        <v>0.17666666666666667</v>
      </c>
      <c r="S62" s="16">
        <f t="shared" si="22"/>
        <v>0.17976190476190476</v>
      </c>
      <c r="T62" s="16">
        <f t="shared" si="22"/>
        <v>0.18243902439024393</v>
      </c>
      <c r="U62" s="16">
        <f t="shared" si="22"/>
        <v>0.18707317073170734</v>
      </c>
      <c r="V62" s="16">
        <f t="shared" si="22"/>
        <v>0.189</v>
      </c>
      <c r="W62" s="16">
        <f t="shared" si="22"/>
        <v>0.18975</v>
      </c>
      <c r="X62" s="16">
        <f t="shared" si="22"/>
        <v>0.19750000000000001</v>
      </c>
      <c r="Y62" s="16">
        <f t="shared" si="13"/>
        <v>0.18643456010452963</v>
      </c>
      <c r="Z62" s="16">
        <f t="shared" si="1"/>
        <v>3.3089487666264419</v>
      </c>
      <c r="AA62" s="93"/>
    </row>
    <row r="63" spans="1:27" ht="14.4" customHeight="1" x14ac:dyDescent="0.3">
      <c r="A63" s="82"/>
      <c r="B63" s="83"/>
      <c r="C63" s="84"/>
      <c r="D63" s="84"/>
      <c r="E63" s="84"/>
      <c r="F63" s="85">
        <f>F60+1</f>
        <v>851</v>
      </c>
      <c r="G63" s="86">
        <v>17</v>
      </c>
      <c r="H63" s="87"/>
      <c r="I63" s="88">
        <v>210</v>
      </c>
      <c r="J63" s="89">
        <v>165</v>
      </c>
      <c r="K63" s="80">
        <f>I63*J63/100</f>
        <v>346.5</v>
      </c>
      <c r="L63" s="81">
        <f>K63*Y63/1000</f>
        <v>278.5426875</v>
      </c>
      <c r="M63" s="90"/>
      <c r="N63" s="91" t="s">
        <v>19</v>
      </c>
      <c r="O63" s="92" t="s">
        <v>27</v>
      </c>
      <c r="P63" s="8" t="s">
        <v>21</v>
      </c>
      <c r="Q63" s="9">
        <v>802</v>
      </c>
      <c r="R63" s="9">
        <v>807</v>
      </c>
      <c r="S63" s="9">
        <v>809</v>
      </c>
      <c r="T63" s="9">
        <v>803</v>
      </c>
      <c r="U63" s="9">
        <v>817</v>
      </c>
      <c r="V63" s="9">
        <v>797</v>
      </c>
      <c r="W63" s="9">
        <v>802</v>
      </c>
      <c r="X63" s="9">
        <v>794</v>
      </c>
      <c r="Y63" s="17">
        <f t="shared" si="13"/>
        <v>803.875</v>
      </c>
      <c r="Z63" s="10">
        <f t="shared" si="1"/>
        <v>0.83549697602299422</v>
      </c>
      <c r="AA63" s="93" t="s">
        <v>22</v>
      </c>
    </row>
    <row r="64" spans="1:27" ht="14.4" customHeight="1" x14ac:dyDescent="0.3">
      <c r="A64" s="82"/>
      <c r="B64" s="83"/>
      <c r="C64" s="84"/>
      <c r="D64" s="84"/>
      <c r="E64" s="84"/>
      <c r="F64" s="85"/>
      <c r="G64" s="86"/>
      <c r="H64" s="87"/>
      <c r="I64" s="88"/>
      <c r="J64" s="89"/>
      <c r="K64" s="80"/>
      <c r="L64" s="81"/>
      <c r="M64" s="90"/>
      <c r="N64" s="91"/>
      <c r="O64" s="92"/>
      <c r="P64" s="11" t="s">
        <v>23</v>
      </c>
      <c r="Q64" s="12">
        <v>4</v>
      </c>
      <c r="R64" s="12">
        <v>4.1500000000000004</v>
      </c>
      <c r="S64" s="12">
        <v>4.0999999999999996</v>
      </c>
      <c r="T64" s="12">
        <v>4</v>
      </c>
      <c r="U64" s="12">
        <v>4.3</v>
      </c>
      <c r="V64" s="12">
        <v>4.2</v>
      </c>
      <c r="W64" s="12">
        <v>4.2</v>
      </c>
      <c r="X64" s="12">
        <v>4.2</v>
      </c>
      <c r="Y64" s="13">
        <f t="shared" si="13"/>
        <v>4.1437499999999998</v>
      </c>
      <c r="Z64" s="14">
        <f t="shared" si="1"/>
        <v>2.3704726463803492</v>
      </c>
      <c r="AA64" s="93"/>
    </row>
    <row r="65" spans="1:27" ht="14.4" customHeight="1" x14ac:dyDescent="0.3">
      <c r="A65" s="82"/>
      <c r="B65" s="83"/>
      <c r="C65" s="84"/>
      <c r="D65" s="84"/>
      <c r="E65" s="84"/>
      <c r="F65" s="85"/>
      <c r="G65" s="86"/>
      <c r="H65" s="87"/>
      <c r="I65" s="88"/>
      <c r="J65" s="89"/>
      <c r="K65" s="80"/>
      <c r="L65" s="81"/>
      <c r="M65" s="90"/>
      <c r="N65" s="91"/>
      <c r="O65" s="92"/>
      <c r="P65" s="15" t="s">
        <v>24</v>
      </c>
      <c r="Q65" s="16">
        <f t="shared" ref="Q65:X65" si="23">Q63/Q64/1000</f>
        <v>0.20050000000000001</v>
      </c>
      <c r="R65" s="16">
        <f t="shared" si="23"/>
        <v>0.19445783132530117</v>
      </c>
      <c r="S65" s="16">
        <f t="shared" si="23"/>
        <v>0.19731707317073174</v>
      </c>
      <c r="T65" s="16">
        <f t="shared" si="23"/>
        <v>0.20075000000000001</v>
      </c>
      <c r="U65" s="16">
        <f t="shared" si="23"/>
        <v>0.19</v>
      </c>
      <c r="V65" s="16">
        <f t="shared" si="23"/>
        <v>0.18976190476190477</v>
      </c>
      <c r="W65" s="16">
        <f t="shared" si="23"/>
        <v>0.19095238095238093</v>
      </c>
      <c r="X65" s="16">
        <f t="shared" si="23"/>
        <v>0.18904761904761905</v>
      </c>
      <c r="Y65" s="16">
        <f t="shared" si="13"/>
        <v>0.19409835115724222</v>
      </c>
      <c r="Z65" s="16">
        <f t="shared" si="1"/>
        <v>2.3519668312211972</v>
      </c>
      <c r="AA65" s="93"/>
    </row>
    <row r="66" spans="1:27" ht="14.4" customHeight="1" x14ac:dyDescent="0.3">
      <c r="A66" s="82"/>
      <c r="B66" s="83"/>
      <c r="C66" s="84"/>
      <c r="D66" s="84"/>
      <c r="E66" s="84"/>
      <c r="F66" s="85">
        <f>F63+1</f>
        <v>852</v>
      </c>
      <c r="G66" s="86">
        <v>18</v>
      </c>
      <c r="H66" s="87"/>
      <c r="I66" s="88">
        <v>210</v>
      </c>
      <c r="J66" s="89">
        <v>165</v>
      </c>
      <c r="K66" s="80">
        <f>I66*J66/100</f>
        <v>346.5</v>
      </c>
      <c r="L66" s="81">
        <f>K66*Y66/1000</f>
        <v>280.01531249999999</v>
      </c>
      <c r="M66" s="90"/>
      <c r="N66" s="91" t="s">
        <v>19</v>
      </c>
      <c r="O66" s="92" t="s">
        <v>27</v>
      </c>
      <c r="P66" s="8" t="s">
        <v>21</v>
      </c>
      <c r="Q66" s="9">
        <v>792</v>
      </c>
      <c r="R66" s="9">
        <v>816</v>
      </c>
      <c r="S66" s="9">
        <v>819</v>
      </c>
      <c r="T66" s="9">
        <v>809</v>
      </c>
      <c r="U66" s="9">
        <v>816</v>
      </c>
      <c r="V66" s="9">
        <v>806</v>
      </c>
      <c r="W66" s="9">
        <v>797</v>
      </c>
      <c r="X66" s="9">
        <v>810</v>
      </c>
      <c r="Y66" s="17">
        <f t="shared" si="13"/>
        <v>808.125</v>
      </c>
      <c r="Z66" s="10">
        <f t="shared" si="1"/>
        <v>1.1023527178714205</v>
      </c>
      <c r="AA66" s="93" t="s">
        <v>22</v>
      </c>
    </row>
    <row r="67" spans="1:27" ht="14.4" customHeight="1" x14ac:dyDescent="0.3">
      <c r="A67" s="82"/>
      <c r="B67" s="83"/>
      <c r="C67" s="84"/>
      <c r="D67" s="84"/>
      <c r="E67" s="84"/>
      <c r="F67" s="85"/>
      <c r="G67" s="86"/>
      <c r="H67" s="87"/>
      <c r="I67" s="88"/>
      <c r="J67" s="89"/>
      <c r="K67" s="80"/>
      <c r="L67" s="81"/>
      <c r="M67" s="90"/>
      <c r="N67" s="91"/>
      <c r="O67" s="92"/>
      <c r="P67" s="11" t="s">
        <v>23</v>
      </c>
      <c r="Q67" s="12">
        <v>4.2</v>
      </c>
      <c r="R67" s="12">
        <v>4.2</v>
      </c>
      <c r="S67" s="12">
        <v>4.3</v>
      </c>
      <c r="T67" s="12">
        <v>4.2</v>
      </c>
      <c r="U67" s="12">
        <v>4.2</v>
      </c>
      <c r="V67" s="12">
        <v>4.0999999999999996</v>
      </c>
      <c r="W67" s="12">
        <v>4</v>
      </c>
      <c r="X67" s="12">
        <v>4</v>
      </c>
      <c r="Y67" s="13">
        <f t="shared" ref="Y67:Y74" si="24">AVERAGE(Q67:X67)</f>
        <v>4.1499999999999995</v>
      </c>
      <c r="Z67" s="14">
        <f t="shared" ref="Z67:Z101" si="25">_xlfn.STDEV.P(Q67:X67)/Y67*100</f>
        <v>2.4096385542168686</v>
      </c>
      <c r="AA67" s="93"/>
    </row>
    <row r="68" spans="1:27" ht="14.4" customHeight="1" x14ac:dyDescent="0.3">
      <c r="A68" s="82"/>
      <c r="B68" s="83"/>
      <c r="C68" s="84"/>
      <c r="D68" s="84"/>
      <c r="E68" s="84"/>
      <c r="F68" s="85"/>
      <c r="G68" s="86"/>
      <c r="H68" s="87"/>
      <c r="I68" s="88"/>
      <c r="J68" s="89"/>
      <c r="K68" s="80"/>
      <c r="L68" s="81"/>
      <c r="M68" s="90"/>
      <c r="N68" s="91"/>
      <c r="O68" s="92"/>
      <c r="P68" s="15" t="s">
        <v>24</v>
      </c>
      <c r="Q68" s="16">
        <f t="shared" ref="Q68:X68" si="26">Q66/Q67/1000</f>
        <v>0.18857142857142856</v>
      </c>
      <c r="R68" s="16">
        <f t="shared" si="26"/>
        <v>0.19428571428571428</v>
      </c>
      <c r="S68" s="16">
        <f t="shared" si="26"/>
        <v>0.19046511627906978</v>
      </c>
      <c r="T68" s="16">
        <f t="shared" si="26"/>
        <v>0.19261904761904763</v>
      </c>
      <c r="U68" s="16">
        <f t="shared" si="26"/>
        <v>0.19428571428571428</v>
      </c>
      <c r="V68" s="16">
        <f t="shared" si="26"/>
        <v>0.19658536585365854</v>
      </c>
      <c r="W68" s="16">
        <f t="shared" si="26"/>
        <v>0.19925000000000001</v>
      </c>
      <c r="X68" s="16">
        <f t="shared" si="26"/>
        <v>0.20250000000000001</v>
      </c>
      <c r="Y68" s="16">
        <f t="shared" si="24"/>
        <v>0.19482029836182913</v>
      </c>
      <c r="Z68" s="16">
        <f t="shared" si="25"/>
        <v>2.1863878654607429</v>
      </c>
      <c r="AA68" s="93"/>
    </row>
    <row r="69" spans="1:27" ht="14.4" customHeight="1" x14ac:dyDescent="0.3">
      <c r="A69" s="82"/>
      <c r="B69" s="83"/>
      <c r="C69" s="84"/>
      <c r="D69" s="84"/>
      <c r="E69" s="84"/>
      <c r="F69" s="85">
        <f>F66+1</f>
        <v>853</v>
      </c>
      <c r="G69" s="86">
        <v>19</v>
      </c>
      <c r="H69" s="87"/>
      <c r="I69" s="88">
        <v>208</v>
      </c>
      <c r="J69" s="89">
        <v>165</v>
      </c>
      <c r="K69" s="80">
        <f>I69*J69/100</f>
        <v>343.2</v>
      </c>
      <c r="L69" s="81">
        <f>K69*Y69/1000</f>
        <v>253.19579999999999</v>
      </c>
      <c r="M69" s="90" t="s">
        <v>266</v>
      </c>
      <c r="N69" s="91" t="s">
        <v>19</v>
      </c>
      <c r="O69" s="92" t="s">
        <v>27</v>
      </c>
      <c r="P69" s="8" t="s">
        <v>21</v>
      </c>
      <c r="Q69" s="9">
        <v>720</v>
      </c>
      <c r="R69" s="9">
        <v>729</v>
      </c>
      <c r="S69" s="9">
        <v>739</v>
      </c>
      <c r="T69" s="9">
        <v>741</v>
      </c>
      <c r="U69" s="9">
        <v>759</v>
      </c>
      <c r="V69" s="9">
        <v>755</v>
      </c>
      <c r="W69" s="9">
        <v>737</v>
      </c>
      <c r="X69" s="9">
        <v>722</v>
      </c>
      <c r="Y69" s="17">
        <f t="shared" si="24"/>
        <v>737.75</v>
      </c>
      <c r="Z69" s="10">
        <f t="shared" si="25"/>
        <v>1.7940822083292507</v>
      </c>
      <c r="AA69" s="93" t="s">
        <v>22</v>
      </c>
    </row>
    <row r="70" spans="1:27" ht="14.4" customHeight="1" x14ac:dyDescent="0.3">
      <c r="A70" s="82"/>
      <c r="B70" s="83"/>
      <c r="C70" s="84"/>
      <c r="D70" s="84"/>
      <c r="E70" s="84"/>
      <c r="F70" s="85"/>
      <c r="G70" s="86"/>
      <c r="H70" s="87"/>
      <c r="I70" s="88"/>
      <c r="J70" s="89"/>
      <c r="K70" s="80"/>
      <c r="L70" s="81"/>
      <c r="M70" s="90"/>
      <c r="N70" s="91"/>
      <c r="O70" s="92"/>
      <c r="P70" s="11" t="s">
        <v>23</v>
      </c>
      <c r="Q70" s="12">
        <v>3.8</v>
      </c>
      <c r="R70" s="12">
        <v>3.9</v>
      </c>
      <c r="S70" s="12">
        <v>3.9</v>
      </c>
      <c r="T70" s="12">
        <v>3.9</v>
      </c>
      <c r="U70" s="12">
        <v>4.0999999999999996</v>
      </c>
      <c r="V70" s="12">
        <v>4.0999999999999996</v>
      </c>
      <c r="W70" s="12">
        <v>4.0999999999999996</v>
      </c>
      <c r="X70" s="12">
        <v>4</v>
      </c>
      <c r="Y70" s="13">
        <f t="shared" si="24"/>
        <v>3.9750000000000005</v>
      </c>
      <c r="Z70" s="14">
        <f t="shared" si="25"/>
        <v>2.7414458764406726</v>
      </c>
      <c r="AA70" s="93"/>
    </row>
    <row r="71" spans="1:27" ht="14.4" customHeight="1" x14ac:dyDescent="0.3">
      <c r="A71" s="82"/>
      <c r="B71" s="83"/>
      <c r="C71" s="84"/>
      <c r="D71" s="84"/>
      <c r="E71" s="84"/>
      <c r="F71" s="85"/>
      <c r="G71" s="86"/>
      <c r="H71" s="87"/>
      <c r="I71" s="88"/>
      <c r="J71" s="89"/>
      <c r="K71" s="80"/>
      <c r="L71" s="81"/>
      <c r="M71" s="90"/>
      <c r="N71" s="91"/>
      <c r="O71" s="92"/>
      <c r="P71" s="15" t="s">
        <v>24</v>
      </c>
      <c r="Q71" s="16">
        <f t="shared" ref="Q71:X71" si="27">Q69/Q70/1000</f>
        <v>0.18947368421052632</v>
      </c>
      <c r="R71" s="16">
        <f t="shared" si="27"/>
        <v>0.18692307692307694</v>
      </c>
      <c r="S71" s="16">
        <f t="shared" si="27"/>
        <v>0.1894871794871795</v>
      </c>
      <c r="T71" s="16">
        <f t="shared" si="27"/>
        <v>0.19</v>
      </c>
      <c r="U71" s="16">
        <f t="shared" si="27"/>
        <v>0.18512195121951219</v>
      </c>
      <c r="V71" s="16">
        <f t="shared" si="27"/>
        <v>0.18414634146341463</v>
      </c>
      <c r="W71" s="16">
        <f t="shared" si="27"/>
        <v>0.17975609756097563</v>
      </c>
      <c r="X71" s="16">
        <f t="shared" si="27"/>
        <v>0.18049999999999999</v>
      </c>
      <c r="Y71" s="16">
        <f t="shared" si="24"/>
        <v>0.18567604135808563</v>
      </c>
      <c r="Z71" s="16">
        <f t="shared" si="25"/>
        <v>2.0302352379513429</v>
      </c>
      <c r="AA71" s="93"/>
    </row>
    <row r="72" spans="1:27" ht="14.4" customHeight="1" x14ac:dyDescent="0.3">
      <c r="A72" s="82"/>
      <c r="B72" s="83"/>
      <c r="C72" s="84"/>
      <c r="D72" s="84"/>
      <c r="E72" s="84"/>
      <c r="F72" s="85">
        <f>F69+1</f>
        <v>854</v>
      </c>
      <c r="G72" s="86">
        <v>20</v>
      </c>
      <c r="H72" s="87"/>
      <c r="I72" s="88">
        <v>208</v>
      </c>
      <c r="J72" s="89">
        <v>165</v>
      </c>
      <c r="K72" s="80">
        <f>I72*J72/100</f>
        <v>343.2</v>
      </c>
      <c r="L72" s="81">
        <f>K72*Y72/1000</f>
        <v>255.04050000000001</v>
      </c>
      <c r="M72" s="90" t="s">
        <v>266</v>
      </c>
      <c r="N72" s="91" t="s">
        <v>19</v>
      </c>
      <c r="O72" s="92" t="s">
        <v>27</v>
      </c>
      <c r="P72" s="8" t="s">
        <v>21</v>
      </c>
      <c r="Q72" s="9">
        <v>740</v>
      </c>
      <c r="R72" s="9">
        <v>735</v>
      </c>
      <c r="S72" s="9">
        <v>750</v>
      </c>
      <c r="T72" s="9">
        <v>769</v>
      </c>
      <c r="U72" s="9">
        <v>760</v>
      </c>
      <c r="V72" s="9">
        <v>734</v>
      </c>
      <c r="W72" s="9">
        <v>725</v>
      </c>
      <c r="X72" s="9">
        <v>732</v>
      </c>
      <c r="Y72" s="17">
        <f t="shared" si="24"/>
        <v>743.125</v>
      </c>
      <c r="Z72" s="10">
        <f t="shared" si="25"/>
        <v>1.9107043382986466</v>
      </c>
      <c r="AA72" s="93" t="s">
        <v>22</v>
      </c>
    </row>
    <row r="73" spans="1:27" ht="14.4" customHeight="1" x14ac:dyDescent="0.3">
      <c r="A73" s="82"/>
      <c r="B73" s="83"/>
      <c r="C73" s="84"/>
      <c r="D73" s="84"/>
      <c r="E73" s="84"/>
      <c r="F73" s="85"/>
      <c r="G73" s="86"/>
      <c r="H73" s="87"/>
      <c r="I73" s="88"/>
      <c r="J73" s="89"/>
      <c r="K73" s="80"/>
      <c r="L73" s="81"/>
      <c r="M73" s="90"/>
      <c r="N73" s="91"/>
      <c r="O73" s="92"/>
      <c r="P73" s="11" t="s">
        <v>23</v>
      </c>
      <c r="Q73" s="12">
        <v>4</v>
      </c>
      <c r="R73" s="12">
        <v>4.0999999999999996</v>
      </c>
      <c r="S73" s="12">
        <v>4.0999999999999996</v>
      </c>
      <c r="T73" s="12">
        <v>4.0999999999999996</v>
      </c>
      <c r="U73" s="12">
        <v>4</v>
      </c>
      <c r="V73" s="12">
        <v>3.9</v>
      </c>
      <c r="W73" s="12">
        <v>3.9</v>
      </c>
      <c r="X73" s="12">
        <v>3.9</v>
      </c>
      <c r="Y73" s="13">
        <f t="shared" si="24"/>
        <v>3.9999999999999991</v>
      </c>
      <c r="Z73" s="14">
        <f t="shared" si="25"/>
        <v>2.1650635094610942</v>
      </c>
      <c r="AA73" s="93"/>
    </row>
    <row r="74" spans="1:27" ht="14.4" customHeight="1" x14ac:dyDescent="0.3">
      <c r="A74" s="82"/>
      <c r="B74" s="83"/>
      <c r="C74" s="84"/>
      <c r="D74" s="84"/>
      <c r="E74" s="84"/>
      <c r="F74" s="85"/>
      <c r="G74" s="86"/>
      <c r="H74" s="87"/>
      <c r="I74" s="88"/>
      <c r="J74" s="89"/>
      <c r="K74" s="80"/>
      <c r="L74" s="81"/>
      <c r="M74" s="90"/>
      <c r="N74" s="91"/>
      <c r="O74" s="92"/>
      <c r="P74" s="15" t="s">
        <v>24</v>
      </c>
      <c r="Q74" s="16">
        <f t="shared" ref="Q74:X74" si="28">Q72/Q73/1000</f>
        <v>0.185</v>
      </c>
      <c r="R74" s="16">
        <f t="shared" si="28"/>
        <v>0.17926829268292685</v>
      </c>
      <c r="S74" s="16">
        <f t="shared" si="28"/>
        <v>0.18292682926829268</v>
      </c>
      <c r="T74" s="16">
        <f t="shared" si="28"/>
        <v>0.18756097560975613</v>
      </c>
      <c r="U74" s="16">
        <f t="shared" si="28"/>
        <v>0.19</v>
      </c>
      <c r="V74" s="16">
        <f t="shared" si="28"/>
        <v>0.18820512820512819</v>
      </c>
      <c r="W74" s="16">
        <f t="shared" si="28"/>
        <v>0.1858974358974359</v>
      </c>
      <c r="X74" s="16">
        <f t="shared" si="28"/>
        <v>0.18769230769230771</v>
      </c>
      <c r="Y74" s="16">
        <f t="shared" si="24"/>
        <v>0.18581887116948093</v>
      </c>
      <c r="Z74" s="16">
        <f t="shared" si="25"/>
        <v>1.7194927540311378</v>
      </c>
      <c r="AA74" s="93"/>
    </row>
    <row r="75" spans="1:27" ht="14.4" customHeight="1" x14ac:dyDescent="0.3">
      <c r="A75" s="96">
        <v>44490</v>
      </c>
      <c r="B75" s="97">
        <v>21008765</v>
      </c>
      <c r="C75" s="97"/>
      <c r="D75" s="97"/>
      <c r="E75" s="97">
        <v>9947137</v>
      </c>
      <c r="F75" s="97">
        <f>F72+1</f>
        <v>855</v>
      </c>
      <c r="G75" s="97">
        <v>1</v>
      </c>
      <c r="H75" s="97" t="s">
        <v>267</v>
      </c>
      <c r="I75" s="97">
        <v>60</v>
      </c>
      <c r="J75" s="97">
        <v>165</v>
      </c>
      <c r="K75" s="98">
        <f>I75*J75/100</f>
        <v>99</v>
      </c>
      <c r="L75" s="98">
        <f>K75*Y75/1000</f>
        <v>72.765000000000001</v>
      </c>
      <c r="M75" s="97"/>
      <c r="N75" s="97" t="s">
        <v>50</v>
      </c>
      <c r="O75" s="97" t="s">
        <v>33</v>
      </c>
      <c r="P75" s="2" t="s">
        <v>21</v>
      </c>
      <c r="Q75" s="3"/>
      <c r="R75" s="3"/>
      <c r="S75" s="3"/>
      <c r="T75" s="3"/>
      <c r="U75" s="3"/>
      <c r="V75" s="3"/>
      <c r="W75" s="3"/>
      <c r="X75" s="3"/>
      <c r="Y75" s="6">
        <v>735</v>
      </c>
      <c r="Z75" s="5" t="e">
        <f t="shared" si="25"/>
        <v>#DIV/0!</v>
      </c>
      <c r="AA75" s="93" t="s">
        <v>22</v>
      </c>
    </row>
    <row r="76" spans="1:27" ht="14.4" customHeight="1" x14ac:dyDescent="0.3">
      <c r="A76" s="96"/>
      <c r="B76" s="97"/>
      <c r="C76" s="97"/>
      <c r="D76" s="97"/>
      <c r="E76" s="97"/>
      <c r="F76" s="97"/>
      <c r="G76" s="97"/>
      <c r="H76" s="97"/>
      <c r="I76" s="97"/>
      <c r="J76" s="97"/>
      <c r="K76" s="98"/>
      <c r="L76" s="98"/>
      <c r="M76" s="97"/>
      <c r="N76" s="97"/>
      <c r="O76" s="97"/>
      <c r="P76" s="2" t="s">
        <v>23</v>
      </c>
      <c r="Q76" s="3">
        <v>3.5</v>
      </c>
      <c r="R76" s="3">
        <v>3.6</v>
      </c>
      <c r="S76" s="3">
        <v>3.4</v>
      </c>
      <c r="T76" s="3">
        <v>3.6</v>
      </c>
      <c r="U76" s="3">
        <v>3.6</v>
      </c>
      <c r="V76" s="3">
        <v>3.5</v>
      </c>
      <c r="W76" s="3">
        <v>3.6</v>
      </c>
      <c r="X76" s="3">
        <v>3.6</v>
      </c>
      <c r="Y76" s="6">
        <f>AVERAGE(Q76:X76)</f>
        <v>3.5500000000000003</v>
      </c>
      <c r="Z76" s="5">
        <f t="shared" si="25"/>
        <v>1.9918500878494312</v>
      </c>
      <c r="AA76" s="93"/>
    </row>
    <row r="77" spans="1:27" ht="14.4" customHeight="1" x14ac:dyDescent="0.3">
      <c r="A77" s="96"/>
      <c r="B77" s="97"/>
      <c r="C77" s="97"/>
      <c r="D77" s="97"/>
      <c r="E77" s="97"/>
      <c r="F77" s="97"/>
      <c r="G77" s="97"/>
      <c r="H77" s="97"/>
      <c r="I77" s="97"/>
      <c r="J77" s="97"/>
      <c r="K77" s="98"/>
      <c r="L77" s="98"/>
      <c r="M77" s="97"/>
      <c r="N77" s="97"/>
      <c r="O77" s="97"/>
      <c r="P77" s="2" t="s">
        <v>24</v>
      </c>
      <c r="Q77" s="5">
        <f t="shared" ref="Q77:X77" si="29">Q75/Q76/1000</f>
        <v>0</v>
      </c>
      <c r="R77" s="5">
        <f t="shared" si="29"/>
        <v>0</v>
      </c>
      <c r="S77" s="5">
        <f t="shared" si="29"/>
        <v>0</v>
      </c>
      <c r="T77" s="5">
        <f t="shared" si="29"/>
        <v>0</v>
      </c>
      <c r="U77" s="5">
        <f t="shared" si="29"/>
        <v>0</v>
      </c>
      <c r="V77" s="5">
        <f t="shared" si="29"/>
        <v>0</v>
      </c>
      <c r="W77" s="5">
        <f t="shared" si="29"/>
        <v>0</v>
      </c>
      <c r="X77" s="5">
        <f t="shared" si="29"/>
        <v>0</v>
      </c>
      <c r="Y77" s="5">
        <f>AVERAGE(Q77:X77)</f>
        <v>0</v>
      </c>
      <c r="Z77" s="5" t="e">
        <f t="shared" si="25"/>
        <v>#DIV/0!</v>
      </c>
      <c r="AA77" s="93"/>
    </row>
    <row r="78" spans="1:27" ht="14.4" customHeight="1" x14ac:dyDescent="0.3">
      <c r="A78" s="82"/>
      <c r="B78" s="83"/>
      <c r="C78" s="84"/>
      <c r="D78" s="84"/>
      <c r="E78" s="84"/>
      <c r="F78" s="85">
        <f>F75+1</f>
        <v>856</v>
      </c>
      <c r="G78" s="86">
        <v>2</v>
      </c>
      <c r="H78" s="87"/>
      <c r="I78" s="88">
        <v>60</v>
      </c>
      <c r="J78" s="89">
        <v>165</v>
      </c>
      <c r="K78" s="80">
        <f>I78*J78/100</f>
        <v>99</v>
      </c>
      <c r="L78" s="81">
        <f>K78*Y78/1000</f>
        <v>73.260000000000005</v>
      </c>
      <c r="M78" s="90"/>
      <c r="N78" s="91" t="s">
        <v>50</v>
      </c>
      <c r="O78" s="92" t="s">
        <v>33</v>
      </c>
      <c r="P78" s="8" t="s">
        <v>21</v>
      </c>
      <c r="Q78" s="9"/>
      <c r="R78" s="9"/>
      <c r="S78" s="9"/>
      <c r="T78" s="9"/>
      <c r="U78" s="9"/>
      <c r="V78" s="9"/>
      <c r="W78" s="9"/>
      <c r="X78" s="9"/>
      <c r="Y78" s="17">
        <v>740</v>
      </c>
      <c r="Z78" s="10" t="e">
        <f t="shared" si="25"/>
        <v>#DIV/0!</v>
      </c>
      <c r="AA78" s="93" t="s">
        <v>22</v>
      </c>
    </row>
    <row r="79" spans="1:27" ht="14.4" customHeight="1" x14ac:dyDescent="0.3">
      <c r="A79" s="82"/>
      <c r="B79" s="83"/>
      <c r="C79" s="84"/>
      <c r="D79" s="84"/>
      <c r="E79" s="84"/>
      <c r="F79" s="85"/>
      <c r="G79" s="86"/>
      <c r="H79" s="87"/>
      <c r="I79" s="88"/>
      <c r="J79" s="89"/>
      <c r="K79" s="80"/>
      <c r="L79" s="81"/>
      <c r="M79" s="90"/>
      <c r="N79" s="91"/>
      <c r="O79" s="92"/>
      <c r="P79" s="11" t="s">
        <v>23</v>
      </c>
      <c r="Q79" s="12">
        <v>3.7</v>
      </c>
      <c r="R79" s="12">
        <v>3.5</v>
      </c>
      <c r="S79" s="12">
        <v>3.5</v>
      </c>
      <c r="T79" s="12">
        <v>3.6</v>
      </c>
      <c r="U79" s="12">
        <v>3.6</v>
      </c>
      <c r="V79" s="12">
        <v>3.5</v>
      </c>
      <c r="W79" s="12">
        <v>3.6</v>
      </c>
      <c r="X79" s="12">
        <v>3.5</v>
      </c>
      <c r="Y79" s="13">
        <f t="shared" ref="Y79:Y101" si="30">AVERAGE(Q79:X79)</f>
        <v>3.5625</v>
      </c>
      <c r="Z79" s="14">
        <f t="shared" si="25"/>
        <v>1.9536015308175529</v>
      </c>
      <c r="AA79" s="93"/>
    </row>
    <row r="80" spans="1:27" ht="14.4" customHeight="1" x14ac:dyDescent="0.3">
      <c r="A80" s="82"/>
      <c r="B80" s="83"/>
      <c r="C80" s="84"/>
      <c r="D80" s="84"/>
      <c r="E80" s="84"/>
      <c r="F80" s="85"/>
      <c r="G80" s="86"/>
      <c r="H80" s="87"/>
      <c r="I80" s="88"/>
      <c r="J80" s="89"/>
      <c r="K80" s="80"/>
      <c r="L80" s="81"/>
      <c r="M80" s="90"/>
      <c r="N80" s="91"/>
      <c r="O80" s="92"/>
      <c r="P80" s="15" t="s">
        <v>24</v>
      </c>
      <c r="Q80" s="16">
        <f t="shared" ref="Q80:X80" si="31">Q78/Q79/1000</f>
        <v>0</v>
      </c>
      <c r="R80" s="16">
        <f t="shared" si="31"/>
        <v>0</v>
      </c>
      <c r="S80" s="16">
        <f t="shared" si="31"/>
        <v>0</v>
      </c>
      <c r="T80" s="16">
        <f t="shared" si="31"/>
        <v>0</v>
      </c>
      <c r="U80" s="16">
        <f t="shared" si="31"/>
        <v>0</v>
      </c>
      <c r="V80" s="16">
        <f t="shared" si="31"/>
        <v>0</v>
      </c>
      <c r="W80" s="16">
        <f t="shared" si="31"/>
        <v>0</v>
      </c>
      <c r="X80" s="16">
        <f t="shared" si="31"/>
        <v>0</v>
      </c>
      <c r="Y80" s="16">
        <f t="shared" si="30"/>
        <v>0</v>
      </c>
      <c r="Z80" s="16" t="e">
        <f t="shared" si="25"/>
        <v>#DIV/0!</v>
      </c>
      <c r="AA80" s="93"/>
    </row>
    <row r="81" spans="1:27" ht="14.4" customHeight="1" x14ac:dyDescent="0.3">
      <c r="A81" s="82"/>
      <c r="B81" s="83"/>
      <c r="C81" s="84"/>
      <c r="D81" s="84"/>
      <c r="E81" s="84"/>
      <c r="F81" s="85">
        <f>F78+1</f>
        <v>857</v>
      </c>
      <c r="G81" s="86">
        <v>3</v>
      </c>
      <c r="H81" s="87"/>
      <c r="I81" s="88">
        <v>80</v>
      </c>
      <c r="J81" s="89">
        <v>165</v>
      </c>
      <c r="K81" s="80">
        <f>I81*J81/100</f>
        <v>132</v>
      </c>
      <c r="L81" s="81">
        <f>K81*Y81/1000</f>
        <v>113.66849999999999</v>
      </c>
      <c r="M81" s="90"/>
      <c r="N81" s="91" t="s">
        <v>51</v>
      </c>
      <c r="O81" s="92" t="s">
        <v>45</v>
      </c>
      <c r="P81" s="8" t="s">
        <v>21</v>
      </c>
      <c r="Q81" s="9">
        <v>850</v>
      </c>
      <c r="R81" s="9">
        <v>862</v>
      </c>
      <c r="S81" s="9">
        <v>895</v>
      </c>
      <c r="T81" s="9">
        <v>861</v>
      </c>
      <c r="U81" s="9">
        <v>858</v>
      </c>
      <c r="V81" s="9">
        <v>850</v>
      </c>
      <c r="W81" s="9">
        <v>848</v>
      </c>
      <c r="X81" s="9">
        <v>865</v>
      </c>
      <c r="Y81" s="17">
        <f t="shared" si="30"/>
        <v>861.125</v>
      </c>
      <c r="Z81" s="10">
        <f t="shared" si="25"/>
        <v>1.6386253030886269</v>
      </c>
      <c r="AA81" s="93" t="s">
        <v>22</v>
      </c>
    </row>
    <row r="82" spans="1:27" ht="14.4" customHeight="1" x14ac:dyDescent="0.3">
      <c r="A82" s="82"/>
      <c r="B82" s="83"/>
      <c r="C82" s="84"/>
      <c r="D82" s="84"/>
      <c r="E82" s="84"/>
      <c r="F82" s="85"/>
      <c r="G82" s="86"/>
      <c r="H82" s="87"/>
      <c r="I82" s="88"/>
      <c r="J82" s="89"/>
      <c r="K82" s="80"/>
      <c r="L82" s="81"/>
      <c r="M82" s="90"/>
      <c r="N82" s="91"/>
      <c r="O82" s="92"/>
      <c r="P82" s="11" t="s">
        <v>23</v>
      </c>
      <c r="Q82" s="12">
        <v>4</v>
      </c>
      <c r="R82" s="12">
        <v>4.0999999999999996</v>
      </c>
      <c r="S82" s="12">
        <v>4.0999999999999996</v>
      </c>
      <c r="T82" s="12">
        <v>4.2</v>
      </c>
      <c r="U82" s="12">
        <v>4.0999999999999996</v>
      </c>
      <c r="V82" s="12">
        <v>4.2</v>
      </c>
      <c r="W82" s="12">
        <v>4.2</v>
      </c>
      <c r="X82" s="12">
        <v>4</v>
      </c>
      <c r="Y82" s="13">
        <f t="shared" si="30"/>
        <v>4.1124999999999998</v>
      </c>
      <c r="Z82" s="14">
        <f t="shared" si="25"/>
        <v>1.8981756834037709</v>
      </c>
      <c r="AA82" s="93"/>
    </row>
    <row r="83" spans="1:27" ht="14.4" customHeight="1" x14ac:dyDescent="0.3">
      <c r="A83" s="82"/>
      <c r="B83" s="83"/>
      <c r="C83" s="84"/>
      <c r="D83" s="84"/>
      <c r="E83" s="84"/>
      <c r="F83" s="85"/>
      <c r="G83" s="86"/>
      <c r="H83" s="87"/>
      <c r="I83" s="88"/>
      <c r="J83" s="89"/>
      <c r="K83" s="80"/>
      <c r="L83" s="81"/>
      <c r="M83" s="90"/>
      <c r="N83" s="91"/>
      <c r="O83" s="92"/>
      <c r="P83" s="15" t="s">
        <v>24</v>
      </c>
      <c r="Q83" s="16">
        <f t="shared" ref="Q83:X83" si="32">Q81/Q82/1000</f>
        <v>0.21249999999999999</v>
      </c>
      <c r="R83" s="16">
        <f t="shared" si="32"/>
        <v>0.21024390243902438</v>
      </c>
      <c r="S83" s="16">
        <f t="shared" si="32"/>
        <v>0.2182926829268293</v>
      </c>
      <c r="T83" s="16">
        <f t="shared" si="32"/>
        <v>0.20499999999999999</v>
      </c>
      <c r="U83" s="16">
        <f t="shared" si="32"/>
        <v>0.20926829268292685</v>
      </c>
      <c r="V83" s="16">
        <f t="shared" si="32"/>
        <v>0.20238095238095238</v>
      </c>
      <c r="W83" s="16">
        <f t="shared" si="32"/>
        <v>0.20190476190476189</v>
      </c>
      <c r="X83" s="16">
        <f t="shared" si="32"/>
        <v>0.21625</v>
      </c>
      <c r="Y83" s="16">
        <f t="shared" si="30"/>
        <v>0.20948007404181185</v>
      </c>
      <c r="Z83" s="16">
        <f t="shared" si="25"/>
        <v>2.7271719866745414</v>
      </c>
      <c r="AA83" s="93"/>
    </row>
    <row r="84" spans="1:27" ht="14.4" customHeight="1" x14ac:dyDescent="0.3">
      <c r="A84" s="82"/>
      <c r="B84" s="83"/>
      <c r="C84" s="84"/>
      <c r="D84" s="84"/>
      <c r="E84" s="84"/>
      <c r="F84" s="85">
        <f>F81+1</f>
        <v>858</v>
      </c>
      <c r="G84" s="86">
        <v>4</v>
      </c>
      <c r="H84" s="87"/>
      <c r="I84" s="88">
        <v>80</v>
      </c>
      <c r="J84" s="89">
        <v>165</v>
      </c>
      <c r="K84" s="80">
        <f>I84*J84/100</f>
        <v>132</v>
      </c>
      <c r="L84" s="81">
        <f>K84*Y84/1000</f>
        <v>112.3155</v>
      </c>
      <c r="M84" s="90"/>
      <c r="N84" s="91" t="s">
        <v>51</v>
      </c>
      <c r="O84" s="92" t="s">
        <v>45</v>
      </c>
      <c r="P84" s="8" t="s">
        <v>21</v>
      </c>
      <c r="Q84" s="9">
        <v>852</v>
      </c>
      <c r="R84" s="9">
        <v>845</v>
      </c>
      <c r="S84" s="9">
        <v>855</v>
      </c>
      <c r="T84" s="9">
        <v>827</v>
      </c>
      <c r="U84" s="9">
        <v>835</v>
      </c>
      <c r="V84" s="9">
        <v>900</v>
      </c>
      <c r="W84" s="9">
        <v>845</v>
      </c>
      <c r="X84" s="9">
        <v>848</v>
      </c>
      <c r="Y84" s="17">
        <f t="shared" si="30"/>
        <v>850.875</v>
      </c>
      <c r="Z84" s="10">
        <f t="shared" si="25"/>
        <v>2.3981061915111801</v>
      </c>
      <c r="AA84" s="93" t="s">
        <v>22</v>
      </c>
    </row>
    <row r="85" spans="1:27" ht="14.4" customHeight="1" x14ac:dyDescent="0.3">
      <c r="A85" s="82"/>
      <c r="B85" s="83"/>
      <c r="C85" s="84"/>
      <c r="D85" s="84"/>
      <c r="E85" s="84"/>
      <c r="F85" s="85"/>
      <c r="G85" s="86"/>
      <c r="H85" s="87"/>
      <c r="I85" s="88"/>
      <c r="J85" s="89"/>
      <c r="K85" s="80"/>
      <c r="L85" s="81"/>
      <c r="M85" s="90"/>
      <c r="N85" s="91"/>
      <c r="O85" s="92"/>
      <c r="P85" s="11" t="s">
        <v>23</v>
      </c>
      <c r="Q85" s="12">
        <v>4.0999999999999996</v>
      </c>
      <c r="R85" s="12">
        <v>4.0999999999999996</v>
      </c>
      <c r="S85" s="12">
        <v>4.2</v>
      </c>
      <c r="T85" s="12">
        <v>4</v>
      </c>
      <c r="U85" s="12">
        <v>4</v>
      </c>
      <c r="V85" s="12">
        <v>4.2</v>
      </c>
      <c r="W85" s="12">
        <v>4.0999999999999996</v>
      </c>
      <c r="X85" s="12">
        <v>4.2</v>
      </c>
      <c r="Y85" s="13">
        <f t="shared" si="30"/>
        <v>4.1124999999999998</v>
      </c>
      <c r="Z85" s="14">
        <f t="shared" si="25"/>
        <v>1.8981756834037709</v>
      </c>
      <c r="AA85" s="93"/>
    </row>
    <row r="86" spans="1:27" ht="14.4" customHeight="1" x14ac:dyDescent="0.3">
      <c r="A86" s="82"/>
      <c r="B86" s="83"/>
      <c r="C86" s="84"/>
      <c r="D86" s="84"/>
      <c r="E86" s="84"/>
      <c r="F86" s="85"/>
      <c r="G86" s="86"/>
      <c r="H86" s="87"/>
      <c r="I86" s="88"/>
      <c r="J86" s="89"/>
      <c r="K86" s="80"/>
      <c r="L86" s="81"/>
      <c r="M86" s="90"/>
      <c r="N86" s="91"/>
      <c r="O86" s="92"/>
      <c r="P86" s="15" t="s">
        <v>24</v>
      </c>
      <c r="Q86" s="16">
        <f t="shared" ref="Q86:X86" si="33">Q84/Q85/1000</f>
        <v>0.20780487804878051</v>
      </c>
      <c r="R86" s="16">
        <f t="shared" si="33"/>
        <v>0.20609756097560977</v>
      </c>
      <c r="S86" s="16">
        <f t="shared" si="33"/>
        <v>0.20357142857142854</v>
      </c>
      <c r="T86" s="16">
        <f t="shared" si="33"/>
        <v>0.20674999999999999</v>
      </c>
      <c r="U86" s="16">
        <f t="shared" si="33"/>
        <v>0.20874999999999999</v>
      </c>
      <c r="V86" s="16">
        <f t="shared" si="33"/>
        <v>0.21428571428571427</v>
      </c>
      <c r="W86" s="16">
        <f t="shared" si="33"/>
        <v>0.20609756097560977</v>
      </c>
      <c r="X86" s="16">
        <f t="shared" si="33"/>
        <v>0.20190476190476189</v>
      </c>
      <c r="Y86" s="16">
        <f t="shared" si="30"/>
        <v>0.20690773809523808</v>
      </c>
      <c r="Z86" s="16">
        <f t="shared" si="25"/>
        <v>1.6753733576236365</v>
      </c>
      <c r="AA86" s="93"/>
    </row>
    <row r="87" spans="1:27" ht="14.4" customHeight="1" x14ac:dyDescent="0.3">
      <c r="A87" s="96">
        <v>44498</v>
      </c>
      <c r="B87" s="97">
        <v>21008971</v>
      </c>
      <c r="C87" s="97"/>
      <c r="D87" s="97"/>
      <c r="E87" s="97">
        <v>9946512</v>
      </c>
      <c r="F87" s="97">
        <f>F84+1</f>
        <v>859</v>
      </c>
      <c r="G87" s="97">
        <v>1</v>
      </c>
      <c r="H87" s="97" t="s">
        <v>139</v>
      </c>
      <c r="I87" s="97">
        <v>230</v>
      </c>
      <c r="J87" s="97">
        <v>230</v>
      </c>
      <c r="K87" s="98">
        <f>I87*J87/100</f>
        <v>529</v>
      </c>
      <c r="L87" s="98">
        <f>K87*Y87/1000</f>
        <v>305.166875</v>
      </c>
      <c r="M87" s="97" t="s">
        <v>268</v>
      </c>
      <c r="N87" s="97" t="s">
        <v>19</v>
      </c>
      <c r="O87" s="97" t="s">
        <v>20</v>
      </c>
      <c r="P87" s="2" t="s">
        <v>21</v>
      </c>
      <c r="Q87" s="3">
        <v>572</v>
      </c>
      <c r="R87" s="3">
        <v>568</v>
      </c>
      <c r="S87" s="3">
        <v>593</v>
      </c>
      <c r="T87" s="3">
        <v>588</v>
      </c>
      <c r="U87" s="3">
        <v>587</v>
      </c>
      <c r="V87" s="3">
        <v>574</v>
      </c>
      <c r="W87" s="3">
        <v>565</v>
      </c>
      <c r="X87" s="3">
        <v>568</v>
      </c>
      <c r="Y87" s="6">
        <f t="shared" si="30"/>
        <v>576.875</v>
      </c>
      <c r="Z87" s="5">
        <f t="shared" si="25"/>
        <v>1.7516651539621355</v>
      </c>
      <c r="AA87" s="93" t="s">
        <v>22</v>
      </c>
    </row>
    <row r="88" spans="1:27" ht="14.4" customHeight="1" x14ac:dyDescent="0.3">
      <c r="A88" s="96"/>
      <c r="B88" s="97"/>
      <c r="C88" s="97"/>
      <c r="D88" s="97"/>
      <c r="E88" s="97"/>
      <c r="F88" s="97"/>
      <c r="G88" s="97"/>
      <c r="H88" s="97"/>
      <c r="I88" s="97"/>
      <c r="J88" s="97"/>
      <c r="K88" s="98"/>
      <c r="L88" s="98"/>
      <c r="M88" s="97"/>
      <c r="N88" s="97"/>
      <c r="O88" s="97"/>
      <c r="P88" s="2" t="s">
        <v>23</v>
      </c>
      <c r="Q88" s="3">
        <v>5.9</v>
      </c>
      <c r="R88" s="3">
        <v>6.1</v>
      </c>
      <c r="S88" s="3">
        <v>6.2</v>
      </c>
      <c r="T88" s="3">
        <v>6.3</v>
      </c>
      <c r="U88" s="3">
        <v>6.3</v>
      </c>
      <c r="V88" s="3">
        <v>6.1</v>
      </c>
      <c r="W88" s="3">
        <v>6.1</v>
      </c>
      <c r="X88" s="3">
        <v>6</v>
      </c>
      <c r="Y88" s="6">
        <f t="shared" si="30"/>
        <v>6.125</v>
      </c>
      <c r="Z88" s="5">
        <f t="shared" si="25"/>
        <v>2.1208785398802563</v>
      </c>
      <c r="AA88" s="93"/>
    </row>
    <row r="89" spans="1:27" ht="14.4" customHeight="1" x14ac:dyDescent="0.3">
      <c r="A89" s="96"/>
      <c r="B89" s="97"/>
      <c r="C89" s="97"/>
      <c r="D89" s="97"/>
      <c r="E89" s="97"/>
      <c r="F89" s="97"/>
      <c r="G89" s="97"/>
      <c r="H89" s="97"/>
      <c r="I89" s="97"/>
      <c r="J89" s="97"/>
      <c r="K89" s="98"/>
      <c r="L89" s="98"/>
      <c r="M89" s="97"/>
      <c r="N89" s="97"/>
      <c r="O89" s="97"/>
      <c r="P89" s="2" t="s">
        <v>24</v>
      </c>
      <c r="Q89" s="5">
        <f t="shared" ref="Q89:X89" si="34">Q87/Q88/1000</f>
        <v>9.6949152542372866E-2</v>
      </c>
      <c r="R89" s="5">
        <f t="shared" si="34"/>
        <v>9.3114754098360661E-2</v>
      </c>
      <c r="S89" s="5">
        <f t="shared" si="34"/>
        <v>9.5645161290322578E-2</v>
      </c>
      <c r="T89" s="5">
        <f t="shared" si="34"/>
        <v>9.3333333333333338E-2</v>
      </c>
      <c r="U89" s="5">
        <f t="shared" si="34"/>
        <v>9.3174603174603174E-2</v>
      </c>
      <c r="V89" s="5">
        <f t="shared" si="34"/>
        <v>9.4098360655737706E-2</v>
      </c>
      <c r="W89" s="5">
        <f t="shared" si="34"/>
        <v>9.2622950819672145E-2</v>
      </c>
      <c r="X89" s="5">
        <f t="shared" si="34"/>
        <v>9.4666666666666677E-2</v>
      </c>
      <c r="Y89" s="5">
        <f t="shared" si="30"/>
        <v>9.420062282263364E-2</v>
      </c>
      <c r="Z89" s="5">
        <f t="shared" si="25"/>
        <v>1.4700760287446157</v>
      </c>
      <c r="AA89" s="93"/>
    </row>
    <row r="90" spans="1:27" ht="14.4" customHeight="1" x14ac:dyDescent="0.3">
      <c r="A90" s="82"/>
      <c r="B90" s="83"/>
      <c r="C90" s="84"/>
      <c r="D90" s="84"/>
      <c r="E90" s="84"/>
      <c r="F90" s="85">
        <f>F87+1</f>
        <v>860</v>
      </c>
      <c r="G90" s="86">
        <v>2</v>
      </c>
      <c r="H90" s="87"/>
      <c r="I90" s="88">
        <v>230</v>
      </c>
      <c r="J90" s="89">
        <v>230</v>
      </c>
      <c r="K90" s="80">
        <f>I90*J90/100</f>
        <v>529</v>
      </c>
      <c r="L90" s="81">
        <f>K90*Y90/1000</f>
        <v>268.07074999999998</v>
      </c>
      <c r="M90" s="90"/>
      <c r="N90" s="91" t="s">
        <v>50</v>
      </c>
      <c r="O90" s="92" t="s">
        <v>85</v>
      </c>
      <c r="P90" s="8" t="s">
        <v>21</v>
      </c>
      <c r="Q90" s="9">
        <v>513</v>
      </c>
      <c r="R90" s="9">
        <v>500</v>
      </c>
      <c r="S90" s="9">
        <v>503</v>
      </c>
      <c r="T90" s="9">
        <v>510</v>
      </c>
      <c r="U90" s="9">
        <v>503</v>
      </c>
      <c r="V90" s="9">
        <v>499</v>
      </c>
      <c r="W90" s="9">
        <v>515</v>
      </c>
      <c r="X90" s="9">
        <v>511</v>
      </c>
      <c r="Y90" s="17">
        <f t="shared" si="30"/>
        <v>506.75</v>
      </c>
      <c r="Z90" s="10">
        <f t="shared" si="25"/>
        <v>1.1453563656876073</v>
      </c>
      <c r="AA90" s="93" t="s">
        <v>22</v>
      </c>
    </row>
    <row r="91" spans="1:27" ht="14.4" customHeight="1" x14ac:dyDescent="0.3">
      <c r="A91" s="82"/>
      <c r="B91" s="83"/>
      <c r="C91" s="84"/>
      <c r="D91" s="84"/>
      <c r="E91" s="84"/>
      <c r="F91" s="85"/>
      <c r="G91" s="86"/>
      <c r="H91" s="87"/>
      <c r="I91" s="88"/>
      <c r="J91" s="89"/>
      <c r="K91" s="80"/>
      <c r="L91" s="81"/>
      <c r="M91" s="90"/>
      <c r="N91" s="91"/>
      <c r="O91" s="92"/>
      <c r="P91" s="11" t="s">
        <v>23</v>
      </c>
      <c r="Q91" s="12">
        <v>5.7</v>
      </c>
      <c r="R91" s="12">
        <v>6</v>
      </c>
      <c r="S91" s="12">
        <v>5.8</v>
      </c>
      <c r="T91" s="12">
        <v>5.9</v>
      </c>
      <c r="U91" s="12">
        <v>5.8</v>
      </c>
      <c r="V91" s="12">
        <v>5.8</v>
      </c>
      <c r="W91" s="12">
        <v>5.9</v>
      </c>
      <c r="X91" s="12">
        <v>6</v>
      </c>
      <c r="Y91" s="13">
        <f t="shared" si="30"/>
        <v>5.8624999999999998</v>
      </c>
      <c r="Z91" s="14">
        <f t="shared" si="25"/>
        <v>1.6923782373547498</v>
      </c>
      <c r="AA91" s="93"/>
    </row>
    <row r="92" spans="1:27" ht="14.4" customHeight="1" x14ac:dyDescent="0.3">
      <c r="A92" s="82"/>
      <c r="B92" s="83"/>
      <c r="C92" s="84"/>
      <c r="D92" s="84"/>
      <c r="E92" s="84"/>
      <c r="F92" s="85"/>
      <c r="G92" s="86"/>
      <c r="H92" s="87"/>
      <c r="I92" s="88"/>
      <c r="J92" s="89"/>
      <c r="K92" s="80"/>
      <c r="L92" s="81"/>
      <c r="M92" s="90"/>
      <c r="N92" s="91"/>
      <c r="O92" s="92"/>
      <c r="P92" s="15" t="s">
        <v>24</v>
      </c>
      <c r="Q92" s="16">
        <f t="shared" ref="Q92:X92" si="35">Q90/Q91/1000</f>
        <v>0.09</v>
      </c>
      <c r="R92" s="16">
        <f t="shared" si="35"/>
        <v>8.3333333333333329E-2</v>
      </c>
      <c r="S92" s="16">
        <f t="shared" si="35"/>
        <v>8.6724137931034492E-2</v>
      </c>
      <c r="T92" s="16">
        <f t="shared" si="35"/>
        <v>8.6440677966101692E-2</v>
      </c>
      <c r="U92" s="16">
        <f t="shared" si="35"/>
        <v>8.6724137931034492E-2</v>
      </c>
      <c r="V92" s="16">
        <f t="shared" si="35"/>
        <v>8.6034482758620703E-2</v>
      </c>
      <c r="W92" s="16">
        <f t="shared" si="35"/>
        <v>8.7288135593220337E-2</v>
      </c>
      <c r="X92" s="16">
        <f t="shared" si="35"/>
        <v>8.5166666666666668E-2</v>
      </c>
      <c r="Y92" s="16">
        <f t="shared" si="30"/>
        <v>8.6463946522501473E-2</v>
      </c>
      <c r="Z92" s="16">
        <f t="shared" si="25"/>
        <v>2.0439823672925144</v>
      </c>
      <c r="AA92" s="93"/>
    </row>
    <row r="93" spans="1:27" ht="14.4" customHeight="1" x14ac:dyDescent="0.3">
      <c r="A93" s="82"/>
      <c r="B93" s="83"/>
      <c r="C93" s="84"/>
      <c r="D93" s="84"/>
      <c r="E93" s="84"/>
      <c r="F93" s="85">
        <f>F90+1</f>
        <v>861</v>
      </c>
      <c r="G93" s="86">
        <v>3</v>
      </c>
      <c r="H93" s="87"/>
      <c r="I93" s="88">
        <v>230</v>
      </c>
      <c r="J93" s="89">
        <v>230</v>
      </c>
      <c r="K93" s="80">
        <f>I93*J93/100</f>
        <v>529</v>
      </c>
      <c r="L93" s="81">
        <f>K93*Y93/1000</f>
        <v>302.12512500000003</v>
      </c>
      <c r="M93" s="90"/>
      <c r="N93" s="91" t="s">
        <v>50</v>
      </c>
      <c r="O93" s="92" t="s">
        <v>85</v>
      </c>
      <c r="P93" s="8" t="s">
        <v>21</v>
      </c>
      <c r="Q93" s="9">
        <v>567</v>
      </c>
      <c r="R93" s="9">
        <v>568</v>
      </c>
      <c r="S93" s="9">
        <v>594</v>
      </c>
      <c r="T93" s="9">
        <v>571</v>
      </c>
      <c r="U93" s="9">
        <v>552</v>
      </c>
      <c r="V93" s="9">
        <v>600</v>
      </c>
      <c r="W93" s="9">
        <v>560</v>
      </c>
      <c r="X93" s="9">
        <v>557</v>
      </c>
      <c r="Y93" s="17">
        <f t="shared" si="30"/>
        <v>571.125</v>
      </c>
      <c r="Z93" s="10">
        <f t="shared" si="25"/>
        <v>2.8184503736766628</v>
      </c>
      <c r="AA93" s="93" t="s">
        <v>22</v>
      </c>
    </row>
    <row r="94" spans="1:27" ht="14.4" customHeight="1" x14ac:dyDescent="0.3">
      <c r="A94" s="82"/>
      <c r="B94" s="83"/>
      <c r="C94" s="84"/>
      <c r="D94" s="84"/>
      <c r="E94" s="84"/>
      <c r="F94" s="85"/>
      <c r="G94" s="86"/>
      <c r="H94" s="87"/>
      <c r="I94" s="88"/>
      <c r="J94" s="89"/>
      <c r="K94" s="80"/>
      <c r="L94" s="81"/>
      <c r="M94" s="90"/>
      <c r="N94" s="91"/>
      <c r="O94" s="92"/>
      <c r="P94" s="11" t="s">
        <v>23</v>
      </c>
      <c r="Q94" s="12">
        <v>6</v>
      </c>
      <c r="R94" s="12">
        <v>5.9</v>
      </c>
      <c r="S94" s="12">
        <v>6.2</v>
      </c>
      <c r="T94" s="12">
        <v>6.1</v>
      </c>
      <c r="U94" s="12">
        <v>6</v>
      </c>
      <c r="V94" s="12">
        <v>6.2</v>
      </c>
      <c r="W94" s="12">
        <v>5.9</v>
      </c>
      <c r="X94" s="12">
        <v>6</v>
      </c>
      <c r="Y94" s="13">
        <f t="shared" si="30"/>
        <v>6.0375000000000005</v>
      </c>
      <c r="Z94" s="14">
        <f t="shared" si="25"/>
        <v>1.8402058835021911</v>
      </c>
      <c r="AA94" s="93"/>
    </row>
    <row r="95" spans="1:27" ht="14.4" customHeight="1" x14ac:dyDescent="0.3">
      <c r="A95" s="82"/>
      <c r="B95" s="83"/>
      <c r="C95" s="84"/>
      <c r="D95" s="84"/>
      <c r="E95" s="84"/>
      <c r="F95" s="85"/>
      <c r="G95" s="86"/>
      <c r="H95" s="87"/>
      <c r="I95" s="88"/>
      <c r="J95" s="89"/>
      <c r="K95" s="80"/>
      <c r="L95" s="81"/>
      <c r="M95" s="90"/>
      <c r="N95" s="91"/>
      <c r="O95" s="92"/>
      <c r="P95" s="15" t="s">
        <v>24</v>
      </c>
      <c r="Q95" s="16">
        <f t="shared" ref="Q95:X95" si="36">Q93/Q94/1000</f>
        <v>9.4500000000000001E-2</v>
      </c>
      <c r="R95" s="16">
        <f t="shared" si="36"/>
        <v>9.6271186440677961E-2</v>
      </c>
      <c r="S95" s="16">
        <f t="shared" si="36"/>
        <v>9.5806451612903215E-2</v>
      </c>
      <c r="T95" s="16">
        <f t="shared" si="36"/>
        <v>9.360655737704919E-2</v>
      </c>
      <c r="U95" s="16">
        <f t="shared" si="36"/>
        <v>9.1999999999999998E-2</v>
      </c>
      <c r="V95" s="16">
        <f t="shared" si="36"/>
        <v>9.6774193548387094E-2</v>
      </c>
      <c r="W95" s="16">
        <f t="shared" si="36"/>
        <v>9.4915254237288124E-2</v>
      </c>
      <c r="X95" s="16">
        <f t="shared" si="36"/>
        <v>9.2833333333333323E-2</v>
      </c>
      <c r="Y95" s="16">
        <f t="shared" si="30"/>
        <v>9.4588372068704865E-2</v>
      </c>
      <c r="Z95" s="16">
        <f t="shared" si="25"/>
        <v>1.6695861843139266</v>
      </c>
      <c r="AA95" s="93"/>
    </row>
    <row r="96" spans="1:27" ht="14.4" customHeight="1" x14ac:dyDescent="0.3">
      <c r="A96" s="82"/>
      <c r="B96" s="83"/>
      <c r="C96" s="84"/>
      <c r="D96" s="84"/>
      <c r="E96" s="84"/>
      <c r="F96" s="85">
        <f>F93+1</f>
        <v>862</v>
      </c>
      <c r="G96" s="86">
        <v>4</v>
      </c>
      <c r="H96" s="87"/>
      <c r="I96" s="88">
        <v>230</v>
      </c>
      <c r="J96" s="89">
        <v>230</v>
      </c>
      <c r="K96" s="80">
        <f>I96*J96/100</f>
        <v>529</v>
      </c>
      <c r="L96" s="81">
        <f>K96*Y96/1000</f>
        <v>300.67037499999998</v>
      </c>
      <c r="M96" s="90"/>
      <c r="N96" s="91" t="s">
        <v>50</v>
      </c>
      <c r="O96" s="92" t="s">
        <v>85</v>
      </c>
      <c r="P96" s="8" t="s">
        <v>21</v>
      </c>
      <c r="Q96" s="9">
        <v>575</v>
      </c>
      <c r="R96" s="9">
        <v>561</v>
      </c>
      <c r="S96" s="9">
        <v>558</v>
      </c>
      <c r="T96" s="9">
        <v>569</v>
      </c>
      <c r="U96" s="9">
        <v>584</v>
      </c>
      <c r="V96" s="9">
        <v>553</v>
      </c>
      <c r="W96" s="9">
        <v>577</v>
      </c>
      <c r="X96" s="9">
        <v>570</v>
      </c>
      <c r="Y96" s="17">
        <f t="shared" si="30"/>
        <v>568.375</v>
      </c>
      <c r="Z96" s="10">
        <f t="shared" si="25"/>
        <v>1.7192189427044708</v>
      </c>
      <c r="AA96" s="93" t="s">
        <v>22</v>
      </c>
    </row>
    <row r="97" spans="1:27" ht="14.4" customHeight="1" x14ac:dyDescent="0.3">
      <c r="A97" s="82"/>
      <c r="B97" s="83"/>
      <c r="C97" s="84"/>
      <c r="D97" s="84"/>
      <c r="E97" s="84"/>
      <c r="F97" s="85"/>
      <c r="G97" s="86"/>
      <c r="H97" s="87"/>
      <c r="I97" s="88"/>
      <c r="J97" s="89"/>
      <c r="K97" s="80"/>
      <c r="L97" s="81"/>
      <c r="M97" s="90"/>
      <c r="N97" s="91"/>
      <c r="O97" s="92"/>
      <c r="P97" s="11" t="s">
        <v>23</v>
      </c>
      <c r="Q97" s="12">
        <v>6</v>
      </c>
      <c r="R97" s="12">
        <v>6.2</v>
      </c>
      <c r="S97" s="12">
        <v>6.1</v>
      </c>
      <c r="T97" s="12">
        <v>6</v>
      </c>
      <c r="U97" s="12">
        <v>6</v>
      </c>
      <c r="V97" s="12">
        <v>5.9</v>
      </c>
      <c r="W97" s="12">
        <v>6.2</v>
      </c>
      <c r="X97" s="12">
        <v>6.2</v>
      </c>
      <c r="Y97" s="13">
        <f t="shared" si="30"/>
        <v>6.0750000000000002</v>
      </c>
      <c r="Z97" s="14">
        <f t="shared" si="25"/>
        <v>1.7937855734735282</v>
      </c>
      <c r="AA97" s="93"/>
    </row>
    <row r="98" spans="1:27" ht="14.4" customHeight="1" x14ac:dyDescent="0.3">
      <c r="A98" s="82"/>
      <c r="B98" s="83"/>
      <c r="C98" s="84"/>
      <c r="D98" s="84"/>
      <c r="E98" s="84"/>
      <c r="F98" s="85"/>
      <c r="G98" s="86"/>
      <c r="H98" s="87"/>
      <c r="I98" s="88"/>
      <c r="J98" s="89"/>
      <c r="K98" s="80"/>
      <c r="L98" s="81"/>
      <c r="M98" s="90"/>
      <c r="N98" s="91"/>
      <c r="O98" s="92"/>
      <c r="P98" s="15" t="s">
        <v>24</v>
      </c>
      <c r="Q98" s="16">
        <f t="shared" ref="Q98:X98" si="37">Q96/Q97/1000</f>
        <v>9.5833333333333326E-2</v>
      </c>
      <c r="R98" s="16">
        <f t="shared" si="37"/>
        <v>9.0483870967741936E-2</v>
      </c>
      <c r="S98" s="16">
        <f t="shared" si="37"/>
        <v>9.1475409836065585E-2</v>
      </c>
      <c r="T98" s="16">
        <f t="shared" si="37"/>
        <v>9.4833333333333325E-2</v>
      </c>
      <c r="U98" s="16">
        <f t="shared" si="37"/>
        <v>9.7333333333333327E-2</v>
      </c>
      <c r="V98" s="16">
        <f t="shared" si="37"/>
        <v>9.3728813559322041E-2</v>
      </c>
      <c r="W98" s="16">
        <f t="shared" si="37"/>
        <v>9.3064516129032257E-2</v>
      </c>
      <c r="X98" s="16">
        <f t="shared" si="37"/>
        <v>9.1935483870967741E-2</v>
      </c>
      <c r="Y98" s="16">
        <f t="shared" si="30"/>
        <v>9.358601179539118E-2</v>
      </c>
      <c r="Z98" s="16">
        <f t="shared" si="25"/>
        <v>2.3209372296019559</v>
      </c>
      <c r="AA98" s="93"/>
    </row>
    <row r="99" spans="1:27" ht="14.4" customHeight="1" x14ac:dyDescent="0.3">
      <c r="A99" s="82"/>
      <c r="B99" s="83"/>
      <c r="C99" s="84"/>
      <c r="D99" s="84"/>
      <c r="E99" s="84"/>
      <c r="F99" s="85">
        <f>F96+1</f>
        <v>863</v>
      </c>
      <c r="G99" s="86">
        <v>5</v>
      </c>
      <c r="H99" s="87"/>
      <c r="I99" s="88">
        <v>230</v>
      </c>
      <c r="J99" s="89">
        <v>230</v>
      </c>
      <c r="K99" s="154">
        <f>I99*J99/100</f>
        <v>529</v>
      </c>
      <c r="L99" s="81">
        <f>K99*Y99/1000</f>
        <v>301.00099999999998</v>
      </c>
      <c r="M99" s="90"/>
      <c r="N99" s="91" t="s">
        <v>50</v>
      </c>
      <c r="O99" s="92" t="s">
        <v>85</v>
      </c>
      <c r="P99" s="8" t="s">
        <v>21</v>
      </c>
      <c r="Q99" s="9">
        <v>602</v>
      </c>
      <c r="R99" s="9">
        <v>570</v>
      </c>
      <c r="S99" s="9">
        <v>567</v>
      </c>
      <c r="T99" s="9">
        <v>553</v>
      </c>
      <c r="U99" s="9">
        <v>596</v>
      </c>
      <c r="V99" s="9">
        <v>561</v>
      </c>
      <c r="W99" s="9">
        <v>555</v>
      </c>
      <c r="X99" s="9">
        <v>548</v>
      </c>
      <c r="Y99" s="17">
        <f t="shared" si="30"/>
        <v>569</v>
      </c>
      <c r="Z99" s="10">
        <f t="shared" si="25"/>
        <v>3.2761602605109399</v>
      </c>
      <c r="AA99" s="93" t="s">
        <v>22</v>
      </c>
    </row>
    <row r="100" spans="1:27" ht="14.4" customHeight="1" x14ac:dyDescent="0.3">
      <c r="A100" s="82"/>
      <c r="B100" s="83"/>
      <c r="C100" s="84"/>
      <c r="D100" s="84"/>
      <c r="E100" s="84"/>
      <c r="F100" s="85"/>
      <c r="G100" s="86"/>
      <c r="H100" s="87"/>
      <c r="I100" s="88"/>
      <c r="J100" s="89"/>
      <c r="K100" s="154"/>
      <c r="L100" s="81"/>
      <c r="M100" s="90"/>
      <c r="N100" s="91"/>
      <c r="O100" s="92"/>
      <c r="P100" s="11" t="s">
        <v>23</v>
      </c>
      <c r="Q100" s="12">
        <v>6.1</v>
      </c>
      <c r="R100" s="12">
        <v>6.2</v>
      </c>
      <c r="S100" s="12">
        <v>6</v>
      </c>
      <c r="T100" s="12">
        <v>6.2</v>
      </c>
      <c r="U100" s="12">
        <v>6.1</v>
      </c>
      <c r="V100" s="12">
        <v>6</v>
      </c>
      <c r="W100" s="12">
        <v>5.9</v>
      </c>
      <c r="X100" s="12">
        <v>6.2</v>
      </c>
      <c r="Y100" s="13">
        <f t="shared" si="30"/>
        <v>6.0875000000000004</v>
      </c>
      <c r="Z100" s="14">
        <f t="shared" si="25"/>
        <v>1.7302155591737898</v>
      </c>
      <c r="AA100" s="93"/>
    </row>
    <row r="101" spans="1:27" ht="14.4" customHeight="1" x14ac:dyDescent="0.3">
      <c r="A101" s="82"/>
      <c r="B101" s="83"/>
      <c r="C101" s="84"/>
      <c r="D101" s="84"/>
      <c r="E101" s="84"/>
      <c r="F101" s="85"/>
      <c r="G101" s="86"/>
      <c r="H101" s="87"/>
      <c r="I101" s="88"/>
      <c r="J101" s="89"/>
      <c r="K101" s="154"/>
      <c r="L101" s="81"/>
      <c r="M101" s="90"/>
      <c r="N101" s="91"/>
      <c r="O101" s="92"/>
      <c r="P101" s="15" t="s">
        <v>24</v>
      </c>
      <c r="Q101" s="16">
        <f t="shared" ref="Q101:X101" si="38">Q99/Q100/1000</f>
        <v>9.8688524590163931E-2</v>
      </c>
      <c r="R101" s="16">
        <f t="shared" si="38"/>
        <v>9.1935483870967741E-2</v>
      </c>
      <c r="S101" s="16">
        <f t="shared" si="38"/>
        <v>9.4500000000000001E-2</v>
      </c>
      <c r="T101" s="16">
        <f t="shared" si="38"/>
        <v>8.9193548387096769E-2</v>
      </c>
      <c r="U101" s="16">
        <f t="shared" si="38"/>
        <v>9.7704918032786886E-2</v>
      </c>
      <c r="V101" s="16">
        <f t="shared" si="38"/>
        <v>9.35E-2</v>
      </c>
      <c r="W101" s="16">
        <f t="shared" si="38"/>
        <v>9.406779661016948E-2</v>
      </c>
      <c r="X101" s="16">
        <f t="shared" si="38"/>
        <v>8.8387096774193555E-2</v>
      </c>
      <c r="Y101" s="16">
        <f t="shared" si="30"/>
        <v>9.3497171033172302E-2</v>
      </c>
      <c r="Z101" s="16">
        <f t="shared" si="25"/>
        <v>3.6478487075590071</v>
      </c>
      <c r="AA101" s="93"/>
    </row>
  </sheetData>
  <mergeCells count="548">
    <mergeCell ref="N3:N5"/>
    <mergeCell ref="O3:O5"/>
    <mergeCell ref="AA3:AA5"/>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X1"/>
    <mergeCell ref="A9:A11"/>
    <mergeCell ref="B9:B11"/>
    <mergeCell ref="C9:C11"/>
    <mergeCell ref="D9:D11"/>
    <mergeCell ref="E9:E11"/>
    <mergeCell ref="F9:F11"/>
    <mergeCell ref="G9:G11"/>
    <mergeCell ref="H9:H11"/>
    <mergeCell ref="I9:I11"/>
    <mergeCell ref="J9:J11"/>
    <mergeCell ref="K9:K11"/>
    <mergeCell ref="L9:L11"/>
    <mergeCell ref="M9:M11"/>
    <mergeCell ref="N9:N11"/>
    <mergeCell ref="O9:O11"/>
    <mergeCell ref="AA9:AA11"/>
    <mergeCell ref="Y1:Y2"/>
    <mergeCell ref="Z1:Z2"/>
    <mergeCell ref="AA1:AA2"/>
    <mergeCell ref="A3:A5"/>
    <mergeCell ref="B3:B5"/>
    <mergeCell ref="C3:C5"/>
    <mergeCell ref="D3:D5"/>
    <mergeCell ref="E3:E5"/>
    <mergeCell ref="F3:F5"/>
    <mergeCell ref="G3:G5"/>
    <mergeCell ref="H3:H5"/>
    <mergeCell ref="I3:I5"/>
    <mergeCell ref="J3:J5"/>
    <mergeCell ref="K3:K5"/>
    <mergeCell ref="L3:L5"/>
    <mergeCell ref="M3:M5"/>
    <mergeCell ref="A15:A17"/>
    <mergeCell ref="B15:B17"/>
    <mergeCell ref="C15:C17"/>
    <mergeCell ref="D15:D17"/>
    <mergeCell ref="E15:E17"/>
    <mergeCell ref="F15:F17"/>
    <mergeCell ref="G15:G17"/>
    <mergeCell ref="H15:H17"/>
    <mergeCell ref="I15:I17"/>
    <mergeCell ref="J15:J17"/>
    <mergeCell ref="K15:K17"/>
    <mergeCell ref="L15:L17"/>
    <mergeCell ref="M15:M17"/>
    <mergeCell ref="N15:N17"/>
    <mergeCell ref="O15:O17"/>
    <mergeCell ref="AA15:AA17"/>
    <mergeCell ref="A6:A8"/>
    <mergeCell ref="B6:B8"/>
    <mergeCell ref="C6:C8"/>
    <mergeCell ref="D6:D8"/>
    <mergeCell ref="E6:E8"/>
    <mergeCell ref="F6:F8"/>
    <mergeCell ref="G6:G8"/>
    <mergeCell ref="H6:H8"/>
    <mergeCell ref="I6:I8"/>
    <mergeCell ref="J6:J8"/>
    <mergeCell ref="K6:K8"/>
    <mergeCell ref="L6:L8"/>
    <mergeCell ref="M6:M8"/>
    <mergeCell ref="N6:N8"/>
    <mergeCell ref="O6:O8"/>
    <mergeCell ref="AA6:AA8"/>
    <mergeCell ref="A21:A23"/>
    <mergeCell ref="B21:B23"/>
    <mergeCell ref="C21:C23"/>
    <mergeCell ref="D21:D23"/>
    <mergeCell ref="E21:E23"/>
    <mergeCell ref="F21:F23"/>
    <mergeCell ref="G21:G23"/>
    <mergeCell ref="H21:H23"/>
    <mergeCell ref="I21:I23"/>
    <mergeCell ref="J21:J23"/>
    <mergeCell ref="K21:K23"/>
    <mergeCell ref="L21:L23"/>
    <mergeCell ref="M21:M23"/>
    <mergeCell ref="N21:N23"/>
    <mergeCell ref="O21:O23"/>
    <mergeCell ref="AA21:AA23"/>
    <mergeCell ref="A12:A14"/>
    <mergeCell ref="B12:B14"/>
    <mergeCell ref="C12:C14"/>
    <mergeCell ref="D12:D14"/>
    <mergeCell ref="E12:E14"/>
    <mergeCell ref="F12:F14"/>
    <mergeCell ref="G12:G14"/>
    <mergeCell ref="H12:H14"/>
    <mergeCell ref="I12:I14"/>
    <mergeCell ref="J12:J14"/>
    <mergeCell ref="K12:K14"/>
    <mergeCell ref="L12:L14"/>
    <mergeCell ref="M12:M14"/>
    <mergeCell ref="N12:N14"/>
    <mergeCell ref="O12:O14"/>
    <mergeCell ref="AA12:AA14"/>
    <mergeCell ref="A27:A29"/>
    <mergeCell ref="B27:B29"/>
    <mergeCell ref="C27:C29"/>
    <mergeCell ref="D27:D29"/>
    <mergeCell ref="E27:E29"/>
    <mergeCell ref="F27:F29"/>
    <mergeCell ref="G27:G29"/>
    <mergeCell ref="H27:H29"/>
    <mergeCell ref="I27:I29"/>
    <mergeCell ref="J27:J29"/>
    <mergeCell ref="K27:K29"/>
    <mergeCell ref="L27:L29"/>
    <mergeCell ref="M27:M29"/>
    <mergeCell ref="N27:N29"/>
    <mergeCell ref="O27:O29"/>
    <mergeCell ref="AA27:AA29"/>
    <mergeCell ref="A18:A20"/>
    <mergeCell ref="B18:B20"/>
    <mergeCell ref="C18:C20"/>
    <mergeCell ref="D18:D20"/>
    <mergeCell ref="E18:E20"/>
    <mergeCell ref="F18:F20"/>
    <mergeCell ref="G18:G20"/>
    <mergeCell ref="H18:H20"/>
    <mergeCell ref="I18:I20"/>
    <mergeCell ref="J18:J20"/>
    <mergeCell ref="K18:K20"/>
    <mergeCell ref="L18:L20"/>
    <mergeCell ref="M18:M20"/>
    <mergeCell ref="N18:N20"/>
    <mergeCell ref="O18:O20"/>
    <mergeCell ref="AA18:AA20"/>
    <mergeCell ref="A33:A35"/>
    <mergeCell ref="B33:B35"/>
    <mergeCell ref="C33:C35"/>
    <mergeCell ref="D33:D35"/>
    <mergeCell ref="E33:E35"/>
    <mergeCell ref="F33:F35"/>
    <mergeCell ref="G33:G35"/>
    <mergeCell ref="H33:H35"/>
    <mergeCell ref="I33:I35"/>
    <mergeCell ref="J33:J35"/>
    <mergeCell ref="K33:K35"/>
    <mergeCell ref="L33:L35"/>
    <mergeCell ref="M33:M35"/>
    <mergeCell ref="N33:N35"/>
    <mergeCell ref="O33:O35"/>
    <mergeCell ref="AA33:AA35"/>
    <mergeCell ref="A24:A26"/>
    <mergeCell ref="B24:B26"/>
    <mergeCell ref="C24:C26"/>
    <mergeCell ref="D24:D26"/>
    <mergeCell ref="E24:E26"/>
    <mergeCell ref="F24:F26"/>
    <mergeCell ref="G24:G26"/>
    <mergeCell ref="H24:H26"/>
    <mergeCell ref="I24:I26"/>
    <mergeCell ref="J24:J26"/>
    <mergeCell ref="K24:K26"/>
    <mergeCell ref="L24:L26"/>
    <mergeCell ref="M24:M26"/>
    <mergeCell ref="N24:N26"/>
    <mergeCell ref="O24:O26"/>
    <mergeCell ref="AA24:AA26"/>
    <mergeCell ref="A39:A41"/>
    <mergeCell ref="B39:B41"/>
    <mergeCell ref="C39:C41"/>
    <mergeCell ref="D39:D41"/>
    <mergeCell ref="E39:E41"/>
    <mergeCell ref="F39:F41"/>
    <mergeCell ref="G39:G41"/>
    <mergeCell ref="H39:H41"/>
    <mergeCell ref="I39:I41"/>
    <mergeCell ref="J39:J41"/>
    <mergeCell ref="K39:K41"/>
    <mergeCell ref="L39:L41"/>
    <mergeCell ref="M39:M41"/>
    <mergeCell ref="N39:N41"/>
    <mergeCell ref="O39:O41"/>
    <mergeCell ref="AA39:AA41"/>
    <mergeCell ref="A30:A32"/>
    <mergeCell ref="B30:B32"/>
    <mergeCell ref="C30:C32"/>
    <mergeCell ref="D30:D32"/>
    <mergeCell ref="E30:E32"/>
    <mergeCell ref="F30:F32"/>
    <mergeCell ref="G30:G32"/>
    <mergeCell ref="H30:H32"/>
    <mergeCell ref="I30:I32"/>
    <mergeCell ref="J30:J32"/>
    <mergeCell ref="K30:K32"/>
    <mergeCell ref="L30:L32"/>
    <mergeCell ref="M30:M32"/>
    <mergeCell ref="N30:N32"/>
    <mergeCell ref="O30:O32"/>
    <mergeCell ref="AA30:AA32"/>
    <mergeCell ref="A45:A47"/>
    <mergeCell ref="B45:B47"/>
    <mergeCell ref="C45:C47"/>
    <mergeCell ref="D45:D47"/>
    <mergeCell ref="E45:E47"/>
    <mergeCell ref="F45:F47"/>
    <mergeCell ref="G45:G47"/>
    <mergeCell ref="H45:H47"/>
    <mergeCell ref="I45:I47"/>
    <mergeCell ref="J45:J47"/>
    <mergeCell ref="K45:K47"/>
    <mergeCell ref="L45:L47"/>
    <mergeCell ref="M45:M47"/>
    <mergeCell ref="N45:N47"/>
    <mergeCell ref="O45:O47"/>
    <mergeCell ref="AA45:AA47"/>
    <mergeCell ref="A36:A38"/>
    <mergeCell ref="B36:B38"/>
    <mergeCell ref="C36:C38"/>
    <mergeCell ref="D36:D38"/>
    <mergeCell ref="E36:E38"/>
    <mergeCell ref="F36:F38"/>
    <mergeCell ref="G36:G38"/>
    <mergeCell ref="H36:H38"/>
    <mergeCell ref="I36:I38"/>
    <mergeCell ref="J36:J38"/>
    <mergeCell ref="K36:K38"/>
    <mergeCell ref="L36:L38"/>
    <mergeCell ref="M36:M38"/>
    <mergeCell ref="N36:N38"/>
    <mergeCell ref="O36:O38"/>
    <mergeCell ref="AA36:AA38"/>
    <mergeCell ref="A51:A53"/>
    <mergeCell ref="B51:B53"/>
    <mergeCell ref="C51:C53"/>
    <mergeCell ref="D51:D53"/>
    <mergeCell ref="E51:E53"/>
    <mergeCell ref="F51:F53"/>
    <mergeCell ref="G51:G53"/>
    <mergeCell ref="H51:H53"/>
    <mergeCell ref="I51:I53"/>
    <mergeCell ref="J51:J53"/>
    <mergeCell ref="K51:K53"/>
    <mergeCell ref="L51:L53"/>
    <mergeCell ref="M51:M53"/>
    <mergeCell ref="N51:N53"/>
    <mergeCell ref="O51:O53"/>
    <mergeCell ref="AA51:AA53"/>
    <mergeCell ref="A42:A44"/>
    <mergeCell ref="B42:B44"/>
    <mergeCell ref="C42:C44"/>
    <mergeCell ref="D42:D44"/>
    <mergeCell ref="E42:E44"/>
    <mergeCell ref="F42:F44"/>
    <mergeCell ref="G42:G44"/>
    <mergeCell ref="H42:H44"/>
    <mergeCell ref="I42:I44"/>
    <mergeCell ref="J42:J44"/>
    <mergeCell ref="K42:K44"/>
    <mergeCell ref="L42:L44"/>
    <mergeCell ref="M42:M44"/>
    <mergeCell ref="N42:N44"/>
    <mergeCell ref="O42:O44"/>
    <mergeCell ref="AA42:AA44"/>
    <mergeCell ref="A57:A59"/>
    <mergeCell ref="B57:B59"/>
    <mergeCell ref="C57:C59"/>
    <mergeCell ref="D57:D59"/>
    <mergeCell ref="E57:E59"/>
    <mergeCell ref="F57:F59"/>
    <mergeCell ref="G57:G59"/>
    <mergeCell ref="H57:H59"/>
    <mergeCell ref="I57:I59"/>
    <mergeCell ref="J57:J59"/>
    <mergeCell ref="K57:K59"/>
    <mergeCell ref="L57:L59"/>
    <mergeCell ref="M57:M59"/>
    <mergeCell ref="N57:N59"/>
    <mergeCell ref="O57:O59"/>
    <mergeCell ref="AA57:AA59"/>
    <mergeCell ref="A48:A50"/>
    <mergeCell ref="B48:B50"/>
    <mergeCell ref="C48:C50"/>
    <mergeCell ref="D48:D50"/>
    <mergeCell ref="E48:E50"/>
    <mergeCell ref="F48:F50"/>
    <mergeCell ref="G48:G50"/>
    <mergeCell ref="H48:H50"/>
    <mergeCell ref="I48:I50"/>
    <mergeCell ref="J48:J50"/>
    <mergeCell ref="K48:K50"/>
    <mergeCell ref="L48:L50"/>
    <mergeCell ref="M48:M50"/>
    <mergeCell ref="N48:N50"/>
    <mergeCell ref="O48:O50"/>
    <mergeCell ref="AA48:AA50"/>
    <mergeCell ref="A63:A65"/>
    <mergeCell ref="B63:B65"/>
    <mergeCell ref="C63:C65"/>
    <mergeCell ref="D63:D65"/>
    <mergeCell ref="E63:E65"/>
    <mergeCell ref="F63:F65"/>
    <mergeCell ref="G63:G65"/>
    <mergeCell ref="H63:H65"/>
    <mergeCell ref="I63:I65"/>
    <mergeCell ref="J63:J65"/>
    <mergeCell ref="K63:K65"/>
    <mergeCell ref="L63:L65"/>
    <mergeCell ref="M63:M65"/>
    <mergeCell ref="N63:N65"/>
    <mergeCell ref="O63:O65"/>
    <mergeCell ref="AA63:AA65"/>
    <mergeCell ref="A54:A56"/>
    <mergeCell ref="B54:B56"/>
    <mergeCell ref="C54:C56"/>
    <mergeCell ref="D54:D56"/>
    <mergeCell ref="E54:E56"/>
    <mergeCell ref="F54:F56"/>
    <mergeCell ref="G54:G56"/>
    <mergeCell ref="H54:H56"/>
    <mergeCell ref="I54:I56"/>
    <mergeCell ref="J54:J56"/>
    <mergeCell ref="K54:K56"/>
    <mergeCell ref="L54:L56"/>
    <mergeCell ref="M54:M56"/>
    <mergeCell ref="N54:N56"/>
    <mergeCell ref="O54:O56"/>
    <mergeCell ref="AA54:AA56"/>
    <mergeCell ref="A69:A71"/>
    <mergeCell ref="B69:B71"/>
    <mergeCell ref="C69:C71"/>
    <mergeCell ref="D69:D71"/>
    <mergeCell ref="E69:E71"/>
    <mergeCell ref="F69:F71"/>
    <mergeCell ref="G69:G71"/>
    <mergeCell ref="H69:H71"/>
    <mergeCell ref="I69:I71"/>
    <mergeCell ref="J69:J71"/>
    <mergeCell ref="K69:K71"/>
    <mergeCell ref="L69:L71"/>
    <mergeCell ref="M69:M71"/>
    <mergeCell ref="N69:N71"/>
    <mergeCell ref="O69:O71"/>
    <mergeCell ref="AA69:AA71"/>
    <mergeCell ref="A60:A62"/>
    <mergeCell ref="B60:B62"/>
    <mergeCell ref="C60:C62"/>
    <mergeCell ref="D60:D62"/>
    <mergeCell ref="E60:E62"/>
    <mergeCell ref="F60:F62"/>
    <mergeCell ref="G60:G62"/>
    <mergeCell ref="H60:H62"/>
    <mergeCell ref="I60:I62"/>
    <mergeCell ref="J60:J62"/>
    <mergeCell ref="K60:K62"/>
    <mergeCell ref="L60:L62"/>
    <mergeCell ref="M60:M62"/>
    <mergeCell ref="N60:N62"/>
    <mergeCell ref="O60:O62"/>
    <mergeCell ref="AA60:AA62"/>
    <mergeCell ref="A75:A77"/>
    <mergeCell ref="B75:B77"/>
    <mergeCell ref="C75:C77"/>
    <mergeCell ref="D75:D77"/>
    <mergeCell ref="E75:E77"/>
    <mergeCell ref="F75:F77"/>
    <mergeCell ref="G75:G77"/>
    <mergeCell ref="H75:H77"/>
    <mergeCell ref="I75:I77"/>
    <mergeCell ref="J75:J77"/>
    <mergeCell ref="K75:K77"/>
    <mergeCell ref="L75:L77"/>
    <mergeCell ref="M75:M77"/>
    <mergeCell ref="N75:N77"/>
    <mergeCell ref="O75:O77"/>
    <mergeCell ref="AA75:AA77"/>
    <mergeCell ref="A66:A68"/>
    <mergeCell ref="B66:B68"/>
    <mergeCell ref="C66:C68"/>
    <mergeCell ref="D66:D68"/>
    <mergeCell ref="E66:E68"/>
    <mergeCell ref="F66:F68"/>
    <mergeCell ref="G66:G68"/>
    <mergeCell ref="H66:H68"/>
    <mergeCell ref="I66:I68"/>
    <mergeCell ref="J66:J68"/>
    <mergeCell ref="K66:K68"/>
    <mergeCell ref="L66:L68"/>
    <mergeCell ref="M66:M68"/>
    <mergeCell ref="N66:N68"/>
    <mergeCell ref="O66:O68"/>
    <mergeCell ref="AA66:AA68"/>
    <mergeCell ref="A81:A83"/>
    <mergeCell ref="B81:B83"/>
    <mergeCell ref="C81:C83"/>
    <mergeCell ref="D81:D83"/>
    <mergeCell ref="E81:E83"/>
    <mergeCell ref="F81:F83"/>
    <mergeCell ref="G81:G83"/>
    <mergeCell ref="H81:H83"/>
    <mergeCell ref="I81:I83"/>
    <mergeCell ref="J81:J83"/>
    <mergeCell ref="K81:K83"/>
    <mergeCell ref="L81:L83"/>
    <mergeCell ref="M81:M83"/>
    <mergeCell ref="N81:N83"/>
    <mergeCell ref="O81:O83"/>
    <mergeCell ref="AA81:AA83"/>
    <mergeCell ref="A72:A74"/>
    <mergeCell ref="B72:B74"/>
    <mergeCell ref="C72:C74"/>
    <mergeCell ref="D72:D74"/>
    <mergeCell ref="E72:E74"/>
    <mergeCell ref="F72:F74"/>
    <mergeCell ref="G72:G74"/>
    <mergeCell ref="H72:H74"/>
    <mergeCell ref="I72:I74"/>
    <mergeCell ref="J72:J74"/>
    <mergeCell ref="K72:K74"/>
    <mergeCell ref="L72:L74"/>
    <mergeCell ref="M72:M74"/>
    <mergeCell ref="N72:N74"/>
    <mergeCell ref="O72:O74"/>
    <mergeCell ref="AA72:AA74"/>
    <mergeCell ref="A87:A89"/>
    <mergeCell ref="B87:B89"/>
    <mergeCell ref="C87:C89"/>
    <mergeCell ref="D87:D89"/>
    <mergeCell ref="E87:E89"/>
    <mergeCell ref="F87:F89"/>
    <mergeCell ref="G87:G89"/>
    <mergeCell ref="H87:H89"/>
    <mergeCell ref="I87:I89"/>
    <mergeCell ref="J87:J89"/>
    <mergeCell ref="K87:K89"/>
    <mergeCell ref="L87:L89"/>
    <mergeCell ref="M87:M89"/>
    <mergeCell ref="N87:N89"/>
    <mergeCell ref="O87:O89"/>
    <mergeCell ref="AA87:AA89"/>
    <mergeCell ref="A78:A80"/>
    <mergeCell ref="B78:B80"/>
    <mergeCell ref="C78:C80"/>
    <mergeCell ref="D78:D80"/>
    <mergeCell ref="E78:E80"/>
    <mergeCell ref="F78:F80"/>
    <mergeCell ref="G78:G80"/>
    <mergeCell ref="H78:H80"/>
    <mergeCell ref="I78:I80"/>
    <mergeCell ref="J78:J80"/>
    <mergeCell ref="K78:K80"/>
    <mergeCell ref="L78:L80"/>
    <mergeCell ref="M78:M80"/>
    <mergeCell ref="N78:N80"/>
    <mergeCell ref="O78:O80"/>
    <mergeCell ref="AA78:AA80"/>
    <mergeCell ref="A93:A95"/>
    <mergeCell ref="B93:B95"/>
    <mergeCell ref="C93:C95"/>
    <mergeCell ref="D93:D95"/>
    <mergeCell ref="E93:E95"/>
    <mergeCell ref="F93:F95"/>
    <mergeCell ref="G93:G95"/>
    <mergeCell ref="H93:H95"/>
    <mergeCell ref="I93:I95"/>
    <mergeCell ref="J93:J95"/>
    <mergeCell ref="K93:K95"/>
    <mergeCell ref="L93:L95"/>
    <mergeCell ref="M93:M95"/>
    <mergeCell ref="N93:N95"/>
    <mergeCell ref="O93:O95"/>
    <mergeCell ref="AA93:AA95"/>
    <mergeCell ref="A84:A86"/>
    <mergeCell ref="B84:B86"/>
    <mergeCell ref="C84:C86"/>
    <mergeCell ref="D84:D86"/>
    <mergeCell ref="E84:E86"/>
    <mergeCell ref="F84:F86"/>
    <mergeCell ref="G84:G86"/>
    <mergeCell ref="H84:H86"/>
    <mergeCell ref="I84:I86"/>
    <mergeCell ref="J84:J86"/>
    <mergeCell ref="K84:K86"/>
    <mergeCell ref="L84:L86"/>
    <mergeCell ref="M84:M86"/>
    <mergeCell ref="N84:N86"/>
    <mergeCell ref="O84:O86"/>
    <mergeCell ref="AA84:AA86"/>
    <mergeCell ref="A99:A101"/>
    <mergeCell ref="B99:B101"/>
    <mergeCell ref="C99:C101"/>
    <mergeCell ref="D99:D101"/>
    <mergeCell ref="E99:E101"/>
    <mergeCell ref="F99:F101"/>
    <mergeCell ref="G99:G101"/>
    <mergeCell ref="H99:H101"/>
    <mergeCell ref="I99:I101"/>
    <mergeCell ref="J99:J101"/>
    <mergeCell ref="K99:K101"/>
    <mergeCell ref="L99:L101"/>
    <mergeCell ref="M99:M101"/>
    <mergeCell ref="N99:N101"/>
    <mergeCell ref="O99:O101"/>
    <mergeCell ref="AA99:AA101"/>
    <mergeCell ref="A90:A92"/>
    <mergeCell ref="B90:B92"/>
    <mergeCell ref="C90:C92"/>
    <mergeCell ref="D90:D92"/>
    <mergeCell ref="E90:E92"/>
    <mergeCell ref="F90:F92"/>
    <mergeCell ref="G90:G92"/>
    <mergeCell ref="H90:H92"/>
    <mergeCell ref="I90:I92"/>
    <mergeCell ref="J90:J92"/>
    <mergeCell ref="K90:K92"/>
    <mergeCell ref="L90:L92"/>
    <mergeCell ref="M90:M92"/>
    <mergeCell ref="N90:N92"/>
    <mergeCell ref="O90:O92"/>
    <mergeCell ref="AA90:AA92"/>
    <mergeCell ref="A96:A98"/>
    <mergeCell ref="B96:B98"/>
    <mergeCell ref="C96:C98"/>
    <mergeCell ref="D96:D98"/>
    <mergeCell ref="E96:E98"/>
    <mergeCell ref="F96:F98"/>
    <mergeCell ref="G96:G98"/>
    <mergeCell ref="H96:H98"/>
    <mergeCell ref="I96:I98"/>
    <mergeCell ref="J96:J98"/>
    <mergeCell ref="K96:K98"/>
    <mergeCell ref="L96:L98"/>
    <mergeCell ref="M96:M98"/>
    <mergeCell ref="N96:N98"/>
    <mergeCell ref="O96:O98"/>
    <mergeCell ref="AA96:AA98"/>
  </mergeCells>
  <pageMargins left="0.7" right="0.7" top="0.75" bottom="0.75" header="0.51180555555555496" footer="0.51180555555555496"/>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371"/>
  <sheetViews>
    <sheetView zoomScaleNormal="100" workbookViewId="0">
      <pane ySplit="2" topLeftCell="A353" activePane="bottomLeft" state="frozen"/>
      <selection activeCell="B1" sqref="B1"/>
      <selection pane="bottomLeft" activeCell="E374" sqref="E374"/>
    </sheetView>
  </sheetViews>
  <sheetFormatPr defaultColWidth="8.6640625" defaultRowHeight="14.4" x14ac:dyDescent="0.3"/>
  <cols>
    <col min="1" max="1" width="10.109375" customWidth="1"/>
    <col min="2" max="2" width="17.88671875" customWidth="1"/>
    <col min="3" max="3" width="13.33203125" hidden="1" customWidth="1"/>
    <col min="4" max="4" width="2.5546875" hidden="1" customWidth="1"/>
    <col min="5" max="5" width="9.6640625" customWidth="1"/>
    <col min="6" max="7" width="12.6640625" customWidth="1"/>
    <col min="8" max="8" width="24.88671875" customWidth="1"/>
    <col min="9" max="11" width="9.6640625" customWidth="1"/>
    <col min="12" max="12" width="10.5546875" customWidth="1"/>
    <col min="13" max="13" width="22" customWidth="1"/>
    <col min="14" max="14" width="10.6640625" customWidth="1"/>
    <col min="15" max="15" width="9.6640625" customWidth="1"/>
    <col min="16" max="16" width="14.109375" customWidth="1"/>
    <col min="17" max="24" width="7.6640625" customWidth="1"/>
    <col min="25" max="25" width="11.6640625" customWidth="1"/>
    <col min="26" max="27" width="9.6640625" customWidth="1"/>
  </cols>
  <sheetData>
    <row r="1" spans="1:27" ht="28.5" customHeight="1" x14ac:dyDescent="0.3">
      <c r="A1" s="103" t="s">
        <v>0</v>
      </c>
      <c r="B1" s="104" t="s">
        <v>1</v>
      </c>
      <c r="C1" s="155" t="s">
        <v>240</v>
      </c>
      <c r="D1" s="155" t="s">
        <v>241</v>
      </c>
      <c r="E1" s="105" t="s">
        <v>2</v>
      </c>
      <c r="F1" s="106" t="s">
        <v>3</v>
      </c>
      <c r="G1" s="107" t="s">
        <v>4</v>
      </c>
      <c r="H1" s="108" t="s">
        <v>5</v>
      </c>
      <c r="I1" s="109" t="s">
        <v>6</v>
      </c>
      <c r="J1" s="110" t="s">
        <v>7</v>
      </c>
      <c r="K1" s="111" t="s">
        <v>8</v>
      </c>
      <c r="L1" s="112" t="s">
        <v>9</v>
      </c>
      <c r="M1" s="113" t="s">
        <v>10</v>
      </c>
      <c r="N1" s="114" t="s">
        <v>11</v>
      </c>
      <c r="O1" s="115" t="s">
        <v>12</v>
      </c>
      <c r="P1" s="116"/>
      <c r="Q1" s="117" t="s">
        <v>13</v>
      </c>
      <c r="R1" s="117"/>
      <c r="S1" s="117"/>
      <c r="T1" s="117"/>
      <c r="U1" s="117"/>
      <c r="V1" s="117"/>
      <c r="W1" s="117"/>
      <c r="X1" s="117"/>
      <c r="Y1" s="118" t="s">
        <v>14</v>
      </c>
      <c r="Z1" s="117" t="s">
        <v>15</v>
      </c>
      <c r="AA1" s="102" t="s">
        <v>16</v>
      </c>
    </row>
    <row r="2" spans="1:27" ht="38.25" customHeight="1" x14ac:dyDescent="0.3">
      <c r="A2" s="103"/>
      <c r="B2" s="104"/>
      <c r="C2" s="155"/>
      <c r="D2" s="155"/>
      <c r="E2" s="105"/>
      <c r="F2" s="106"/>
      <c r="G2" s="107"/>
      <c r="H2" s="108"/>
      <c r="I2" s="109"/>
      <c r="J2" s="110"/>
      <c r="K2" s="111"/>
      <c r="L2" s="112"/>
      <c r="M2" s="113"/>
      <c r="N2" s="114"/>
      <c r="O2" s="115"/>
      <c r="P2" s="116"/>
      <c r="Q2" s="1">
        <v>1</v>
      </c>
      <c r="R2" s="1">
        <v>2</v>
      </c>
      <c r="S2" s="1">
        <v>3</v>
      </c>
      <c r="T2" s="1">
        <v>4</v>
      </c>
      <c r="U2" s="1">
        <v>5</v>
      </c>
      <c r="V2" s="1">
        <v>6</v>
      </c>
      <c r="W2" s="1">
        <v>7</v>
      </c>
      <c r="X2" s="1">
        <v>8</v>
      </c>
      <c r="Y2" s="118"/>
      <c r="Z2" s="117"/>
      <c r="AA2" s="102"/>
    </row>
    <row r="3" spans="1:27" s="37" customFormat="1" ht="15.75" customHeight="1" x14ac:dyDescent="0.3">
      <c r="A3" s="126">
        <v>44500</v>
      </c>
      <c r="B3" s="97">
        <v>21008971</v>
      </c>
      <c r="C3" s="97"/>
      <c r="D3" s="97"/>
      <c r="E3" s="97">
        <v>9946512</v>
      </c>
      <c r="F3" s="97">
        <v>864</v>
      </c>
      <c r="G3" s="97">
        <v>6</v>
      </c>
      <c r="H3" s="97" t="s">
        <v>269</v>
      </c>
      <c r="I3" s="97">
        <v>220</v>
      </c>
      <c r="J3" s="97">
        <v>230</v>
      </c>
      <c r="K3" s="98">
        <f>I3*J3/100</f>
        <v>506</v>
      </c>
      <c r="L3" s="98">
        <f>K3*Y3/1000</f>
        <v>290.63375000000002</v>
      </c>
      <c r="M3" s="97"/>
      <c r="N3" s="97" t="s">
        <v>270</v>
      </c>
      <c r="O3" s="97" t="s">
        <v>27</v>
      </c>
      <c r="P3" s="2" t="s">
        <v>21</v>
      </c>
      <c r="Q3" s="3">
        <v>582</v>
      </c>
      <c r="R3" s="3">
        <v>580</v>
      </c>
      <c r="S3" s="3">
        <v>565</v>
      </c>
      <c r="T3" s="3">
        <v>581</v>
      </c>
      <c r="U3" s="3">
        <v>583</v>
      </c>
      <c r="V3" s="3">
        <v>579</v>
      </c>
      <c r="W3" s="3">
        <v>569</v>
      </c>
      <c r="X3" s="3">
        <v>556</v>
      </c>
      <c r="Y3" s="6">
        <f t="shared" ref="Y3:Y24" si="0">AVERAGE(Q3:X3)</f>
        <v>574.375</v>
      </c>
      <c r="Z3" s="5">
        <f t="shared" ref="Z3:Z66" si="1">_xlfn.STDEV.P(Q3:X3)/Y3*100</f>
        <v>1.6097107399545025</v>
      </c>
      <c r="AA3" s="121" t="s">
        <v>22</v>
      </c>
    </row>
    <row r="4" spans="1:27" s="37" customFormat="1" ht="15.75" customHeight="1" x14ac:dyDescent="0.3">
      <c r="A4" s="126"/>
      <c r="B4" s="97"/>
      <c r="C4" s="97"/>
      <c r="D4" s="97"/>
      <c r="E4" s="97"/>
      <c r="F4" s="97"/>
      <c r="G4" s="97"/>
      <c r="H4" s="97"/>
      <c r="I4" s="97"/>
      <c r="J4" s="97"/>
      <c r="K4" s="98"/>
      <c r="L4" s="98"/>
      <c r="M4" s="97"/>
      <c r="N4" s="97"/>
      <c r="O4" s="97"/>
      <c r="P4" s="2" t="s">
        <v>23</v>
      </c>
      <c r="Q4" s="3">
        <v>6</v>
      </c>
      <c r="R4" s="3">
        <v>6</v>
      </c>
      <c r="S4" s="3">
        <v>6.3</v>
      </c>
      <c r="T4" s="3">
        <v>6.2</v>
      </c>
      <c r="U4" s="3">
        <v>6.2</v>
      </c>
      <c r="V4" s="3">
        <v>6.4</v>
      </c>
      <c r="W4" s="3">
        <v>6.3</v>
      </c>
      <c r="X4" s="3">
        <v>6.2</v>
      </c>
      <c r="Y4" s="6">
        <f t="shared" si="0"/>
        <v>6.2</v>
      </c>
      <c r="Z4" s="5">
        <f t="shared" si="1"/>
        <v>2.1336704121488639</v>
      </c>
      <c r="AA4" s="121"/>
    </row>
    <row r="5" spans="1:27" s="37" customFormat="1" ht="15.75" customHeight="1" x14ac:dyDescent="0.3">
      <c r="A5" s="126"/>
      <c r="B5" s="97"/>
      <c r="C5" s="97"/>
      <c r="D5" s="97"/>
      <c r="E5" s="97"/>
      <c r="F5" s="97"/>
      <c r="G5" s="97"/>
      <c r="H5" s="97"/>
      <c r="I5" s="97"/>
      <c r="J5" s="97"/>
      <c r="K5" s="98"/>
      <c r="L5" s="98"/>
      <c r="M5" s="97"/>
      <c r="N5" s="97"/>
      <c r="O5" s="97"/>
      <c r="P5" s="2" t="s">
        <v>24</v>
      </c>
      <c r="Q5" s="5">
        <f t="shared" ref="Q5:X5" si="2">Q3/Q4/1000</f>
        <v>9.7000000000000003E-2</v>
      </c>
      <c r="R5" s="5">
        <f t="shared" si="2"/>
        <v>9.6666666666666665E-2</v>
      </c>
      <c r="S5" s="5">
        <f t="shared" si="2"/>
        <v>8.9682539682539683E-2</v>
      </c>
      <c r="T5" s="5">
        <f t="shared" si="2"/>
        <v>9.3709677419354834E-2</v>
      </c>
      <c r="U5" s="5">
        <f t="shared" si="2"/>
        <v>9.4032258064516122E-2</v>
      </c>
      <c r="V5" s="5">
        <f t="shared" si="2"/>
        <v>9.0468750000000001E-2</v>
      </c>
      <c r="W5" s="5">
        <f t="shared" si="2"/>
        <v>9.031746031746031E-2</v>
      </c>
      <c r="X5" s="5">
        <f t="shared" si="2"/>
        <v>8.9677419354838708E-2</v>
      </c>
      <c r="Y5" s="5">
        <f t="shared" si="0"/>
        <v>9.2694346438172051E-2</v>
      </c>
      <c r="Z5" s="5">
        <f t="shared" si="1"/>
        <v>3.096652755998579</v>
      </c>
      <c r="AA5" s="121"/>
    </row>
    <row r="6" spans="1:27" ht="15.75" customHeight="1" x14ac:dyDescent="0.3">
      <c r="A6" s="82"/>
      <c r="B6" s="83"/>
      <c r="C6" s="84"/>
      <c r="D6" s="84"/>
      <c r="E6" s="84"/>
      <c r="F6" s="85">
        <f>F3+1</f>
        <v>865</v>
      </c>
      <c r="G6" s="86">
        <v>7</v>
      </c>
      <c r="H6" s="87"/>
      <c r="I6" s="88">
        <v>220</v>
      </c>
      <c r="J6" s="89">
        <v>230</v>
      </c>
      <c r="K6" s="80">
        <f>I6*J6/100</f>
        <v>506</v>
      </c>
      <c r="L6" s="81">
        <f>K6*Y6/1000</f>
        <v>285.57375000000002</v>
      </c>
      <c r="M6" s="90" t="s">
        <v>271</v>
      </c>
      <c r="N6" s="91" t="s">
        <v>270</v>
      </c>
      <c r="O6" s="92" t="s">
        <v>85</v>
      </c>
      <c r="P6" s="8" t="s">
        <v>21</v>
      </c>
      <c r="Q6" s="9">
        <v>555</v>
      </c>
      <c r="R6" s="9">
        <v>558</v>
      </c>
      <c r="S6" s="9">
        <v>561</v>
      </c>
      <c r="T6" s="9">
        <v>563</v>
      </c>
      <c r="U6" s="9">
        <v>560</v>
      </c>
      <c r="V6" s="9">
        <v>577</v>
      </c>
      <c r="W6" s="9">
        <v>572</v>
      </c>
      <c r="X6" s="9">
        <v>569</v>
      </c>
      <c r="Y6" s="17">
        <f t="shared" si="0"/>
        <v>564.375</v>
      </c>
      <c r="Z6" s="10">
        <f t="shared" si="1"/>
        <v>1.2527065995463365</v>
      </c>
      <c r="AA6" s="93" t="s">
        <v>22</v>
      </c>
    </row>
    <row r="7" spans="1:27" ht="15.75" customHeight="1" x14ac:dyDescent="0.3">
      <c r="A7" s="82"/>
      <c r="B7" s="83"/>
      <c r="C7" s="84"/>
      <c r="D7" s="84"/>
      <c r="E7" s="84"/>
      <c r="F7" s="85"/>
      <c r="G7" s="86"/>
      <c r="H7" s="87"/>
      <c r="I7" s="88"/>
      <c r="J7" s="89"/>
      <c r="K7" s="80"/>
      <c r="L7" s="81"/>
      <c r="M7" s="90"/>
      <c r="N7" s="91"/>
      <c r="O7" s="92"/>
      <c r="P7" s="11" t="s">
        <v>23</v>
      </c>
      <c r="Q7" s="12">
        <v>6</v>
      </c>
      <c r="R7" s="12">
        <v>6.1</v>
      </c>
      <c r="S7" s="12">
        <v>6.4</v>
      </c>
      <c r="T7" s="12">
        <v>6.3</v>
      </c>
      <c r="U7" s="12">
        <v>6.2</v>
      </c>
      <c r="V7" s="12">
        <v>6.4</v>
      </c>
      <c r="W7" s="12">
        <v>6</v>
      </c>
      <c r="X7" s="12">
        <v>6</v>
      </c>
      <c r="Y7" s="13">
        <f t="shared" si="0"/>
        <v>6.1749999999999998</v>
      </c>
      <c r="Z7" s="14">
        <f t="shared" si="1"/>
        <v>2.6548334106485849</v>
      </c>
      <c r="AA7" s="93"/>
    </row>
    <row r="8" spans="1:27" ht="15.75" customHeight="1" x14ac:dyDescent="0.3">
      <c r="A8" s="82"/>
      <c r="B8" s="83"/>
      <c r="C8" s="84"/>
      <c r="D8" s="84"/>
      <c r="E8" s="84"/>
      <c r="F8" s="85"/>
      <c r="G8" s="86"/>
      <c r="H8" s="87"/>
      <c r="I8" s="88"/>
      <c r="J8" s="89"/>
      <c r="K8" s="80"/>
      <c r="L8" s="81"/>
      <c r="M8" s="90"/>
      <c r="N8" s="91"/>
      <c r="O8" s="92"/>
      <c r="P8" s="15" t="s">
        <v>24</v>
      </c>
      <c r="Q8" s="16">
        <f t="shared" ref="Q8:X8" si="3">Q6/Q7/1000</f>
        <v>9.2499999999999999E-2</v>
      </c>
      <c r="R8" s="16">
        <f t="shared" si="3"/>
        <v>9.1475409836065585E-2</v>
      </c>
      <c r="S8" s="16">
        <f t="shared" si="3"/>
        <v>8.7656250000000005E-2</v>
      </c>
      <c r="T8" s="16">
        <f t="shared" si="3"/>
        <v>8.936507936507937E-2</v>
      </c>
      <c r="U8" s="16">
        <f t="shared" si="3"/>
        <v>9.0322580645161285E-2</v>
      </c>
      <c r="V8" s="16">
        <f t="shared" si="3"/>
        <v>9.0156249999999993E-2</v>
      </c>
      <c r="W8" s="16">
        <f t="shared" si="3"/>
        <v>9.5333333333333325E-2</v>
      </c>
      <c r="X8" s="16">
        <f t="shared" si="3"/>
        <v>9.4833333333333325E-2</v>
      </c>
      <c r="Y8" s="16">
        <f t="shared" si="0"/>
        <v>9.1455279564121611E-2</v>
      </c>
      <c r="Z8" s="16">
        <f t="shared" si="1"/>
        <v>2.7147715184773573</v>
      </c>
      <c r="AA8" s="93"/>
    </row>
    <row r="9" spans="1:27" ht="14.4" customHeight="1" x14ac:dyDescent="0.3">
      <c r="A9" s="82"/>
      <c r="B9" s="83"/>
      <c r="C9" s="84"/>
      <c r="D9" s="84"/>
      <c r="E9" s="84"/>
      <c r="F9" s="85">
        <f>F6+1</f>
        <v>866</v>
      </c>
      <c r="G9" s="86">
        <v>8</v>
      </c>
      <c r="H9" s="87"/>
      <c r="I9" s="88">
        <v>220</v>
      </c>
      <c r="J9" s="89">
        <v>230</v>
      </c>
      <c r="K9" s="80">
        <f>I9*J9/100</f>
        <v>506</v>
      </c>
      <c r="L9" s="81">
        <f>K9*Y9/1000</f>
        <v>288.42</v>
      </c>
      <c r="M9" s="90"/>
      <c r="N9" s="91" t="s">
        <v>270</v>
      </c>
      <c r="O9" s="92" t="s">
        <v>85</v>
      </c>
      <c r="P9" s="8" t="s">
        <v>21</v>
      </c>
      <c r="Q9" s="9">
        <v>576</v>
      </c>
      <c r="R9" s="9">
        <v>575</v>
      </c>
      <c r="S9" s="9">
        <v>566</v>
      </c>
      <c r="T9" s="9">
        <v>553</v>
      </c>
      <c r="U9" s="9">
        <v>583</v>
      </c>
      <c r="V9" s="9">
        <v>579</v>
      </c>
      <c r="W9" s="9">
        <v>570</v>
      </c>
      <c r="X9" s="9">
        <v>558</v>
      </c>
      <c r="Y9" s="17">
        <f t="shared" si="0"/>
        <v>570</v>
      </c>
      <c r="Z9" s="10">
        <f t="shared" si="1"/>
        <v>1.7099639201419234</v>
      </c>
      <c r="AA9" s="93" t="s">
        <v>22</v>
      </c>
    </row>
    <row r="10" spans="1:27" ht="14.4" customHeight="1" x14ac:dyDescent="0.3">
      <c r="A10" s="82"/>
      <c r="B10" s="83"/>
      <c r="C10" s="84"/>
      <c r="D10" s="84"/>
      <c r="E10" s="84"/>
      <c r="F10" s="85"/>
      <c r="G10" s="86"/>
      <c r="H10" s="87"/>
      <c r="I10" s="88"/>
      <c r="J10" s="89"/>
      <c r="K10" s="80"/>
      <c r="L10" s="81"/>
      <c r="M10" s="90"/>
      <c r="N10" s="91"/>
      <c r="O10" s="92"/>
      <c r="P10" s="11" t="s">
        <v>23</v>
      </c>
      <c r="Q10" s="12">
        <v>6.3</v>
      </c>
      <c r="R10" s="12">
        <v>6.4</v>
      </c>
      <c r="S10" s="12">
        <v>6.3</v>
      </c>
      <c r="T10" s="12">
        <v>6.3</v>
      </c>
      <c r="U10" s="12">
        <v>6.4</v>
      </c>
      <c r="V10" s="12">
        <v>6.3</v>
      </c>
      <c r="W10" s="12">
        <v>6.4</v>
      </c>
      <c r="X10" s="12">
        <v>6.2</v>
      </c>
      <c r="Y10" s="13">
        <f t="shared" si="0"/>
        <v>6.3250000000000002</v>
      </c>
      <c r="Z10" s="14">
        <f t="shared" si="1"/>
        <v>1.0457515063496428</v>
      </c>
      <c r="AA10" s="93"/>
    </row>
    <row r="11" spans="1:27" ht="14.4" customHeight="1" x14ac:dyDescent="0.3">
      <c r="A11" s="82"/>
      <c r="B11" s="83"/>
      <c r="C11" s="84"/>
      <c r="D11" s="84"/>
      <c r="E11" s="84"/>
      <c r="F11" s="85"/>
      <c r="G11" s="86"/>
      <c r="H11" s="87"/>
      <c r="I11" s="88"/>
      <c r="J11" s="89"/>
      <c r="K11" s="80"/>
      <c r="L11" s="81"/>
      <c r="M11" s="90"/>
      <c r="N11" s="91"/>
      <c r="O11" s="92"/>
      <c r="P11" s="15" t="s">
        <v>24</v>
      </c>
      <c r="Q11" s="16">
        <f t="shared" ref="Q11:X11" si="4">Q9/Q10/1000</f>
        <v>9.1428571428571428E-2</v>
      </c>
      <c r="R11" s="16">
        <f t="shared" si="4"/>
        <v>8.984375E-2</v>
      </c>
      <c r="S11" s="16">
        <f t="shared" si="4"/>
        <v>8.9841269841269847E-2</v>
      </c>
      <c r="T11" s="16">
        <f t="shared" si="4"/>
        <v>8.7777777777777788E-2</v>
      </c>
      <c r="U11" s="16">
        <f t="shared" si="4"/>
        <v>9.1093750000000001E-2</v>
      </c>
      <c r="V11" s="16">
        <f t="shared" si="4"/>
        <v>9.1904761904761906E-2</v>
      </c>
      <c r="W11" s="16">
        <f t="shared" si="4"/>
        <v>8.9062500000000003E-2</v>
      </c>
      <c r="X11" s="16">
        <f t="shared" si="4"/>
        <v>0.09</v>
      </c>
      <c r="Y11" s="16">
        <f t="shared" si="0"/>
        <v>9.0119047619047626E-2</v>
      </c>
      <c r="Z11" s="16">
        <f t="shared" si="1"/>
        <v>1.3936205674672129</v>
      </c>
      <c r="AA11" s="93"/>
    </row>
    <row r="12" spans="1:27" ht="14.4" customHeight="1" x14ac:dyDescent="0.3">
      <c r="A12" s="82"/>
      <c r="B12" s="83"/>
      <c r="C12" s="84"/>
      <c r="D12" s="84"/>
      <c r="E12" s="84"/>
      <c r="F12" s="85">
        <f>F9+1</f>
        <v>867</v>
      </c>
      <c r="G12" s="86">
        <v>9</v>
      </c>
      <c r="H12" s="87"/>
      <c r="I12" s="88">
        <v>220</v>
      </c>
      <c r="J12" s="89">
        <v>230</v>
      </c>
      <c r="K12" s="80">
        <f>I12*J12/100</f>
        <v>506</v>
      </c>
      <c r="L12" s="81">
        <f>K12*Y12/1000</f>
        <v>281.39924999999999</v>
      </c>
      <c r="M12" s="90"/>
      <c r="N12" s="91" t="s">
        <v>270</v>
      </c>
      <c r="O12" s="92" t="s">
        <v>85</v>
      </c>
      <c r="P12" s="8" t="s">
        <v>21</v>
      </c>
      <c r="Q12" s="9">
        <v>536</v>
      </c>
      <c r="R12" s="9">
        <v>560</v>
      </c>
      <c r="S12" s="9">
        <v>549</v>
      </c>
      <c r="T12" s="9">
        <v>582</v>
      </c>
      <c r="U12" s="9">
        <v>549</v>
      </c>
      <c r="V12" s="9">
        <v>576</v>
      </c>
      <c r="W12" s="9">
        <v>553</v>
      </c>
      <c r="X12" s="9">
        <v>544</v>
      </c>
      <c r="Y12" s="17">
        <f t="shared" si="0"/>
        <v>556.125</v>
      </c>
      <c r="Z12" s="10">
        <f t="shared" si="1"/>
        <v>2.6540903805086651</v>
      </c>
      <c r="AA12" s="93" t="s">
        <v>22</v>
      </c>
    </row>
    <row r="13" spans="1:27" ht="14.4" customHeight="1" x14ac:dyDescent="0.3">
      <c r="A13" s="82"/>
      <c r="B13" s="83"/>
      <c r="C13" s="84"/>
      <c r="D13" s="84"/>
      <c r="E13" s="84"/>
      <c r="F13" s="85"/>
      <c r="G13" s="86"/>
      <c r="H13" s="87"/>
      <c r="I13" s="88"/>
      <c r="J13" s="89"/>
      <c r="K13" s="80"/>
      <c r="L13" s="81"/>
      <c r="M13" s="90"/>
      <c r="N13" s="91"/>
      <c r="O13" s="92"/>
      <c r="P13" s="11" t="s">
        <v>23</v>
      </c>
      <c r="Q13" s="12">
        <v>6.3</v>
      </c>
      <c r="R13" s="12">
        <v>6.1</v>
      </c>
      <c r="S13" s="12">
        <v>6.2</v>
      </c>
      <c r="T13" s="12">
        <v>6.4</v>
      </c>
      <c r="U13" s="12">
        <v>6</v>
      </c>
      <c r="V13" s="12">
        <v>6</v>
      </c>
      <c r="W13" s="12">
        <v>6.3</v>
      </c>
      <c r="X13" s="12">
        <v>6.1</v>
      </c>
      <c r="Y13" s="13">
        <f t="shared" si="0"/>
        <v>6.1749999999999998</v>
      </c>
      <c r="Z13" s="14">
        <f t="shared" si="1"/>
        <v>2.2541556124817914</v>
      </c>
      <c r="AA13" s="93"/>
    </row>
    <row r="14" spans="1:27" ht="14.4" customHeight="1" x14ac:dyDescent="0.3">
      <c r="A14" s="82"/>
      <c r="B14" s="83"/>
      <c r="C14" s="84"/>
      <c r="D14" s="84"/>
      <c r="E14" s="84"/>
      <c r="F14" s="85"/>
      <c r="G14" s="86"/>
      <c r="H14" s="87"/>
      <c r="I14" s="88"/>
      <c r="J14" s="89"/>
      <c r="K14" s="80"/>
      <c r="L14" s="81"/>
      <c r="M14" s="90"/>
      <c r="N14" s="91"/>
      <c r="O14" s="92"/>
      <c r="P14" s="15" t="s">
        <v>24</v>
      </c>
      <c r="Q14" s="16">
        <f t="shared" ref="Q14:X14" si="5">Q12/Q13/1000</f>
        <v>8.5079365079365074E-2</v>
      </c>
      <c r="R14" s="16">
        <f t="shared" si="5"/>
        <v>9.18032786885246E-2</v>
      </c>
      <c r="S14" s="16">
        <f t="shared" si="5"/>
        <v>8.8548387096774192E-2</v>
      </c>
      <c r="T14" s="16">
        <f t="shared" si="5"/>
        <v>9.0937500000000004E-2</v>
      </c>
      <c r="U14" s="16">
        <f t="shared" si="5"/>
        <v>9.1499999999999998E-2</v>
      </c>
      <c r="V14" s="16">
        <f t="shared" si="5"/>
        <v>9.6000000000000002E-2</v>
      </c>
      <c r="W14" s="16">
        <f t="shared" si="5"/>
        <v>8.7777777777777788E-2</v>
      </c>
      <c r="X14" s="16">
        <f t="shared" si="5"/>
        <v>8.9180327868852452E-2</v>
      </c>
      <c r="Y14" s="16">
        <f t="shared" si="0"/>
        <v>9.0103329563911747E-2</v>
      </c>
      <c r="Z14" s="16">
        <f t="shared" si="1"/>
        <v>3.3805709034398204</v>
      </c>
      <c r="AA14" s="93"/>
    </row>
    <row r="15" spans="1:27" ht="14.4" customHeight="1" x14ac:dyDescent="0.3">
      <c r="A15" s="82"/>
      <c r="B15" s="83"/>
      <c r="C15" s="84"/>
      <c r="D15" s="84"/>
      <c r="E15" s="84"/>
      <c r="F15" s="85">
        <f>F12+1</f>
        <v>868</v>
      </c>
      <c r="G15" s="86">
        <v>10</v>
      </c>
      <c r="H15" s="87"/>
      <c r="I15" s="88">
        <v>220</v>
      </c>
      <c r="J15" s="89">
        <v>230</v>
      </c>
      <c r="K15" s="80">
        <f>I15*J15/100</f>
        <v>506</v>
      </c>
      <c r="L15" s="81">
        <f>K15*Y15/1000</f>
        <v>282.601</v>
      </c>
      <c r="M15" s="90"/>
      <c r="N15" s="91" t="s">
        <v>270</v>
      </c>
      <c r="O15" s="92" t="s">
        <v>85</v>
      </c>
      <c r="P15" s="8" t="s">
        <v>21</v>
      </c>
      <c r="Q15" s="9">
        <v>576</v>
      </c>
      <c r="R15" s="9">
        <v>562</v>
      </c>
      <c r="S15" s="9">
        <v>552</v>
      </c>
      <c r="T15" s="9">
        <v>543</v>
      </c>
      <c r="U15" s="9">
        <v>576</v>
      </c>
      <c r="V15" s="9">
        <v>566</v>
      </c>
      <c r="W15" s="9">
        <v>553</v>
      </c>
      <c r="X15" s="9">
        <v>540</v>
      </c>
      <c r="Y15" s="17">
        <f t="shared" si="0"/>
        <v>558.5</v>
      </c>
      <c r="Z15" s="10">
        <f t="shared" si="1"/>
        <v>2.3138492360465683</v>
      </c>
      <c r="AA15" s="93" t="s">
        <v>22</v>
      </c>
    </row>
    <row r="16" spans="1:27" ht="14.4" customHeight="1" x14ac:dyDescent="0.3">
      <c r="A16" s="82"/>
      <c r="B16" s="83"/>
      <c r="C16" s="84"/>
      <c r="D16" s="84"/>
      <c r="E16" s="84"/>
      <c r="F16" s="85"/>
      <c r="G16" s="86"/>
      <c r="H16" s="87"/>
      <c r="I16" s="88"/>
      <c r="J16" s="89"/>
      <c r="K16" s="80"/>
      <c r="L16" s="81"/>
      <c r="M16" s="90"/>
      <c r="N16" s="91"/>
      <c r="O16" s="92"/>
      <c r="P16" s="11" t="s">
        <v>23</v>
      </c>
      <c r="Q16" s="12">
        <v>6.2</v>
      </c>
      <c r="R16" s="12">
        <v>6</v>
      </c>
      <c r="S16" s="12">
        <v>6.1</v>
      </c>
      <c r="T16" s="12">
        <v>6.4</v>
      </c>
      <c r="U16" s="12">
        <v>6.4</v>
      </c>
      <c r="V16" s="12">
        <v>6.3</v>
      </c>
      <c r="W16" s="12">
        <v>6.1</v>
      </c>
      <c r="X16" s="12">
        <v>6.3</v>
      </c>
      <c r="Y16" s="13">
        <f t="shared" si="0"/>
        <v>6.2249999999999988</v>
      </c>
      <c r="Z16" s="14">
        <f t="shared" si="1"/>
        <v>2.2360499449116586</v>
      </c>
      <c r="AA16" s="93"/>
    </row>
    <row r="17" spans="1:27" ht="14.4" customHeight="1" x14ac:dyDescent="0.3">
      <c r="A17" s="82"/>
      <c r="B17" s="83"/>
      <c r="C17" s="84"/>
      <c r="D17" s="84"/>
      <c r="E17" s="84"/>
      <c r="F17" s="85"/>
      <c r="G17" s="86"/>
      <c r="H17" s="87"/>
      <c r="I17" s="88"/>
      <c r="J17" s="89"/>
      <c r="K17" s="80"/>
      <c r="L17" s="81"/>
      <c r="M17" s="90"/>
      <c r="N17" s="91"/>
      <c r="O17" s="92"/>
      <c r="P17" s="15" t="s">
        <v>24</v>
      </c>
      <c r="Q17" s="16">
        <f t="shared" ref="Q17:X17" si="6">Q15/Q16/1000</f>
        <v>9.290322580645162E-2</v>
      </c>
      <c r="R17" s="16">
        <f t="shared" si="6"/>
        <v>9.3666666666666676E-2</v>
      </c>
      <c r="S17" s="16">
        <f t="shared" si="6"/>
        <v>9.049180327868854E-2</v>
      </c>
      <c r="T17" s="16">
        <f t="shared" si="6"/>
        <v>8.4843749999999996E-2</v>
      </c>
      <c r="U17" s="16">
        <f t="shared" si="6"/>
        <v>0.09</v>
      </c>
      <c r="V17" s="16">
        <f t="shared" si="6"/>
        <v>8.9841269841269847E-2</v>
      </c>
      <c r="W17" s="16">
        <f t="shared" si="6"/>
        <v>9.0655737704918041E-2</v>
      </c>
      <c r="X17" s="16">
        <f t="shared" si="6"/>
        <v>8.5714285714285729E-2</v>
      </c>
      <c r="Y17" s="16">
        <f t="shared" si="0"/>
        <v>8.9764592376535057E-2</v>
      </c>
      <c r="Z17" s="16">
        <f t="shared" si="1"/>
        <v>3.2258947258694803</v>
      </c>
      <c r="AA17" s="93"/>
    </row>
    <row r="18" spans="1:27" ht="14.4" customHeight="1" x14ac:dyDescent="0.3">
      <c r="A18" s="82"/>
      <c r="B18" s="83"/>
      <c r="C18" s="84"/>
      <c r="D18" s="84"/>
      <c r="E18" s="84"/>
      <c r="F18" s="85">
        <f>F15+1</f>
        <v>869</v>
      </c>
      <c r="G18" s="86">
        <v>11</v>
      </c>
      <c r="H18" s="87"/>
      <c r="I18" s="88">
        <v>220</v>
      </c>
      <c r="J18" s="89">
        <v>230</v>
      </c>
      <c r="K18" s="80">
        <f>I18*J18/100</f>
        <v>506</v>
      </c>
      <c r="L18" s="81">
        <f>K18*Y18/1000</f>
        <v>285.70024999999998</v>
      </c>
      <c r="M18" s="90"/>
      <c r="N18" s="91" t="s">
        <v>272</v>
      </c>
      <c r="O18" s="92" t="s">
        <v>182</v>
      </c>
      <c r="P18" s="8" t="s">
        <v>21</v>
      </c>
      <c r="Q18" s="9">
        <v>559</v>
      </c>
      <c r="R18" s="9">
        <v>565</v>
      </c>
      <c r="S18" s="9">
        <v>569</v>
      </c>
      <c r="T18" s="9">
        <v>577</v>
      </c>
      <c r="U18" s="9">
        <v>570</v>
      </c>
      <c r="V18" s="9">
        <v>561</v>
      </c>
      <c r="W18" s="9">
        <v>564</v>
      </c>
      <c r="X18" s="9">
        <v>552</v>
      </c>
      <c r="Y18" s="17">
        <f t="shared" si="0"/>
        <v>564.625</v>
      </c>
      <c r="Z18" s="10">
        <f t="shared" si="1"/>
        <v>1.2615110347494689</v>
      </c>
      <c r="AA18" s="93" t="s">
        <v>22</v>
      </c>
    </row>
    <row r="19" spans="1:27" ht="14.4" customHeight="1" x14ac:dyDescent="0.3">
      <c r="A19" s="82"/>
      <c r="B19" s="83"/>
      <c r="C19" s="84"/>
      <c r="D19" s="84"/>
      <c r="E19" s="84"/>
      <c r="F19" s="85"/>
      <c r="G19" s="86"/>
      <c r="H19" s="87"/>
      <c r="I19" s="88"/>
      <c r="J19" s="89"/>
      <c r="K19" s="80"/>
      <c r="L19" s="81"/>
      <c r="M19" s="90"/>
      <c r="N19" s="91"/>
      <c r="O19" s="92"/>
      <c r="P19" s="11" t="s">
        <v>23</v>
      </c>
      <c r="Q19" s="12">
        <v>5.9</v>
      </c>
      <c r="R19" s="12">
        <v>6.1</v>
      </c>
      <c r="S19" s="12">
        <v>6.2</v>
      </c>
      <c r="T19" s="12">
        <v>6.2</v>
      </c>
      <c r="U19" s="12">
        <v>6.1</v>
      </c>
      <c r="V19" s="12">
        <v>6</v>
      </c>
      <c r="W19" s="12">
        <v>6</v>
      </c>
      <c r="X19" s="12">
        <v>5.9</v>
      </c>
      <c r="Y19" s="13">
        <f t="shared" si="0"/>
        <v>6.05</v>
      </c>
      <c r="Z19" s="14">
        <f t="shared" si="1"/>
        <v>1.8479900640494116</v>
      </c>
      <c r="AA19" s="93"/>
    </row>
    <row r="20" spans="1:27" ht="14.4" customHeight="1" x14ac:dyDescent="0.3">
      <c r="A20" s="82"/>
      <c r="B20" s="83"/>
      <c r="C20" s="84"/>
      <c r="D20" s="84"/>
      <c r="E20" s="84"/>
      <c r="F20" s="85"/>
      <c r="G20" s="86"/>
      <c r="H20" s="87"/>
      <c r="I20" s="88"/>
      <c r="J20" s="89"/>
      <c r="K20" s="80"/>
      <c r="L20" s="81"/>
      <c r="M20" s="90"/>
      <c r="N20" s="91"/>
      <c r="O20" s="92"/>
      <c r="P20" s="15" t="s">
        <v>24</v>
      </c>
      <c r="Q20" s="16">
        <f t="shared" ref="Q20:X20" si="7">Q18/Q19/1000</f>
        <v>9.4745762711864398E-2</v>
      </c>
      <c r="R20" s="16">
        <f t="shared" si="7"/>
        <v>9.2622950819672145E-2</v>
      </c>
      <c r="S20" s="16">
        <f t="shared" si="7"/>
        <v>9.177419354838709E-2</v>
      </c>
      <c r="T20" s="16">
        <f t="shared" si="7"/>
        <v>9.3064516129032257E-2</v>
      </c>
      <c r="U20" s="16">
        <f t="shared" si="7"/>
        <v>9.3442622950819676E-2</v>
      </c>
      <c r="V20" s="16">
        <f t="shared" si="7"/>
        <v>9.35E-2</v>
      </c>
      <c r="W20" s="16">
        <f t="shared" si="7"/>
        <v>9.4E-2</v>
      </c>
      <c r="X20" s="16">
        <f t="shared" si="7"/>
        <v>9.3559322033898301E-2</v>
      </c>
      <c r="Y20" s="16">
        <f t="shared" si="0"/>
        <v>9.333867102420923E-2</v>
      </c>
      <c r="Z20" s="16">
        <f t="shared" si="1"/>
        <v>0.89137735502681092</v>
      </c>
      <c r="AA20" s="93"/>
    </row>
    <row r="21" spans="1:27" ht="14.4" customHeight="1" x14ac:dyDescent="0.3">
      <c r="A21" s="82">
        <v>44502</v>
      </c>
      <c r="B21" s="83"/>
      <c r="C21" s="84"/>
      <c r="D21" s="84"/>
      <c r="E21" s="84"/>
      <c r="F21" s="85">
        <f>F18+1</f>
        <v>870</v>
      </c>
      <c r="G21" s="86">
        <v>12</v>
      </c>
      <c r="H21" s="87"/>
      <c r="I21" s="88">
        <v>220</v>
      </c>
      <c r="J21" s="89">
        <v>230</v>
      </c>
      <c r="K21" s="80">
        <f>I21*J21/100</f>
        <v>506</v>
      </c>
      <c r="L21" s="81">
        <f>K21*Y21/1000</f>
        <v>283.36</v>
      </c>
      <c r="M21" s="90"/>
      <c r="N21" s="91" t="s">
        <v>273</v>
      </c>
      <c r="O21" s="92" t="s">
        <v>45</v>
      </c>
      <c r="P21" s="8" t="s">
        <v>21</v>
      </c>
      <c r="Q21" s="9">
        <v>577</v>
      </c>
      <c r="R21" s="9">
        <v>563</v>
      </c>
      <c r="S21" s="9">
        <v>552</v>
      </c>
      <c r="T21" s="9">
        <v>546</v>
      </c>
      <c r="U21" s="9">
        <v>577</v>
      </c>
      <c r="V21" s="9">
        <v>567</v>
      </c>
      <c r="W21" s="9">
        <v>553</v>
      </c>
      <c r="X21" s="9">
        <v>545</v>
      </c>
      <c r="Y21" s="17">
        <f t="shared" si="0"/>
        <v>560</v>
      </c>
      <c r="Z21" s="10">
        <f t="shared" si="1"/>
        <v>2.1595333254371112</v>
      </c>
      <c r="AA21" s="93" t="s">
        <v>22</v>
      </c>
    </row>
    <row r="22" spans="1:27" ht="14.4" customHeight="1" x14ac:dyDescent="0.3">
      <c r="A22" s="82"/>
      <c r="B22" s="83"/>
      <c r="C22" s="84"/>
      <c r="D22" s="84"/>
      <c r="E22" s="84"/>
      <c r="F22" s="85"/>
      <c r="G22" s="86"/>
      <c r="H22" s="87"/>
      <c r="I22" s="88"/>
      <c r="J22" s="89"/>
      <c r="K22" s="80"/>
      <c r="L22" s="81"/>
      <c r="M22" s="90"/>
      <c r="N22" s="91"/>
      <c r="O22" s="92"/>
      <c r="P22" s="11" t="s">
        <v>23</v>
      </c>
      <c r="Q22" s="12">
        <v>5.9</v>
      </c>
      <c r="R22" s="12">
        <v>6.1</v>
      </c>
      <c r="S22" s="12">
        <v>6.2</v>
      </c>
      <c r="T22" s="12">
        <v>5.8</v>
      </c>
      <c r="U22" s="12">
        <v>5.9</v>
      </c>
      <c r="V22" s="12">
        <v>5.8</v>
      </c>
      <c r="W22" s="12">
        <v>6.1</v>
      </c>
      <c r="X22" s="12">
        <v>6.2</v>
      </c>
      <c r="Y22" s="13">
        <f t="shared" si="0"/>
        <v>6</v>
      </c>
      <c r="Z22" s="14">
        <f t="shared" si="1"/>
        <v>2.6352313834736494</v>
      </c>
      <c r="AA22" s="93"/>
    </row>
    <row r="23" spans="1:27" ht="14.4" customHeight="1" x14ac:dyDescent="0.3">
      <c r="A23" s="82"/>
      <c r="B23" s="83"/>
      <c r="C23" s="84"/>
      <c r="D23" s="84"/>
      <c r="E23" s="84"/>
      <c r="F23" s="85"/>
      <c r="G23" s="86"/>
      <c r="H23" s="87"/>
      <c r="I23" s="88"/>
      <c r="J23" s="89"/>
      <c r="K23" s="80"/>
      <c r="L23" s="81"/>
      <c r="M23" s="90"/>
      <c r="N23" s="91"/>
      <c r="O23" s="92"/>
      <c r="P23" s="15" t="s">
        <v>24</v>
      </c>
      <c r="Q23" s="16">
        <f t="shared" ref="Q23:X23" si="8">Q21/Q22/1000</f>
        <v>9.779661016949151E-2</v>
      </c>
      <c r="R23" s="16">
        <f t="shared" si="8"/>
        <v>9.2295081967213116E-2</v>
      </c>
      <c r="S23" s="16">
        <f t="shared" si="8"/>
        <v>8.9032258064516132E-2</v>
      </c>
      <c r="T23" s="16">
        <f t="shared" si="8"/>
        <v>9.4137931034482758E-2</v>
      </c>
      <c r="U23" s="16">
        <f t="shared" si="8"/>
        <v>9.779661016949151E-2</v>
      </c>
      <c r="V23" s="16">
        <f t="shared" si="8"/>
        <v>9.7758620689655171E-2</v>
      </c>
      <c r="W23" s="16">
        <f t="shared" si="8"/>
        <v>9.0655737704918041E-2</v>
      </c>
      <c r="X23" s="16">
        <f t="shared" si="8"/>
        <v>8.7903225806451615E-2</v>
      </c>
      <c r="Y23" s="16">
        <f t="shared" si="0"/>
        <v>9.3422009450777485E-2</v>
      </c>
      <c r="Z23" s="16">
        <f t="shared" si="1"/>
        <v>4.0802573954648746</v>
      </c>
      <c r="AA23" s="93"/>
    </row>
    <row r="24" spans="1:27" ht="14.4" customHeight="1" x14ac:dyDescent="0.3">
      <c r="A24" s="82"/>
      <c r="B24" s="83"/>
      <c r="C24" s="84"/>
      <c r="D24" s="84"/>
      <c r="E24" s="84"/>
      <c r="F24" s="85">
        <f>F21+1</f>
        <v>871</v>
      </c>
      <c r="G24" s="86">
        <v>13</v>
      </c>
      <c r="H24" s="87"/>
      <c r="I24" s="88">
        <v>220</v>
      </c>
      <c r="J24" s="89">
        <v>230</v>
      </c>
      <c r="K24" s="80">
        <f>I24*J24/100</f>
        <v>506</v>
      </c>
      <c r="L24" s="81">
        <f>K24*Y24/1000</f>
        <v>293.733</v>
      </c>
      <c r="M24" s="90"/>
      <c r="N24" s="91" t="s">
        <v>274</v>
      </c>
      <c r="O24" s="92" t="s">
        <v>33</v>
      </c>
      <c r="P24" s="8" t="s">
        <v>21</v>
      </c>
      <c r="Q24" s="9">
        <v>580</v>
      </c>
      <c r="R24" s="9">
        <v>590</v>
      </c>
      <c r="S24" s="9">
        <v>577</v>
      </c>
      <c r="T24" s="9">
        <v>575</v>
      </c>
      <c r="U24" s="9">
        <v>580</v>
      </c>
      <c r="V24" s="9">
        <v>579</v>
      </c>
      <c r="W24" s="9">
        <v>581</v>
      </c>
      <c r="X24" s="9">
        <v>582</v>
      </c>
      <c r="Y24" s="17">
        <f t="shared" si="0"/>
        <v>580.5</v>
      </c>
      <c r="Z24" s="10">
        <f t="shared" si="1"/>
        <v>0.71547147828751723</v>
      </c>
      <c r="AA24" s="93" t="s">
        <v>22</v>
      </c>
    </row>
    <row r="25" spans="1:27" ht="14.4" customHeight="1" x14ac:dyDescent="0.3">
      <c r="A25" s="82"/>
      <c r="B25" s="83"/>
      <c r="C25" s="84"/>
      <c r="D25" s="84"/>
      <c r="E25" s="84"/>
      <c r="F25" s="85"/>
      <c r="G25" s="86"/>
      <c r="H25" s="87"/>
      <c r="I25" s="88"/>
      <c r="J25" s="89"/>
      <c r="K25" s="80"/>
      <c r="L25" s="81"/>
      <c r="M25" s="90"/>
      <c r="N25" s="91"/>
      <c r="O25" s="92"/>
      <c r="P25" s="11" t="s">
        <v>23</v>
      </c>
      <c r="Q25" s="12">
        <v>6.1</v>
      </c>
      <c r="R25" s="12">
        <v>6.2</v>
      </c>
      <c r="S25" s="12">
        <v>6.4</v>
      </c>
      <c r="T25" s="12">
        <v>6.1</v>
      </c>
      <c r="U25" s="12">
        <v>6.2</v>
      </c>
      <c r="V25" s="12">
        <v>6.1</v>
      </c>
      <c r="W25" s="12">
        <v>6.2</v>
      </c>
      <c r="X25" s="12">
        <v>6.1</v>
      </c>
      <c r="Y25" s="13" t="s">
        <v>89</v>
      </c>
      <c r="Z25" s="14" t="e">
        <f t="shared" si="1"/>
        <v>#VALUE!</v>
      </c>
      <c r="AA25" s="93"/>
    </row>
    <row r="26" spans="1:27" ht="14.4" customHeight="1" x14ac:dyDescent="0.3">
      <c r="A26" s="82"/>
      <c r="B26" s="83"/>
      <c r="C26" s="84"/>
      <c r="D26" s="84"/>
      <c r="E26" s="84"/>
      <c r="F26" s="85"/>
      <c r="G26" s="86"/>
      <c r="H26" s="87"/>
      <c r="I26" s="88"/>
      <c r="J26" s="89"/>
      <c r="K26" s="80"/>
      <c r="L26" s="81"/>
      <c r="M26" s="90"/>
      <c r="N26" s="91"/>
      <c r="O26" s="92"/>
      <c r="P26" s="15" t="s">
        <v>24</v>
      </c>
      <c r="Q26" s="16">
        <f t="shared" ref="Q26:X26" si="9">Q24/Q25/1000</f>
        <v>9.5081967213114765E-2</v>
      </c>
      <c r="R26" s="16">
        <f t="shared" si="9"/>
        <v>9.5161290322580638E-2</v>
      </c>
      <c r="S26" s="16">
        <f t="shared" si="9"/>
        <v>9.0156249999999993E-2</v>
      </c>
      <c r="T26" s="16">
        <f t="shared" si="9"/>
        <v>9.4262295081967221E-2</v>
      </c>
      <c r="U26" s="16">
        <f t="shared" si="9"/>
        <v>9.3548387096774197E-2</v>
      </c>
      <c r="V26" s="16">
        <f t="shared" si="9"/>
        <v>9.4918032786885251E-2</v>
      </c>
      <c r="W26" s="16">
        <f t="shared" si="9"/>
        <v>9.3709677419354834E-2</v>
      </c>
      <c r="X26" s="16">
        <f t="shared" si="9"/>
        <v>9.5409836065573767E-2</v>
      </c>
      <c r="Y26" s="16">
        <f t="shared" ref="Y26:Y89" si="10">AVERAGE(Q26:X26)</f>
        <v>9.403096699828134E-2</v>
      </c>
      <c r="Z26" s="16">
        <f t="shared" si="1"/>
        <v>1.7012950927981769</v>
      </c>
      <c r="AA26" s="93"/>
    </row>
    <row r="27" spans="1:27" ht="14.4" customHeight="1" x14ac:dyDescent="0.3">
      <c r="A27" s="82"/>
      <c r="B27" s="83"/>
      <c r="C27" s="84"/>
      <c r="D27" s="84"/>
      <c r="E27" s="84"/>
      <c r="F27" s="85">
        <f>F24+1</f>
        <v>872</v>
      </c>
      <c r="G27" s="86">
        <v>14</v>
      </c>
      <c r="H27" s="87"/>
      <c r="I27" s="88">
        <v>220</v>
      </c>
      <c r="J27" s="89">
        <v>230</v>
      </c>
      <c r="K27" s="80">
        <f>I27*J27/100</f>
        <v>506</v>
      </c>
      <c r="L27" s="81">
        <f>K27*Y27/1000</f>
        <v>292.84750000000003</v>
      </c>
      <c r="M27" s="90"/>
      <c r="N27" s="91" t="s">
        <v>274</v>
      </c>
      <c r="O27" s="92" t="s">
        <v>33</v>
      </c>
      <c r="P27" s="8" t="s">
        <v>21</v>
      </c>
      <c r="Q27" s="9">
        <v>586</v>
      </c>
      <c r="R27" s="9">
        <v>570</v>
      </c>
      <c r="S27" s="9">
        <v>581</v>
      </c>
      <c r="T27" s="9">
        <v>567</v>
      </c>
      <c r="U27" s="9">
        <v>578</v>
      </c>
      <c r="V27" s="9">
        <v>588</v>
      </c>
      <c r="W27" s="9">
        <v>590</v>
      </c>
      <c r="X27" s="9">
        <v>570</v>
      </c>
      <c r="Y27" s="17">
        <f t="shared" si="10"/>
        <v>578.75</v>
      </c>
      <c r="Z27" s="10">
        <f t="shared" si="1"/>
        <v>1.4475676959063533</v>
      </c>
      <c r="AA27" s="93" t="s">
        <v>22</v>
      </c>
    </row>
    <row r="28" spans="1:27" ht="14.4" customHeight="1" x14ac:dyDescent="0.3">
      <c r="A28" s="82"/>
      <c r="B28" s="83"/>
      <c r="C28" s="84"/>
      <c r="D28" s="84"/>
      <c r="E28" s="84"/>
      <c r="F28" s="85"/>
      <c r="G28" s="86"/>
      <c r="H28" s="87"/>
      <c r="I28" s="88"/>
      <c r="J28" s="89"/>
      <c r="K28" s="80"/>
      <c r="L28" s="81"/>
      <c r="M28" s="90"/>
      <c r="N28" s="91"/>
      <c r="O28" s="92"/>
      <c r="P28" s="11" t="s">
        <v>23</v>
      </c>
      <c r="Q28" s="12">
        <v>6.3</v>
      </c>
      <c r="R28" s="12">
        <v>6.1</v>
      </c>
      <c r="S28" s="12">
        <v>5.9</v>
      </c>
      <c r="T28" s="12">
        <v>6.2</v>
      </c>
      <c r="U28" s="12">
        <v>6.3</v>
      </c>
      <c r="V28" s="12">
        <v>6</v>
      </c>
      <c r="W28" s="12">
        <v>6.1</v>
      </c>
      <c r="X28" s="12">
        <v>6.3</v>
      </c>
      <c r="Y28" s="13">
        <f t="shared" si="10"/>
        <v>6.1499999999999995</v>
      </c>
      <c r="Z28" s="14">
        <f t="shared" si="1"/>
        <v>2.2995342477611285</v>
      </c>
      <c r="AA28" s="93"/>
    </row>
    <row r="29" spans="1:27" ht="14.4" customHeight="1" x14ac:dyDescent="0.3">
      <c r="A29" s="82"/>
      <c r="B29" s="83"/>
      <c r="C29" s="84"/>
      <c r="D29" s="84"/>
      <c r="E29" s="84"/>
      <c r="F29" s="85"/>
      <c r="G29" s="86"/>
      <c r="H29" s="87"/>
      <c r="I29" s="88"/>
      <c r="J29" s="89"/>
      <c r="K29" s="80"/>
      <c r="L29" s="81"/>
      <c r="M29" s="90"/>
      <c r="N29" s="91"/>
      <c r="O29" s="92"/>
      <c r="P29" s="15" t="s">
        <v>24</v>
      </c>
      <c r="Q29" s="16">
        <f t="shared" ref="Q29:X29" si="11">Q27/Q28/1000</f>
        <v>9.301587301587301E-2</v>
      </c>
      <c r="R29" s="16">
        <f t="shared" si="11"/>
        <v>9.3442622950819676E-2</v>
      </c>
      <c r="S29" s="16">
        <f t="shared" si="11"/>
        <v>9.8474576271186443E-2</v>
      </c>
      <c r="T29" s="16">
        <f t="shared" si="11"/>
        <v>9.1451612903225801E-2</v>
      </c>
      <c r="U29" s="16">
        <f t="shared" si="11"/>
        <v>9.1746031746031742E-2</v>
      </c>
      <c r="V29" s="16">
        <f t="shared" si="11"/>
        <v>9.8000000000000004E-2</v>
      </c>
      <c r="W29" s="16">
        <f t="shared" si="11"/>
        <v>9.6721311475409855E-2</v>
      </c>
      <c r="X29" s="16">
        <f t="shared" si="11"/>
        <v>9.0476190476190488E-2</v>
      </c>
      <c r="Y29" s="16">
        <f t="shared" si="10"/>
        <v>9.4166027354842127E-2</v>
      </c>
      <c r="Z29" s="16">
        <f t="shared" si="1"/>
        <v>3.1069623842921232</v>
      </c>
      <c r="AA29" s="93"/>
    </row>
    <row r="30" spans="1:27" ht="14.4" customHeight="1" x14ac:dyDescent="0.3">
      <c r="A30" s="82"/>
      <c r="B30" s="83"/>
      <c r="C30" s="84"/>
      <c r="D30" s="84"/>
      <c r="E30" s="84"/>
      <c r="F30" s="85">
        <f>F27+1</f>
        <v>873</v>
      </c>
      <c r="G30" s="86">
        <v>15</v>
      </c>
      <c r="H30" s="87"/>
      <c r="I30" s="88">
        <v>220</v>
      </c>
      <c r="J30" s="89">
        <v>230</v>
      </c>
      <c r="K30" s="80">
        <f>I30*J30/100</f>
        <v>506</v>
      </c>
      <c r="L30" s="81">
        <f>K30*Y30/1000</f>
        <v>292.21499999999997</v>
      </c>
      <c r="M30" s="90"/>
      <c r="N30" s="91" t="s">
        <v>274</v>
      </c>
      <c r="O30" s="92" t="s">
        <v>33</v>
      </c>
      <c r="P30" s="8" t="s">
        <v>21</v>
      </c>
      <c r="Q30" s="9">
        <v>568</v>
      </c>
      <c r="R30" s="9">
        <v>578</v>
      </c>
      <c r="S30" s="9">
        <v>583</v>
      </c>
      <c r="T30" s="9">
        <v>582</v>
      </c>
      <c r="U30" s="9">
        <v>568</v>
      </c>
      <c r="V30" s="9">
        <v>585</v>
      </c>
      <c r="W30" s="9">
        <v>590</v>
      </c>
      <c r="X30" s="9">
        <v>566</v>
      </c>
      <c r="Y30" s="17">
        <f t="shared" si="10"/>
        <v>577.5</v>
      </c>
      <c r="Z30" s="10">
        <f t="shared" si="1"/>
        <v>1.4693127920759428</v>
      </c>
      <c r="AA30" s="93" t="s">
        <v>22</v>
      </c>
    </row>
    <row r="31" spans="1:27" ht="14.4" customHeight="1" x14ac:dyDescent="0.3">
      <c r="A31" s="82"/>
      <c r="B31" s="83"/>
      <c r="C31" s="84"/>
      <c r="D31" s="84"/>
      <c r="E31" s="84"/>
      <c r="F31" s="85"/>
      <c r="G31" s="86"/>
      <c r="H31" s="87"/>
      <c r="I31" s="88"/>
      <c r="J31" s="89"/>
      <c r="K31" s="80"/>
      <c r="L31" s="81"/>
      <c r="M31" s="90"/>
      <c r="N31" s="91"/>
      <c r="O31" s="92"/>
      <c r="P31" s="11" t="s">
        <v>23</v>
      </c>
      <c r="Q31" s="12">
        <v>6.4</v>
      </c>
      <c r="R31" s="12">
        <v>6.2</v>
      </c>
      <c r="S31" s="12">
        <v>6.1</v>
      </c>
      <c r="T31" s="12">
        <v>6.4</v>
      </c>
      <c r="U31" s="12">
        <v>6.2</v>
      </c>
      <c r="V31" s="12">
        <v>6.1</v>
      </c>
      <c r="W31" s="12">
        <v>6.2</v>
      </c>
      <c r="X31" s="12">
        <v>6</v>
      </c>
      <c r="Y31" s="13">
        <f t="shared" si="10"/>
        <v>6.2</v>
      </c>
      <c r="Z31" s="14">
        <f t="shared" si="1"/>
        <v>2.133670412148867</v>
      </c>
      <c r="AA31" s="93"/>
    </row>
    <row r="32" spans="1:27" ht="14.4" customHeight="1" x14ac:dyDescent="0.3">
      <c r="A32" s="82"/>
      <c r="B32" s="83"/>
      <c r="C32" s="84"/>
      <c r="D32" s="84"/>
      <c r="E32" s="84"/>
      <c r="F32" s="85"/>
      <c r="G32" s="86"/>
      <c r="H32" s="87"/>
      <c r="I32" s="88"/>
      <c r="J32" s="89"/>
      <c r="K32" s="80"/>
      <c r="L32" s="81"/>
      <c r="M32" s="90"/>
      <c r="N32" s="91"/>
      <c r="O32" s="92"/>
      <c r="P32" s="15" t="s">
        <v>24</v>
      </c>
      <c r="Q32" s="16">
        <f t="shared" ref="Q32:X32" si="12">Q30/Q31/1000</f>
        <v>8.8749999999999996E-2</v>
      </c>
      <c r="R32" s="16">
        <f t="shared" si="12"/>
        <v>9.3225806451612894E-2</v>
      </c>
      <c r="S32" s="16">
        <f t="shared" si="12"/>
        <v>9.5573770491803281E-2</v>
      </c>
      <c r="T32" s="16">
        <f t="shared" si="12"/>
        <v>9.0937500000000004E-2</v>
      </c>
      <c r="U32" s="16">
        <f t="shared" si="12"/>
        <v>9.1612903225806452E-2</v>
      </c>
      <c r="V32" s="16">
        <f t="shared" si="12"/>
        <v>9.590163934426231E-2</v>
      </c>
      <c r="W32" s="16">
        <f t="shared" si="12"/>
        <v>9.5161290322580638E-2</v>
      </c>
      <c r="X32" s="16">
        <f t="shared" si="12"/>
        <v>9.4333333333333325E-2</v>
      </c>
      <c r="Y32" s="16">
        <f t="shared" si="10"/>
        <v>9.3187030396174875E-2</v>
      </c>
      <c r="Z32" s="16">
        <f t="shared" si="1"/>
        <v>2.5593282124294339</v>
      </c>
      <c r="AA32" s="93"/>
    </row>
    <row r="33" spans="1:27" ht="14.4" customHeight="1" x14ac:dyDescent="0.3">
      <c r="A33" s="82"/>
      <c r="B33" s="83"/>
      <c r="C33" s="84"/>
      <c r="D33" s="84"/>
      <c r="E33" s="84"/>
      <c r="F33" s="85">
        <f>F30+1</f>
        <v>874</v>
      </c>
      <c r="G33" s="86">
        <v>16</v>
      </c>
      <c r="H33" s="87"/>
      <c r="I33" s="88">
        <v>230</v>
      </c>
      <c r="J33" s="89">
        <v>230</v>
      </c>
      <c r="K33" s="80">
        <f>I33*J33/100</f>
        <v>529</v>
      </c>
      <c r="L33" s="81">
        <f>K33*Y33/1000</f>
        <v>302.45575000000002</v>
      </c>
      <c r="M33" s="90"/>
      <c r="N33" s="91" t="s">
        <v>50</v>
      </c>
      <c r="O33" s="92" t="s">
        <v>105</v>
      </c>
      <c r="P33" s="8" t="s">
        <v>21</v>
      </c>
      <c r="Q33" s="9">
        <v>568</v>
      </c>
      <c r="R33" s="9">
        <v>587</v>
      </c>
      <c r="S33" s="9">
        <v>548</v>
      </c>
      <c r="T33" s="9">
        <v>555</v>
      </c>
      <c r="U33" s="9">
        <v>587</v>
      </c>
      <c r="V33" s="9">
        <v>569</v>
      </c>
      <c r="W33" s="9">
        <v>578</v>
      </c>
      <c r="X33" s="9">
        <v>582</v>
      </c>
      <c r="Y33" s="17">
        <f t="shared" si="10"/>
        <v>571.75</v>
      </c>
      <c r="Z33" s="10">
        <f t="shared" si="1"/>
        <v>2.3752998435576864</v>
      </c>
      <c r="AA33" s="93" t="s">
        <v>22</v>
      </c>
    </row>
    <row r="34" spans="1:27" ht="14.4" customHeight="1" x14ac:dyDescent="0.3">
      <c r="A34" s="82"/>
      <c r="B34" s="83"/>
      <c r="C34" s="84"/>
      <c r="D34" s="84"/>
      <c r="E34" s="84"/>
      <c r="F34" s="85"/>
      <c r="G34" s="86"/>
      <c r="H34" s="87"/>
      <c r="I34" s="88"/>
      <c r="J34" s="89"/>
      <c r="K34" s="80"/>
      <c r="L34" s="81"/>
      <c r="M34" s="90"/>
      <c r="N34" s="91"/>
      <c r="O34" s="92"/>
      <c r="P34" s="11" t="s">
        <v>23</v>
      </c>
      <c r="Q34" s="12">
        <v>6.2</v>
      </c>
      <c r="R34" s="12">
        <v>6.3</v>
      </c>
      <c r="S34" s="12">
        <v>6</v>
      </c>
      <c r="T34" s="12">
        <v>6</v>
      </c>
      <c r="U34" s="12">
        <v>6.2</v>
      </c>
      <c r="V34" s="12">
        <v>6</v>
      </c>
      <c r="W34" s="12">
        <v>6.2</v>
      </c>
      <c r="X34" s="12">
        <v>6.3</v>
      </c>
      <c r="Y34" s="13">
        <f t="shared" si="10"/>
        <v>6.15</v>
      </c>
      <c r="Z34" s="14">
        <f t="shared" si="1"/>
        <v>1.9914550754334779</v>
      </c>
      <c r="AA34" s="93"/>
    </row>
    <row r="35" spans="1:27" ht="14.4" customHeight="1" x14ac:dyDescent="0.3">
      <c r="A35" s="82"/>
      <c r="B35" s="83"/>
      <c r="C35" s="84"/>
      <c r="D35" s="84"/>
      <c r="E35" s="84"/>
      <c r="F35" s="85"/>
      <c r="G35" s="86"/>
      <c r="H35" s="87"/>
      <c r="I35" s="88"/>
      <c r="J35" s="89"/>
      <c r="K35" s="80"/>
      <c r="L35" s="81"/>
      <c r="M35" s="90"/>
      <c r="N35" s="91"/>
      <c r="O35" s="92"/>
      <c r="P35" s="15" t="s">
        <v>24</v>
      </c>
      <c r="Q35" s="16">
        <f t="shared" ref="Q35:X35" si="13">Q33/Q34/1000</f>
        <v>9.1612903225806452E-2</v>
      </c>
      <c r="R35" s="16">
        <f t="shared" si="13"/>
        <v>9.3174603174603174E-2</v>
      </c>
      <c r="S35" s="16">
        <f t="shared" si="13"/>
        <v>9.1333333333333322E-2</v>
      </c>
      <c r="T35" s="16">
        <f t="shared" si="13"/>
        <v>9.2499999999999999E-2</v>
      </c>
      <c r="U35" s="16">
        <f t="shared" si="13"/>
        <v>9.4677419354838699E-2</v>
      </c>
      <c r="V35" s="16">
        <f t="shared" si="13"/>
        <v>9.4833333333333325E-2</v>
      </c>
      <c r="W35" s="16">
        <f t="shared" si="13"/>
        <v>9.3225806451612894E-2</v>
      </c>
      <c r="X35" s="16">
        <f t="shared" si="13"/>
        <v>9.2380952380952383E-2</v>
      </c>
      <c r="Y35" s="16">
        <f t="shared" si="10"/>
        <v>9.2967293906810036E-2</v>
      </c>
      <c r="Z35" s="16">
        <f t="shared" si="1"/>
        <v>1.2942899609234619</v>
      </c>
      <c r="AA35" s="93"/>
    </row>
    <row r="36" spans="1:27" ht="14.4" customHeight="1" x14ac:dyDescent="0.3">
      <c r="A36" s="82"/>
      <c r="B36" s="83"/>
      <c r="C36" s="84"/>
      <c r="D36" s="84"/>
      <c r="E36" s="84"/>
      <c r="F36" s="85">
        <f>F33+1</f>
        <v>875</v>
      </c>
      <c r="G36" s="86">
        <v>17</v>
      </c>
      <c r="H36" s="87"/>
      <c r="I36" s="88">
        <v>220</v>
      </c>
      <c r="J36" s="89">
        <v>230</v>
      </c>
      <c r="K36" s="80">
        <f>I36*J36/100</f>
        <v>506</v>
      </c>
      <c r="L36" s="81">
        <f>K36*Y36/1000</f>
        <v>279.24874999999997</v>
      </c>
      <c r="M36" s="90"/>
      <c r="N36" s="91" t="s">
        <v>50</v>
      </c>
      <c r="O36" s="92" t="s">
        <v>105</v>
      </c>
      <c r="P36" s="8" t="s">
        <v>21</v>
      </c>
      <c r="Q36" s="9">
        <v>540</v>
      </c>
      <c r="R36" s="9">
        <v>549</v>
      </c>
      <c r="S36" s="9">
        <v>565</v>
      </c>
      <c r="T36" s="9">
        <v>541</v>
      </c>
      <c r="U36" s="9">
        <v>552</v>
      </c>
      <c r="V36" s="9">
        <v>570</v>
      </c>
      <c r="W36" s="9">
        <v>550</v>
      </c>
      <c r="X36" s="9">
        <v>548</v>
      </c>
      <c r="Y36" s="17">
        <f t="shared" si="10"/>
        <v>551.875</v>
      </c>
      <c r="Z36" s="10">
        <f t="shared" si="1"/>
        <v>1.7970789590175889</v>
      </c>
      <c r="AA36" s="93" t="s">
        <v>22</v>
      </c>
    </row>
    <row r="37" spans="1:27" ht="14.4" customHeight="1" x14ac:dyDescent="0.3">
      <c r="A37" s="82"/>
      <c r="B37" s="83"/>
      <c r="C37" s="84"/>
      <c r="D37" s="84"/>
      <c r="E37" s="84"/>
      <c r="F37" s="85"/>
      <c r="G37" s="86"/>
      <c r="H37" s="87"/>
      <c r="I37" s="88"/>
      <c r="J37" s="89"/>
      <c r="K37" s="80"/>
      <c r="L37" s="81"/>
      <c r="M37" s="90"/>
      <c r="N37" s="91"/>
      <c r="O37" s="92"/>
      <c r="P37" s="11" t="s">
        <v>23</v>
      </c>
      <c r="Q37" s="12">
        <v>6.2</v>
      </c>
      <c r="R37" s="12">
        <v>6</v>
      </c>
      <c r="S37" s="12">
        <v>6.3</v>
      </c>
      <c r="T37" s="12">
        <v>6.4</v>
      </c>
      <c r="U37" s="12">
        <v>6</v>
      </c>
      <c r="V37" s="12">
        <v>6</v>
      </c>
      <c r="W37" s="12">
        <v>6.2</v>
      </c>
      <c r="X37" s="12">
        <v>6.1</v>
      </c>
      <c r="Y37" s="13">
        <f t="shared" si="10"/>
        <v>6.15</v>
      </c>
      <c r="Z37" s="14">
        <f t="shared" si="1"/>
        <v>2.2995342477611311</v>
      </c>
      <c r="AA37" s="93"/>
    </row>
    <row r="38" spans="1:27" ht="14.4" customHeight="1" x14ac:dyDescent="0.3">
      <c r="A38" s="82"/>
      <c r="B38" s="83"/>
      <c r="C38" s="84"/>
      <c r="D38" s="84"/>
      <c r="E38" s="84"/>
      <c r="F38" s="85"/>
      <c r="G38" s="86"/>
      <c r="H38" s="87"/>
      <c r="I38" s="88"/>
      <c r="J38" s="89"/>
      <c r="K38" s="80"/>
      <c r="L38" s="81"/>
      <c r="M38" s="90"/>
      <c r="N38" s="91"/>
      <c r="O38" s="92"/>
      <c r="P38" s="15" t="s">
        <v>24</v>
      </c>
      <c r="Q38" s="16">
        <f t="shared" ref="Q38:X38" si="14">Q36/Q37/1000</f>
        <v>8.7096774193548387E-2</v>
      </c>
      <c r="R38" s="16">
        <f t="shared" si="14"/>
        <v>9.1499999999999998E-2</v>
      </c>
      <c r="S38" s="16">
        <f t="shared" si="14"/>
        <v>8.9682539682539683E-2</v>
      </c>
      <c r="T38" s="16">
        <f t="shared" si="14"/>
        <v>8.4531250000000002E-2</v>
      </c>
      <c r="U38" s="16">
        <f t="shared" si="14"/>
        <v>9.1999999999999998E-2</v>
      </c>
      <c r="V38" s="16">
        <f t="shared" si="14"/>
        <v>9.5000000000000001E-2</v>
      </c>
      <c r="W38" s="16">
        <f t="shared" si="14"/>
        <v>8.8709677419354829E-2</v>
      </c>
      <c r="X38" s="16">
        <f t="shared" si="14"/>
        <v>8.9836065573770496E-2</v>
      </c>
      <c r="Y38" s="16">
        <f t="shared" si="10"/>
        <v>8.9794538358651671E-2</v>
      </c>
      <c r="Z38" s="16">
        <f t="shared" si="1"/>
        <v>3.3186317453388021</v>
      </c>
      <c r="AA38" s="93"/>
    </row>
    <row r="39" spans="1:27" ht="14.4" customHeight="1" x14ac:dyDescent="0.3">
      <c r="A39" s="82"/>
      <c r="B39" s="83"/>
      <c r="C39" s="84"/>
      <c r="D39" s="84"/>
      <c r="E39" s="84"/>
      <c r="F39" s="85">
        <f>F36+1</f>
        <v>876</v>
      </c>
      <c r="G39" s="86">
        <v>18</v>
      </c>
      <c r="H39" s="87"/>
      <c r="I39" s="88">
        <v>220</v>
      </c>
      <c r="J39" s="89">
        <v>230</v>
      </c>
      <c r="K39" s="80">
        <f>I39*J39/100</f>
        <v>506</v>
      </c>
      <c r="L39" s="81">
        <f>K39*Y39/1000</f>
        <v>288.92599999999999</v>
      </c>
      <c r="M39" s="90"/>
      <c r="N39" s="91" t="s">
        <v>50</v>
      </c>
      <c r="O39" s="92" t="s">
        <v>105</v>
      </c>
      <c r="P39" s="8" t="s">
        <v>21</v>
      </c>
      <c r="Q39" s="9">
        <v>575</v>
      </c>
      <c r="R39" s="9">
        <v>578</v>
      </c>
      <c r="S39" s="9">
        <v>560</v>
      </c>
      <c r="T39" s="9">
        <v>575</v>
      </c>
      <c r="U39" s="9">
        <v>586</v>
      </c>
      <c r="V39" s="9">
        <v>567</v>
      </c>
      <c r="W39" s="9">
        <v>559</v>
      </c>
      <c r="X39" s="9">
        <v>568</v>
      </c>
      <c r="Y39" s="17">
        <f t="shared" si="10"/>
        <v>571</v>
      </c>
      <c r="Z39" s="10">
        <f t="shared" si="1"/>
        <v>1.5116179073232985</v>
      </c>
      <c r="AA39" s="93" t="s">
        <v>22</v>
      </c>
    </row>
    <row r="40" spans="1:27" ht="14.4" customHeight="1" x14ac:dyDescent="0.3">
      <c r="A40" s="82"/>
      <c r="B40" s="83"/>
      <c r="C40" s="84"/>
      <c r="D40" s="84"/>
      <c r="E40" s="84"/>
      <c r="F40" s="85"/>
      <c r="G40" s="86"/>
      <c r="H40" s="87"/>
      <c r="I40" s="88"/>
      <c r="J40" s="89"/>
      <c r="K40" s="80"/>
      <c r="L40" s="81"/>
      <c r="M40" s="90"/>
      <c r="N40" s="91"/>
      <c r="O40" s="92"/>
      <c r="P40" s="11" t="s">
        <v>23</v>
      </c>
      <c r="Q40" s="12">
        <v>6</v>
      </c>
      <c r="R40" s="12">
        <v>5.8</v>
      </c>
      <c r="S40" s="12">
        <v>6</v>
      </c>
      <c r="T40" s="12">
        <v>5.8</v>
      </c>
      <c r="U40" s="12">
        <v>6</v>
      </c>
      <c r="V40" s="12">
        <v>5.9</v>
      </c>
      <c r="W40" s="12">
        <v>5.9</v>
      </c>
      <c r="X40" s="12">
        <v>6.2</v>
      </c>
      <c r="Y40" s="13">
        <f t="shared" si="10"/>
        <v>5.95</v>
      </c>
      <c r="Z40" s="14">
        <f t="shared" si="1"/>
        <v>2.0583947418346042</v>
      </c>
      <c r="AA40" s="93"/>
    </row>
    <row r="41" spans="1:27" ht="14.4" customHeight="1" x14ac:dyDescent="0.3">
      <c r="A41" s="82"/>
      <c r="B41" s="83"/>
      <c r="C41" s="84"/>
      <c r="D41" s="84"/>
      <c r="E41" s="84"/>
      <c r="F41" s="85"/>
      <c r="G41" s="86"/>
      <c r="H41" s="87"/>
      <c r="I41" s="88"/>
      <c r="J41" s="89"/>
      <c r="K41" s="80"/>
      <c r="L41" s="81"/>
      <c r="M41" s="90"/>
      <c r="N41" s="91"/>
      <c r="O41" s="92"/>
      <c r="P41" s="15" t="s">
        <v>24</v>
      </c>
      <c r="Q41" s="16">
        <f t="shared" ref="Q41:X41" si="15">Q39/Q40/1000</f>
        <v>9.5833333333333326E-2</v>
      </c>
      <c r="R41" s="16">
        <f t="shared" si="15"/>
        <v>9.9655172413793111E-2</v>
      </c>
      <c r="S41" s="16">
        <f t="shared" si="15"/>
        <v>9.3333333333333324E-2</v>
      </c>
      <c r="T41" s="16">
        <f t="shared" si="15"/>
        <v>9.9137931034482762E-2</v>
      </c>
      <c r="U41" s="16">
        <f t="shared" si="15"/>
        <v>9.7666666666666666E-2</v>
      </c>
      <c r="V41" s="16">
        <f t="shared" si="15"/>
        <v>9.6101694915254235E-2</v>
      </c>
      <c r="W41" s="16">
        <f t="shared" si="15"/>
        <v>9.4745762711864398E-2</v>
      </c>
      <c r="X41" s="16">
        <f t="shared" si="15"/>
        <v>9.1612903225806452E-2</v>
      </c>
      <c r="Y41" s="16">
        <f t="shared" si="10"/>
        <v>9.6010849704316781E-2</v>
      </c>
      <c r="Z41" s="16">
        <f t="shared" si="1"/>
        <v>2.7048379755638239</v>
      </c>
      <c r="AA41" s="93"/>
    </row>
    <row r="42" spans="1:27" ht="14.4" customHeight="1" x14ac:dyDescent="0.3">
      <c r="A42" s="82"/>
      <c r="B42" s="83"/>
      <c r="C42" s="84"/>
      <c r="D42" s="84"/>
      <c r="E42" s="84"/>
      <c r="F42" s="85">
        <f>F39+1</f>
        <v>877</v>
      </c>
      <c r="G42" s="86">
        <v>19</v>
      </c>
      <c r="H42" s="87"/>
      <c r="I42" s="88">
        <v>220</v>
      </c>
      <c r="J42" s="89">
        <v>230</v>
      </c>
      <c r="K42" s="80">
        <f>I42*J42/100</f>
        <v>506</v>
      </c>
      <c r="L42" s="81">
        <f>K42*Y42/1000</f>
        <v>283.67624999999998</v>
      </c>
      <c r="M42" s="90"/>
      <c r="N42" s="91" t="s">
        <v>50</v>
      </c>
      <c r="O42" s="92" t="s">
        <v>105</v>
      </c>
      <c r="P42" s="8" t="s">
        <v>21</v>
      </c>
      <c r="Q42" s="9">
        <v>560</v>
      </c>
      <c r="R42" s="9">
        <v>567</v>
      </c>
      <c r="S42" s="9">
        <v>562</v>
      </c>
      <c r="T42" s="9">
        <v>565</v>
      </c>
      <c r="U42" s="9">
        <v>542</v>
      </c>
      <c r="V42" s="9">
        <v>563</v>
      </c>
      <c r="W42" s="9">
        <v>566</v>
      </c>
      <c r="X42" s="9">
        <v>560</v>
      </c>
      <c r="Y42" s="17">
        <f t="shared" si="10"/>
        <v>560.625</v>
      </c>
      <c r="Z42" s="10">
        <f t="shared" si="1"/>
        <v>1.3286570270180229</v>
      </c>
      <c r="AA42" s="93" t="s">
        <v>22</v>
      </c>
    </row>
    <row r="43" spans="1:27" ht="14.4" customHeight="1" x14ac:dyDescent="0.3">
      <c r="A43" s="82"/>
      <c r="B43" s="83"/>
      <c r="C43" s="84"/>
      <c r="D43" s="84"/>
      <c r="E43" s="84"/>
      <c r="F43" s="85"/>
      <c r="G43" s="86"/>
      <c r="H43" s="87"/>
      <c r="I43" s="88"/>
      <c r="J43" s="89"/>
      <c r="K43" s="80"/>
      <c r="L43" s="81"/>
      <c r="M43" s="90"/>
      <c r="N43" s="91"/>
      <c r="O43" s="92"/>
      <c r="P43" s="11" t="s">
        <v>23</v>
      </c>
      <c r="Q43" s="12">
        <v>6</v>
      </c>
      <c r="R43" s="12">
        <v>6.2</v>
      </c>
      <c r="S43" s="12">
        <v>6.3</v>
      </c>
      <c r="T43" s="12">
        <v>5.9</v>
      </c>
      <c r="U43" s="12">
        <v>6.1</v>
      </c>
      <c r="V43" s="12">
        <v>6.1</v>
      </c>
      <c r="W43" s="12">
        <v>6</v>
      </c>
      <c r="X43" s="12">
        <v>6.2</v>
      </c>
      <c r="Y43" s="13">
        <f t="shared" si="10"/>
        <v>6.1000000000000005</v>
      </c>
      <c r="Z43" s="14">
        <f t="shared" si="1"/>
        <v>2.0077784776911285</v>
      </c>
      <c r="AA43" s="93"/>
    </row>
    <row r="44" spans="1:27" ht="14.4" customHeight="1" x14ac:dyDescent="0.3">
      <c r="A44" s="82"/>
      <c r="B44" s="83"/>
      <c r="C44" s="84"/>
      <c r="D44" s="84"/>
      <c r="E44" s="84"/>
      <c r="F44" s="85"/>
      <c r="G44" s="86"/>
      <c r="H44" s="87"/>
      <c r="I44" s="88"/>
      <c r="J44" s="89"/>
      <c r="K44" s="80"/>
      <c r="L44" s="81"/>
      <c r="M44" s="90"/>
      <c r="N44" s="91"/>
      <c r="O44" s="92"/>
      <c r="P44" s="15" t="s">
        <v>24</v>
      </c>
      <c r="Q44" s="16">
        <f t="shared" ref="Q44:X44" si="16">Q42/Q43/1000</f>
        <v>9.3333333333333324E-2</v>
      </c>
      <c r="R44" s="16">
        <f t="shared" si="16"/>
        <v>9.1451612903225801E-2</v>
      </c>
      <c r="S44" s="16">
        <f t="shared" si="16"/>
        <v>8.9206349206349206E-2</v>
      </c>
      <c r="T44" s="16">
        <f t="shared" si="16"/>
        <v>9.5762711864406769E-2</v>
      </c>
      <c r="U44" s="16">
        <f t="shared" si="16"/>
        <v>8.8852459016393451E-2</v>
      </c>
      <c r="V44" s="16">
        <f t="shared" si="16"/>
        <v>9.2295081967213116E-2</v>
      </c>
      <c r="W44" s="16">
        <f t="shared" si="16"/>
        <v>9.4333333333333325E-2</v>
      </c>
      <c r="X44" s="16">
        <f t="shared" si="16"/>
        <v>9.0322580645161285E-2</v>
      </c>
      <c r="Y44" s="16">
        <f t="shared" si="10"/>
        <v>9.194468278367704E-2</v>
      </c>
      <c r="Z44" s="16">
        <f t="shared" si="1"/>
        <v>2.4999898225757788</v>
      </c>
      <c r="AA44" s="93"/>
    </row>
    <row r="45" spans="1:27" ht="14.4" customHeight="1" x14ac:dyDescent="0.3">
      <c r="A45" s="82"/>
      <c r="B45" s="83"/>
      <c r="C45" s="84"/>
      <c r="D45" s="84"/>
      <c r="E45" s="84"/>
      <c r="F45" s="85">
        <f>F42+1</f>
        <v>878</v>
      </c>
      <c r="G45" s="86">
        <v>20</v>
      </c>
      <c r="H45" s="87"/>
      <c r="I45" s="88">
        <v>220</v>
      </c>
      <c r="J45" s="89">
        <v>230</v>
      </c>
      <c r="K45" s="80">
        <f>I45*J45/100</f>
        <v>506</v>
      </c>
      <c r="L45" s="81">
        <f>K45*Y45/1000</f>
        <v>285.13099999999997</v>
      </c>
      <c r="M45" s="90"/>
      <c r="N45" s="91" t="s">
        <v>50</v>
      </c>
      <c r="O45" s="92" t="s">
        <v>105</v>
      </c>
      <c r="P45" s="8" t="s">
        <v>21</v>
      </c>
      <c r="Q45" s="9">
        <v>571</v>
      </c>
      <c r="R45" s="9">
        <v>564</v>
      </c>
      <c r="S45" s="9">
        <v>560</v>
      </c>
      <c r="T45" s="9">
        <v>578</v>
      </c>
      <c r="U45" s="9">
        <v>557</v>
      </c>
      <c r="V45" s="9">
        <v>552</v>
      </c>
      <c r="W45" s="9">
        <v>559</v>
      </c>
      <c r="X45" s="9">
        <v>567</v>
      </c>
      <c r="Y45" s="17">
        <f t="shared" si="10"/>
        <v>563.5</v>
      </c>
      <c r="Z45" s="10">
        <f t="shared" si="1"/>
        <v>1.3831816564436465</v>
      </c>
      <c r="AA45" s="93" t="s">
        <v>22</v>
      </c>
    </row>
    <row r="46" spans="1:27" ht="14.4" customHeight="1" x14ac:dyDescent="0.3">
      <c r="A46" s="82"/>
      <c r="B46" s="83"/>
      <c r="C46" s="84"/>
      <c r="D46" s="84"/>
      <c r="E46" s="84"/>
      <c r="F46" s="85"/>
      <c r="G46" s="86"/>
      <c r="H46" s="87"/>
      <c r="I46" s="88"/>
      <c r="J46" s="89"/>
      <c r="K46" s="80"/>
      <c r="L46" s="81"/>
      <c r="M46" s="90"/>
      <c r="N46" s="91"/>
      <c r="O46" s="92"/>
      <c r="P46" s="11" t="s">
        <v>23</v>
      </c>
      <c r="Q46" s="12">
        <v>6</v>
      </c>
      <c r="R46" s="12">
        <v>6.2</v>
      </c>
      <c r="S46" s="12">
        <v>6</v>
      </c>
      <c r="T46" s="12">
        <v>6.1</v>
      </c>
      <c r="U46" s="12">
        <v>6.1</v>
      </c>
      <c r="V46" s="12">
        <v>6.1</v>
      </c>
      <c r="W46" s="12">
        <v>6.2</v>
      </c>
      <c r="X46" s="12">
        <v>6.2</v>
      </c>
      <c r="Y46" s="13">
        <f t="shared" si="10"/>
        <v>6.1125000000000007</v>
      </c>
      <c r="Z46" s="14">
        <f t="shared" si="1"/>
        <v>1.2770957051939476</v>
      </c>
      <c r="AA46" s="93"/>
    </row>
    <row r="47" spans="1:27" ht="14.4" customHeight="1" x14ac:dyDescent="0.3">
      <c r="A47" s="82"/>
      <c r="B47" s="83"/>
      <c r="C47" s="84"/>
      <c r="D47" s="84"/>
      <c r="E47" s="84"/>
      <c r="F47" s="85"/>
      <c r="G47" s="86"/>
      <c r="H47" s="87"/>
      <c r="I47" s="88"/>
      <c r="J47" s="89"/>
      <c r="K47" s="80"/>
      <c r="L47" s="81"/>
      <c r="M47" s="90"/>
      <c r="N47" s="91"/>
      <c r="O47" s="92"/>
      <c r="P47" s="15" t="s">
        <v>24</v>
      </c>
      <c r="Q47" s="16">
        <f t="shared" ref="Q47:X47" si="17">Q45/Q46/1000</f>
        <v>9.5166666666666677E-2</v>
      </c>
      <c r="R47" s="16">
        <f t="shared" si="17"/>
        <v>9.0967741935483876E-2</v>
      </c>
      <c r="S47" s="16">
        <f t="shared" si="17"/>
        <v>9.3333333333333324E-2</v>
      </c>
      <c r="T47" s="16">
        <f t="shared" si="17"/>
        <v>9.475409836065575E-2</v>
      </c>
      <c r="U47" s="16">
        <f t="shared" si="17"/>
        <v>9.1311475409836071E-2</v>
      </c>
      <c r="V47" s="16">
        <f t="shared" si="17"/>
        <v>9.049180327868854E-2</v>
      </c>
      <c r="W47" s="16">
        <f t="shared" si="17"/>
        <v>9.0161290322580634E-2</v>
      </c>
      <c r="X47" s="16">
        <f t="shared" si="17"/>
        <v>9.1451612903225801E-2</v>
      </c>
      <c r="Y47" s="16">
        <f t="shared" si="10"/>
        <v>9.2204752776308838E-2</v>
      </c>
      <c r="Z47" s="16">
        <f t="shared" si="1"/>
        <v>1.9757993590413698</v>
      </c>
      <c r="AA47" s="93"/>
    </row>
    <row r="48" spans="1:27" ht="14.4" customHeight="1" x14ac:dyDescent="0.3">
      <c r="A48" s="82"/>
      <c r="B48" s="83"/>
      <c r="C48" s="84"/>
      <c r="D48" s="84"/>
      <c r="E48" s="84"/>
      <c r="F48" s="85">
        <f>F45+1</f>
        <v>879</v>
      </c>
      <c r="G48" s="86">
        <v>21</v>
      </c>
      <c r="H48" s="87"/>
      <c r="I48" s="88">
        <v>196</v>
      </c>
      <c r="J48" s="89">
        <v>230</v>
      </c>
      <c r="K48" s="80">
        <f>I48*J48/100</f>
        <v>450.8</v>
      </c>
      <c r="L48" s="81">
        <f>K48*Y48/1000</f>
        <v>258.19569999999999</v>
      </c>
      <c r="M48" s="90"/>
      <c r="N48" s="91" t="s">
        <v>50</v>
      </c>
      <c r="O48" s="92" t="s">
        <v>105</v>
      </c>
      <c r="P48" s="8" t="s">
        <v>21</v>
      </c>
      <c r="Q48" s="9">
        <v>565</v>
      </c>
      <c r="R48" s="9">
        <v>560</v>
      </c>
      <c r="S48" s="9">
        <v>559</v>
      </c>
      <c r="T48" s="9">
        <v>551</v>
      </c>
      <c r="U48" s="9">
        <v>550</v>
      </c>
      <c r="V48" s="9">
        <v>566</v>
      </c>
      <c r="W48" s="9">
        <v>563</v>
      </c>
      <c r="X48" s="9">
        <v>668</v>
      </c>
      <c r="Y48" s="17">
        <f t="shared" si="10"/>
        <v>572.75</v>
      </c>
      <c r="Z48" s="10">
        <f t="shared" si="1"/>
        <v>6.3600442311205017</v>
      </c>
      <c r="AA48" s="93" t="s">
        <v>22</v>
      </c>
    </row>
    <row r="49" spans="1:27" ht="14.4" customHeight="1" x14ac:dyDescent="0.3">
      <c r="A49" s="82"/>
      <c r="B49" s="83"/>
      <c r="C49" s="84"/>
      <c r="D49" s="84"/>
      <c r="E49" s="84"/>
      <c r="F49" s="85"/>
      <c r="G49" s="86"/>
      <c r="H49" s="87"/>
      <c r="I49" s="88"/>
      <c r="J49" s="89"/>
      <c r="K49" s="80"/>
      <c r="L49" s="81"/>
      <c r="M49" s="90"/>
      <c r="N49" s="91"/>
      <c r="O49" s="92"/>
      <c r="P49" s="11" t="s">
        <v>23</v>
      </c>
      <c r="Q49" s="12">
        <v>6.1</v>
      </c>
      <c r="R49" s="12">
        <v>6.2</v>
      </c>
      <c r="S49" s="12">
        <v>6</v>
      </c>
      <c r="T49" s="12">
        <v>5.9</v>
      </c>
      <c r="U49" s="12">
        <v>6.2</v>
      </c>
      <c r="V49" s="12">
        <v>6.1</v>
      </c>
      <c r="W49" s="12">
        <v>6</v>
      </c>
      <c r="X49" s="12">
        <v>6</v>
      </c>
      <c r="Y49" s="13">
        <f t="shared" si="10"/>
        <v>6.0625</v>
      </c>
      <c r="Z49" s="14">
        <f t="shared" si="1"/>
        <v>1.6365472027203647</v>
      </c>
      <c r="AA49" s="93"/>
    </row>
    <row r="50" spans="1:27" ht="14.4" customHeight="1" x14ac:dyDescent="0.3">
      <c r="A50" s="82"/>
      <c r="B50" s="83"/>
      <c r="C50" s="84"/>
      <c r="D50" s="84"/>
      <c r="E50" s="84"/>
      <c r="F50" s="85"/>
      <c r="G50" s="86"/>
      <c r="H50" s="87"/>
      <c r="I50" s="88"/>
      <c r="J50" s="89"/>
      <c r="K50" s="80"/>
      <c r="L50" s="81"/>
      <c r="M50" s="90"/>
      <c r="N50" s="91"/>
      <c r="O50" s="92"/>
      <c r="P50" s="15" t="s">
        <v>24</v>
      </c>
      <c r="Q50" s="16">
        <f t="shared" ref="Q50:X50" si="18">Q48/Q49/1000</f>
        <v>9.2622950819672145E-2</v>
      </c>
      <c r="R50" s="16">
        <f t="shared" si="18"/>
        <v>9.0322580645161285E-2</v>
      </c>
      <c r="S50" s="16">
        <f t="shared" si="18"/>
        <v>9.3166666666666675E-2</v>
      </c>
      <c r="T50" s="16">
        <f t="shared" si="18"/>
        <v>9.3389830508474575E-2</v>
      </c>
      <c r="U50" s="16">
        <f t="shared" si="18"/>
        <v>8.8709677419354829E-2</v>
      </c>
      <c r="V50" s="16">
        <f t="shared" si="18"/>
        <v>9.2786885245901646E-2</v>
      </c>
      <c r="W50" s="16">
        <f t="shared" si="18"/>
        <v>9.3833333333333324E-2</v>
      </c>
      <c r="X50" s="16">
        <f t="shared" si="18"/>
        <v>0.11133333333333333</v>
      </c>
      <c r="Y50" s="16">
        <f t="shared" si="10"/>
        <v>9.4520657246487227E-2</v>
      </c>
      <c r="Z50" s="16">
        <f t="shared" si="1"/>
        <v>6.9400836558913976</v>
      </c>
      <c r="AA50" s="93"/>
    </row>
    <row r="51" spans="1:27" s="62" customFormat="1" ht="14.4" customHeight="1" x14ac:dyDescent="0.3">
      <c r="A51" s="156">
        <v>44502</v>
      </c>
      <c r="B51" s="157">
        <v>21009053</v>
      </c>
      <c r="C51" s="158"/>
      <c r="D51" s="158"/>
      <c r="E51" s="158">
        <v>9946584</v>
      </c>
      <c r="F51" s="159">
        <f>F48+1</f>
        <v>880</v>
      </c>
      <c r="G51" s="160">
        <v>1</v>
      </c>
      <c r="H51" s="161" t="s">
        <v>224</v>
      </c>
      <c r="I51" s="162">
        <v>310</v>
      </c>
      <c r="J51" s="163">
        <v>170</v>
      </c>
      <c r="K51" s="164">
        <f>I51*J51/100</f>
        <v>527</v>
      </c>
      <c r="L51" s="165">
        <f>K51*Y51/1000</f>
        <v>283.06487499999997</v>
      </c>
      <c r="M51" s="166"/>
      <c r="N51" s="166" t="s">
        <v>131</v>
      </c>
      <c r="O51" s="167" t="s">
        <v>27</v>
      </c>
      <c r="P51" s="58" t="s">
        <v>21</v>
      </c>
      <c r="Q51" s="59">
        <v>520</v>
      </c>
      <c r="R51" s="59">
        <v>538</v>
      </c>
      <c r="S51" s="59">
        <v>546</v>
      </c>
      <c r="T51" s="59">
        <v>522</v>
      </c>
      <c r="U51" s="59">
        <v>541</v>
      </c>
      <c r="V51" s="59">
        <v>547</v>
      </c>
      <c r="W51" s="59">
        <v>548</v>
      </c>
      <c r="X51" s="59">
        <v>535</v>
      </c>
      <c r="Y51" s="60">
        <f t="shared" si="10"/>
        <v>537.125</v>
      </c>
      <c r="Z51" s="61">
        <f t="shared" si="1"/>
        <v>1.9041884956319886</v>
      </c>
      <c r="AA51" s="169" t="s">
        <v>22</v>
      </c>
    </row>
    <row r="52" spans="1:27" s="62" customFormat="1" ht="14.4" customHeight="1" x14ac:dyDescent="0.3">
      <c r="A52" s="156"/>
      <c r="B52" s="157"/>
      <c r="C52" s="158"/>
      <c r="D52" s="158"/>
      <c r="E52" s="158"/>
      <c r="F52" s="159"/>
      <c r="G52" s="160"/>
      <c r="H52" s="161"/>
      <c r="I52" s="162"/>
      <c r="J52" s="163"/>
      <c r="K52" s="164"/>
      <c r="L52" s="165"/>
      <c r="M52" s="166"/>
      <c r="N52" s="166"/>
      <c r="O52" s="167"/>
      <c r="P52" s="63" t="s">
        <v>23</v>
      </c>
      <c r="Q52" s="64">
        <v>3.4</v>
      </c>
      <c r="R52" s="64">
        <v>3</v>
      </c>
      <c r="S52" s="64">
        <v>3.2</v>
      </c>
      <c r="T52" s="64">
        <v>3.2</v>
      </c>
      <c r="U52" s="64">
        <v>3.3</v>
      </c>
      <c r="V52" s="64">
        <v>3.3</v>
      </c>
      <c r="W52" s="64">
        <v>3</v>
      </c>
      <c r="X52" s="64">
        <v>3.1</v>
      </c>
      <c r="Y52" s="65">
        <f t="shared" si="10"/>
        <v>3.1875000000000004</v>
      </c>
      <c r="Z52" s="66">
        <f t="shared" si="1"/>
        <v>4.2779263194649833</v>
      </c>
      <c r="AA52" s="169"/>
    </row>
    <row r="53" spans="1:27" s="62" customFormat="1" ht="14.4" customHeight="1" x14ac:dyDescent="0.3">
      <c r="A53" s="156"/>
      <c r="B53" s="157"/>
      <c r="C53" s="158"/>
      <c r="D53" s="158"/>
      <c r="E53" s="158"/>
      <c r="F53" s="159"/>
      <c r="G53" s="160"/>
      <c r="H53" s="161"/>
      <c r="I53" s="162"/>
      <c r="J53" s="163"/>
      <c r="K53" s="164"/>
      <c r="L53" s="165"/>
      <c r="M53" s="166"/>
      <c r="N53" s="166"/>
      <c r="O53" s="167"/>
      <c r="P53" s="67" t="s">
        <v>24</v>
      </c>
      <c r="Q53" s="68">
        <f t="shared" ref="Q53:X53" si="19">Q51/Q52/1000</f>
        <v>0.15294117647058822</v>
      </c>
      <c r="R53" s="68">
        <f t="shared" si="19"/>
        <v>0.17933333333333334</v>
      </c>
      <c r="S53" s="68">
        <f t="shared" si="19"/>
        <v>0.170625</v>
      </c>
      <c r="T53" s="68">
        <f t="shared" si="19"/>
        <v>0.16312499999999999</v>
      </c>
      <c r="U53" s="68">
        <f t="shared" si="19"/>
        <v>0.16393939393939394</v>
      </c>
      <c r="V53" s="68">
        <f t="shared" si="19"/>
        <v>0.16575757575757577</v>
      </c>
      <c r="W53" s="68">
        <f t="shared" si="19"/>
        <v>0.18266666666666664</v>
      </c>
      <c r="X53" s="68">
        <f t="shared" si="19"/>
        <v>0.17258064516129032</v>
      </c>
      <c r="Y53" s="68">
        <f t="shared" si="10"/>
        <v>0.16887109891610605</v>
      </c>
      <c r="Z53" s="68">
        <f t="shared" si="1"/>
        <v>5.2857752362266535</v>
      </c>
      <c r="AA53" s="169"/>
    </row>
    <row r="54" spans="1:27" ht="14.4" customHeight="1" x14ac:dyDescent="0.3">
      <c r="A54" s="82"/>
      <c r="B54" s="83"/>
      <c r="C54" s="84"/>
      <c r="D54" s="84"/>
      <c r="E54" s="84"/>
      <c r="F54" s="85">
        <f>F51+1</f>
        <v>881</v>
      </c>
      <c r="G54" s="86">
        <v>2</v>
      </c>
      <c r="H54" s="87"/>
      <c r="I54" s="88">
        <v>310</v>
      </c>
      <c r="J54" s="89">
        <v>170</v>
      </c>
      <c r="K54" s="80">
        <f>I54*J54/100</f>
        <v>527</v>
      </c>
      <c r="L54" s="81">
        <f>K54*Y54/1000</f>
        <v>269.75812500000001</v>
      </c>
      <c r="M54" s="90"/>
      <c r="N54" s="91" t="s">
        <v>123</v>
      </c>
      <c r="O54" s="92" t="s">
        <v>85</v>
      </c>
      <c r="P54" s="8" t="s">
        <v>21</v>
      </c>
      <c r="Q54" s="9">
        <v>530</v>
      </c>
      <c r="R54" s="9">
        <v>510</v>
      </c>
      <c r="S54" s="9">
        <v>506</v>
      </c>
      <c r="T54" s="9">
        <v>511</v>
      </c>
      <c r="U54" s="9">
        <v>514</v>
      </c>
      <c r="V54" s="9">
        <v>498</v>
      </c>
      <c r="W54" s="9">
        <v>506</v>
      </c>
      <c r="X54" s="9">
        <v>520</v>
      </c>
      <c r="Y54" s="17">
        <f t="shared" si="10"/>
        <v>511.875</v>
      </c>
      <c r="Z54" s="10">
        <f t="shared" si="1"/>
        <v>1.7809883928414971</v>
      </c>
      <c r="AA54" s="93" t="s">
        <v>22</v>
      </c>
    </row>
    <row r="55" spans="1:27" ht="14.4" customHeight="1" x14ac:dyDescent="0.3">
      <c r="A55" s="82"/>
      <c r="B55" s="83"/>
      <c r="C55" s="84"/>
      <c r="D55" s="84"/>
      <c r="E55" s="84"/>
      <c r="F55" s="85"/>
      <c r="G55" s="86"/>
      <c r="H55" s="87"/>
      <c r="I55" s="88"/>
      <c r="J55" s="89"/>
      <c r="K55" s="80"/>
      <c r="L55" s="81"/>
      <c r="M55" s="90"/>
      <c r="N55" s="91"/>
      <c r="O55" s="92"/>
      <c r="P55" s="11" t="s">
        <v>23</v>
      </c>
      <c r="Q55" s="12">
        <v>3.4</v>
      </c>
      <c r="R55" s="12">
        <v>3.4</v>
      </c>
      <c r="S55" s="12">
        <v>3.2</v>
      </c>
      <c r="T55" s="12">
        <v>3.4</v>
      </c>
      <c r="U55" s="12">
        <v>3.4</v>
      </c>
      <c r="V55" s="12">
        <v>3.3</v>
      </c>
      <c r="W55" s="12">
        <v>3.3</v>
      </c>
      <c r="X55" s="12">
        <v>3.4</v>
      </c>
      <c r="Y55" s="13">
        <f t="shared" si="10"/>
        <v>3.35</v>
      </c>
      <c r="Z55" s="14">
        <f t="shared" si="1"/>
        <v>2.1107665110046181</v>
      </c>
      <c r="AA55" s="93"/>
    </row>
    <row r="56" spans="1:27" ht="14.4" customHeight="1" x14ac:dyDescent="0.3">
      <c r="A56" s="82"/>
      <c r="B56" s="83"/>
      <c r="C56" s="84"/>
      <c r="D56" s="84"/>
      <c r="E56" s="84"/>
      <c r="F56" s="85"/>
      <c r="G56" s="86"/>
      <c r="H56" s="87"/>
      <c r="I56" s="88"/>
      <c r="J56" s="89"/>
      <c r="K56" s="80"/>
      <c r="L56" s="81"/>
      <c r="M56" s="90"/>
      <c r="N56" s="91"/>
      <c r="O56" s="92"/>
      <c r="P56" s="15" t="s">
        <v>24</v>
      </c>
      <c r="Q56" s="16">
        <f t="shared" ref="Q56:X56" si="20">Q54/Q55/1000</f>
        <v>0.15588235294117647</v>
      </c>
      <c r="R56" s="16">
        <f t="shared" si="20"/>
        <v>0.15</v>
      </c>
      <c r="S56" s="16">
        <f t="shared" si="20"/>
        <v>0.15812499999999999</v>
      </c>
      <c r="T56" s="16">
        <f t="shared" si="20"/>
        <v>0.15029411764705883</v>
      </c>
      <c r="U56" s="16">
        <f t="shared" si="20"/>
        <v>0.1511764705882353</v>
      </c>
      <c r="V56" s="16">
        <f t="shared" si="20"/>
        <v>0.15090909090909091</v>
      </c>
      <c r="W56" s="16">
        <f t="shared" si="20"/>
        <v>0.15333333333333335</v>
      </c>
      <c r="X56" s="16">
        <f t="shared" si="20"/>
        <v>0.15294117647058822</v>
      </c>
      <c r="Y56" s="16">
        <f t="shared" si="10"/>
        <v>0.15283269273618535</v>
      </c>
      <c r="Z56" s="16">
        <f t="shared" si="1"/>
        <v>1.7691075408159662</v>
      </c>
      <c r="AA56" s="93"/>
    </row>
    <row r="57" spans="1:27" ht="14.4" customHeight="1" x14ac:dyDescent="0.3">
      <c r="A57" s="82"/>
      <c r="B57" s="83"/>
      <c r="C57" s="84"/>
      <c r="D57" s="84"/>
      <c r="E57" s="84"/>
      <c r="F57" s="85">
        <f>F54+1</f>
        <v>882</v>
      </c>
      <c r="G57" s="86">
        <v>3</v>
      </c>
      <c r="H57" s="87"/>
      <c r="I57" s="88">
        <v>310</v>
      </c>
      <c r="J57" s="89">
        <v>170</v>
      </c>
      <c r="K57" s="80">
        <f>I57*J57/100</f>
        <v>527</v>
      </c>
      <c r="L57" s="81">
        <f>K57*Y57/1000</f>
        <v>270.15337499999998</v>
      </c>
      <c r="M57" s="90"/>
      <c r="N57" s="91" t="s">
        <v>124</v>
      </c>
      <c r="O57" s="92" t="s">
        <v>182</v>
      </c>
      <c r="P57" s="8" t="s">
        <v>21</v>
      </c>
      <c r="Q57" s="9">
        <v>548</v>
      </c>
      <c r="R57" s="9">
        <v>510</v>
      </c>
      <c r="S57" s="9">
        <v>500</v>
      </c>
      <c r="T57" s="9">
        <v>520</v>
      </c>
      <c r="U57" s="9">
        <v>497</v>
      </c>
      <c r="V57" s="9">
        <v>498</v>
      </c>
      <c r="W57" s="9">
        <v>490</v>
      </c>
      <c r="X57" s="9">
        <v>538</v>
      </c>
      <c r="Y57" s="17">
        <f t="shared" si="10"/>
        <v>512.625</v>
      </c>
      <c r="Z57" s="10">
        <f t="shared" si="1"/>
        <v>3.8312843819088505</v>
      </c>
      <c r="AA57" s="93" t="s">
        <v>22</v>
      </c>
    </row>
    <row r="58" spans="1:27" ht="14.4" customHeight="1" x14ac:dyDescent="0.3">
      <c r="A58" s="82"/>
      <c r="B58" s="83"/>
      <c r="C58" s="84"/>
      <c r="D58" s="84"/>
      <c r="E58" s="84"/>
      <c r="F58" s="85"/>
      <c r="G58" s="86"/>
      <c r="H58" s="87"/>
      <c r="I58" s="88"/>
      <c r="J58" s="89"/>
      <c r="K58" s="80"/>
      <c r="L58" s="81"/>
      <c r="M58" s="90"/>
      <c r="N58" s="91"/>
      <c r="O58" s="92"/>
      <c r="P58" s="11" t="s">
        <v>23</v>
      </c>
      <c r="Q58" s="12">
        <v>3.25</v>
      </c>
      <c r="R58" s="12">
        <v>3.2</v>
      </c>
      <c r="S58" s="12">
        <v>3.1</v>
      </c>
      <c r="T58" s="12">
        <v>3.1</v>
      </c>
      <c r="U58" s="12">
        <v>3.1</v>
      </c>
      <c r="V58" s="12">
        <v>3.1</v>
      </c>
      <c r="W58" s="12">
        <v>3.2</v>
      </c>
      <c r="X58" s="12">
        <v>3.3</v>
      </c>
      <c r="Y58" s="13">
        <f t="shared" si="10"/>
        <v>3.1687500000000002</v>
      </c>
      <c r="Z58" s="14">
        <f t="shared" si="1"/>
        <v>2.3586313102764076</v>
      </c>
      <c r="AA58" s="93"/>
    </row>
    <row r="59" spans="1:27" ht="14.4" customHeight="1" x14ac:dyDescent="0.3">
      <c r="A59" s="82"/>
      <c r="B59" s="83"/>
      <c r="C59" s="84"/>
      <c r="D59" s="84"/>
      <c r="E59" s="84"/>
      <c r="F59" s="85"/>
      <c r="G59" s="86"/>
      <c r="H59" s="87"/>
      <c r="I59" s="88"/>
      <c r="J59" s="89"/>
      <c r="K59" s="80"/>
      <c r="L59" s="81"/>
      <c r="M59" s="90"/>
      <c r="N59" s="91"/>
      <c r="O59" s="92"/>
      <c r="P59" s="15" t="s">
        <v>24</v>
      </c>
      <c r="Q59" s="16">
        <f t="shared" ref="Q59:X59" si="21">Q57/Q58/1000</f>
        <v>0.16861538461538461</v>
      </c>
      <c r="R59" s="16">
        <f t="shared" si="21"/>
        <v>0.15937499999999999</v>
      </c>
      <c r="S59" s="16">
        <f t="shared" si="21"/>
        <v>0.16129032258064516</v>
      </c>
      <c r="T59" s="16">
        <f t="shared" si="21"/>
        <v>0.16774193548387098</v>
      </c>
      <c r="U59" s="16">
        <f t="shared" si="21"/>
        <v>0.16032258064516128</v>
      </c>
      <c r="V59" s="16">
        <f t="shared" si="21"/>
        <v>0.16064516129032255</v>
      </c>
      <c r="W59" s="16">
        <f t="shared" si="21"/>
        <v>0.15312500000000001</v>
      </c>
      <c r="X59" s="16">
        <f t="shared" si="21"/>
        <v>0.16303030303030303</v>
      </c>
      <c r="Y59" s="16">
        <f t="shared" si="10"/>
        <v>0.16176821095571095</v>
      </c>
      <c r="Z59" s="16">
        <f t="shared" si="1"/>
        <v>2.8342707706744052</v>
      </c>
      <c r="AA59" s="93"/>
    </row>
    <row r="60" spans="1:27" ht="14.4" customHeight="1" x14ac:dyDescent="0.3">
      <c r="A60" s="82">
        <v>44503</v>
      </c>
      <c r="B60" s="83"/>
      <c r="C60" s="84"/>
      <c r="D60" s="84"/>
      <c r="E60" s="84"/>
      <c r="F60" s="85">
        <f>F57+1</f>
        <v>883</v>
      </c>
      <c r="G60" s="86">
        <v>4</v>
      </c>
      <c r="H60" s="87"/>
      <c r="I60" s="88">
        <v>310</v>
      </c>
      <c r="J60" s="89">
        <v>170</v>
      </c>
      <c r="K60" s="80">
        <f>I60*J60/100</f>
        <v>527</v>
      </c>
      <c r="L60" s="81">
        <f>K60*Y60/1000</f>
        <v>266.72787499999998</v>
      </c>
      <c r="M60" s="90"/>
      <c r="N60" s="91" t="s">
        <v>19</v>
      </c>
      <c r="O60" s="92" t="s">
        <v>45</v>
      </c>
      <c r="P60" s="8" t="s">
        <v>21</v>
      </c>
      <c r="Q60" s="9">
        <v>526</v>
      </c>
      <c r="R60" s="9">
        <v>509</v>
      </c>
      <c r="S60" s="9">
        <v>486</v>
      </c>
      <c r="T60" s="9">
        <v>519</v>
      </c>
      <c r="U60" s="9">
        <v>501</v>
      </c>
      <c r="V60" s="9">
        <v>495</v>
      </c>
      <c r="W60" s="9">
        <v>497</v>
      </c>
      <c r="X60" s="9">
        <v>516</v>
      </c>
      <c r="Y60" s="17">
        <f t="shared" si="10"/>
        <v>506.125</v>
      </c>
      <c r="Z60" s="10">
        <f t="shared" si="1"/>
        <v>2.5233742794897989</v>
      </c>
      <c r="AA60" s="93" t="s">
        <v>22</v>
      </c>
    </row>
    <row r="61" spans="1:27" ht="14.4" customHeight="1" x14ac:dyDescent="0.3">
      <c r="A61" s="82"/>
      <c r="B61" s="83"/>
      <c r="C61" s="84"/>
      <c r="D61" s="84"/>
      <c r="E61" s="84"/>
      <c r="F61" s="85"/>
      <c r="G61" s="86"/>
      <c r="H61" s="87"/>
      <c r="I61" s="88"/>
      <c r="J61" s="89"/>
      <c r="K61" s="80"/>
      <c r="L61" s="81"/>
      <c r="M61" s="90"/>
      <c r="N61" s="91"/>
      <c r="O61" s="92"/>
      <c r="P61" s="11" t="s">
        <v>23</v>
      </c>
      <c r="Q61" s="12">
        <v>3</v>
      </c>
      <c r="R61" s="12">
        <v>2.9</v>
      </c>
      <c r="S61" s="12">
        <v>2.95</v>
      </c>
      <c r="T61" s="12">
        <v>3</v>
      </c>
      <c r="U61" s="12">
        <v>3</v>
      </c>
      <c r="V61" s="12">
        <v>3</v>
      </c>
      <c r="W61" s="12">
        <v>3.1</v>
      </c>
      <c r="X61" s="12">
        <v>3.1</v>
      </c>
      <c r="Y61" s="13">
        <f t="shared" si="10"/>
        <v>3.0062500000000005</v>
      </c>
      <c r="Z61" s="14">
        <f t="shared" si="1"/>
        <v>2.1099566663393392</v>
      </c>
      <c r="AA61" s="93"/>
    </row>
    <row r="62" spans="1:27" ht="14.4" customHeight="1" x14ac:dyDescent="0.3">
      <c r="A62" s="82"/>
      <c r="B62" s="83"/>
      <c r="C62" s="84"/>
      <c r="D62" s="84"/>
      <c r="E62" s="84"/>
      <c r="F62" s="85"/>
      <c r="G62" s="86"/>
      <c r="H62" s="87"/>
      <c r="I62" s="88"/>
      <c r="J62" s="89"/>
      <c r="K62" s="80"/>
      <c r="L62" s="81"/>
      <c r="M62" s="90"/>
      <c r="N62" s="91"/>
      <c r="O62" s="92"/>
      <c r="P62" s="15" t="s">
        <v>24</v>
      </c>
      <c r="Q62" s="16">
        <f t="shared" ref="Q62:X62" si="22">Q60/Q61/1000</f>
        <v>0.17533333333333334</v>
      </c>
      <c r="R62" s="16">
        <f t="shared" si="22"/>
        <v>0.17551724137931035</v>
      </c>
      <c r="S62" s="16">
        <f t="shared" si="22"/>
        <v>0.16474576271186439</v>
      </c>
      <c r="T62" s="16">
        <f t="shared" si="22"/>
        <v>0.17299999999999999</v>
      </c>
      <c r="U62" s="16">
        <f t="shared" si="22"/>
        <v>0.16700000000000001</v>
      </c>
      <c r="V62" s="16">
        <f t="shared" si="22"/>
        <v>0.16500000000000001</v>
      </c>
      <c r="W62" s="16">
        <f t="shared" si="22"/>
        <v>0.16032258064516128</v>
      </c>
      <c r="X62" s="16">
        <f t="shared" si="22"/>
        <v>0.1664516129032258</v>
      </c>
      <c r="Y62" s="16">
        <f t="shared" si="10"/>
        <v>0.16842131637161192</v>
      </c>
      <c r="Z62" s="16">
        <f t="shared" si="1"/>
        <v>3.0837603278382657</v>
      </c>
      <c r="AA62" s="93"/>
    </row>
    <row r="63" spans="1:27" ht="14.4" customHeight="1" x14ac:dyDescent="0.3">
      <c r="A63" s="82"/>
      <c r="B63" s="83"/>
      <c r="C63" s="84"/>
      <c r="D63" s="84"/>
      <c r="E63" s="84"/>
      <c r="F63" s="85">
        <f>F60+1</f>
        <v>884</v>
      </c>
      <c r="G63" s="86">
        <v>5</v>
      </c>
      <c r="H63" s="87"/>
      <c r="I63" s="88">
        <v>310</v>
      </c>
      <c r="J63" s="89">
        <v>170</v>
      </c>
      <c r="K63" s="80">
        <f>I63*J63/100</f>
        <v>527</v>
      </c>
      <c r="L63" s="81">
        <f>K63*Y63/1000</f>
        <v>265.73975000000002</v>
      </c>
      <c r="M63" s="90"/>
      <c r="N63" s="91" t="s">
        <v>19</v>
      </c>
      <c r="O63" s="92" t="s">
        <v>45</v>
      </c>
      <c r="P63" s="8" t="s">
        <v>21</v>
      </c>
      <c r="Q63" s="9">
        <v>537</v>
      </c>
      <c r="R63" s="9">
        <v>521</v>
      </c>
      <c r="S63" s="9">
        <v>482</v>
      </c>
      <c r="T63" s="9">
        <v>510</v>
      </c>
      <c r="U63" s="9">
        <v>491</v>
      </c>
      <c r="V63" s="9">
        <v>486</v>
      </c>
      <c r="W63" s="9">
        <v>495</v>
      </c>
      <c r="X63" s="9">
        <v>512</v>
      </c>
      <c r="Y63" s="17">
        <f t="shared" si="10"/>
        <v>504.25</v>
      </c>
      <c r="Z63" s="10">
        <f t="shared" si="1"/>
        <v>3.5305381365156028</v>
      </c>
      <c r="AA63" s="93" t="s">
        <v>22</v>
      </c>
    </row>
    <row r="64" spans="1:27" ht="14.4" customHeight="1" x14ac:dyDescent="0.3">
      <c r="A64" s="82"/>
      <c r="B64" s="83"/>
      <c r="C64" s="84"/>
      <c r="D64" s="84"/>
      <c r="E64" s="84"/>
      <c r="F64" s="85"/>
      <c r="G64" s="86"/>
      <c r="H64" s="87"/>
      <c r="I64" s="88"/>
      <c r="J64" s="89"/>
      <c r="K64" s="80"/>
      <c r="L64" s="81"/>
      <c r="M64" s="90"/>
      <c r="N64" s="91"/>
      <c r="O64" s="92"/>
      <c r="P64" s="11" t="s">
        <v>23</v>
      </c>
      <c r="Q64" s="12">
        <v>3</v>
      </c>
      <c r="R64" s="12">
        <v>2.9</v>
      </c>
      <c r="S64" s="12">
        <v>2.8</v>
      </c>
      <c r="T64" s="12">
        <v>2.8</v>
      </c>
      <c r="U64" s="12">
        <v>2.8</v>
      </c>
      <c r="V64" s="12">
        <v>2.9</v>
      </c>
      <c r="W64" s="12">
        <v>2.9</v>
      </c>
      <c r="X64" s="12">
        <v>2.95</v>
      </c>
      <c r="Y64" s="13">
        <f t="shared" si="10"/>
        <v>2.8812499999999996</v>
      </c>
      <c r="Z64" s="14">
        <f t="shared" si="1"/>
        <v>2.4445613166127247</v>
      </c>
      <c r="AA64" s="93"/>
    </row>
    <row r="65" spans="1:27" ht="14.4" customHeight="1" x14ac:dyDescent="0.3">
      <c r="A65" s="82"/>
      <c r="B65" s="83"/>
      <c r="C65" s="84"/>
      <c r="D65" s="84"/>
      <c r="E65" s="84"/>
      <c r="F65" s="85"/>
      <c r="G65" s="86"/>
      <c r="H65" s="87"/>
      <c r="I65" s="88"/>
      <c r="J65" s="89"/>
      <c r="K65" s="80"/>
      <c r="L65" s="81"/>
      <c r="M65" s="90"/>
      <c r="N65" s="91"/>
      <c r="O65" s="92"/>
      <c r="P65" s="15" t="s">
        <v>24</v>
      </c>
      <c r="Q65" s="16">
        <f t="shared" ref="Q65:X65" si="23">Q63/Q64/1000</f>
        <v>0.17899999999999999</v>
      </c>
      <c r="R65" s="16">
        <f t="shared" si="23"/>
        <v>0.17965517241379311</v>
      </c>
      <c r="S65" s="16">
        <f t="shared" si="23"/>
        <v>0.17214285714285718</v>
      </c>
      <c r="T65" s="16">
        <f t="shared" si="23"/>
        <v>0.18214285714285716</v>
      </c>
      <c r="U65" s="16">
        <f t="shared" si="23"/>
        <v>0.17535714285714285</v>
      </c>
      <c r="V65" s="16">
        <f t="shared" si="23"/>
        <v>0.16758620689655171</v>
      </c>
      <c r="W65" s="16">
        <f t="shared" si="23"/>
        <v>0.1706896551724138</v>
      </c>
      <c r="X65" s="16">
        <f t="shared" si="23"/>
        <v>0.17355932203389829</v>
      </c>
      <c r="Y65" s="16">
        <f t="shared" si="10"/>
        <v>0.17501665170743924</v>
      </c>
      <c r="Z65" s="16">
        <f t="shared" si="1"/>
        <v>2.6539592944451047</v>
      </c>
      <c r="AA65" s="93"/>
    </row>
    <row r="66" spans="1:27" ht="14.4" customHeight="1" x14ac:dyDescent="0.3">
      <c r="A66" s="82"/>
      <c r="B66" s="83"/>
      <c r="C66" s="84"/>
      <c r="D66" s="84"/>
      <c r="E66" s="84"/>
      <c r="F66" s="85">
        <f>F63+1</f>
        <v>885</v>
      </c>
      <c r="G66" s="86">
        <v>6</v>
      </c>
      <c r="H66" s="87"/>
      <c r="I66" s="88">
        <v>310</v>
      </c>
      <c r="J66" s="89">
        <v>170</v>
      </c>
      <c r="K66" s="80">
        <f>I66*J66/100</f>
        <v>527</v>
      </c>
      <c r="L66" s="81">
        <f>K66*Y66/1000</f>
        <v>260.33800000000002</v>
      </c>
      <c r="M66" s="90"/>
      <c r="N66" s="91" t="s">
        <v>19</v>
      </c>
      <c r="O66" s="92" t="s">
        <v>45</v>
      </c>
      <c r="P66" s="8" t="s">
        <v>21</v>
      </c>
      <c r="Q66" s="9">
        <v>515</v>
      </c>
      <c r="R66" s="9">
        <v>493</v>
      </c>
      <c r="S66" s="9">
        <v>478</v>
      </c>
      <c r="T66" s="9">
        <v>500</v>
      </c>
      <c r="U66" s="9">
        <v>487</v>
      </c>
      <c r="V66" s="9">
        <v>483</v>
      </c>
      <c r="W66" s="9">
        <v>480</v>
      </c>
      <c r="X66" s="9">
        <v>516</v>
      </c>
      <c r="Y66" s="17">
        <f t="shared" si="10"/>
        <v>494</v>
      </c>
      <c r="Z66" s="10">
        <f t="shared" si="1"/>
        <v>2.8484306233745524</v>
      </c>
      <c r="AA66" s="93" t="s">
        <v>22</v>
      </c>
    </row>
    <row r="67" spans="1:27" ht="14.4" customHeight="1" x14ac:dyDescent="0.3">
      <c r="A67" s="82"/>
      <c r="B67" s="83"/>
      <c r="C67" s="84"/>
      <c r="D67" s="84"/>
      <c r="E67" s="84"/>
      <c r="F67" s="85"/>
      <c r="G67" s="86"/>
      <c r="H67" s="87"/>
      <c r="I67" s="88"/>
      <c r="J67" s="89"/>
      <c r="K67" s="80"/>
      <c r="L67" s="81"/>
      <c r="M67" s="90"/>
      <c r="N67" s="91"/>
      <c r="O67" s="92"/>
      <c r="P67" s="11" t="s">
        <v>23</v>
      </c>
      <c r="Q67" s="12">
        <v>2.9</v>
      </c>
      <c r="R67" s="12">
        <v>2.8</v>
      </c>
      <c r="S67" s="12">
        <v>2.8</v>
      </c>
      <c r="T67" s="12">
        <v>2.8</v>
      </c>
      <c r="U67" s="12">
        <v>2.85</v>
      </c>
      <c r="V67" s="12">
        <v>2.85</v>
      </c>
      <c r="W67" s="12">
        <v>2.9</v>
      </c>
      <c r="X67" s="12">
        <v>2.9</v>
      </c>
      <c r="Y67" s="13">
        <f t="shared" si="10"/>
        <v>2.8499999999999996</v>
      </c>
      <c r="Z67" s="14">
        <f t="shared" ref="Z67:Z130" si="24">_xlfn.STDEV.P(Q67:X67)/Y67*100</f>
        <v>1.5193428136569116</v>
      </c>
      <c r="AA67" s="93"/>
    </row>
    <row r="68" spans="1:27" ht="14.4" customHeight="1" x14ac:dyDescent="0.3">
      <c r="A68" s="82"/>
      <c r="B68" s="83"/>
      <c r="C68" s="84"/>
      <c r="D68" s="84"/>
      <c r="E68" s="84"/>
      <c r="F68" s="85"/>
      <c r="G68" s="86"/>
      <c r="H68" s="87"/>
      <c r="I68" s="88"/>
      <c r="J68" s="89"/>
      <c r="K68" s="80"/>
      <c r="L68" s="81"/>
      <c r="M68" s="90"/>
      <c r="N68" s="91"/>
      <c r="O68" s="92"/>
      <c r="P68" s="15" t="s">
        <v>24</v>
      </c>
      <c r="Q68" s="16">
        <f t="shared" ref="Q68:X68" si="25">Q66/Q67/1000</f>
        <v>0.17758620689655175</v>
      </c>
      <c r="R68" s="16">
        <f t="shared" si="25"/>
        <v>0.17607142857142857</v>
      </c>
      <c r="S68" s="16">
        <f t="shared" si="25"/>
        <v>0.17071428571428574</v>
      </c>
      <c r="T68" s="16">
        <f t="shared" si="25"/>
        <v>0.17857142857142858</v>
      </c>
      <c r="U68" s="16">
        <f t="shared" si="25"/>
        <v>0.17087719298245613</v>
      </c>
      <c r="V68" s="16">
        <f t="shared" si="25"/>
        <v>0.1694736842105263</v>
      </c>
      <c r="W68" s="16">
        <f t="shared" si="25"/>
        <v>0.16551724137931034</v>
      </c>
      <c r="X68" s="16">
        <f t="shared" si="25"/>
        <v>0.17793103448275863</v>
      </c>
      <c r="Y68" s="16">
        <f t="shared" si="10"/>
        <v>0.17334281285109324</v>
      </c>
      <c r="Z68" s="16">
        <f t="shared" si="24"/>
        <v>2.6043322040849461</v>
      </c>
      <c r="AA68" s="93"/>
    </row>
    <row r="69" spans="1:27" ht="14.4" customHeight="1" x14ac:dyDescent="0.3">
      <c r="A69" s="82"/>
      <c r="B69" s="83"/>
      <c r="C69" s="84"/>
      <c r="D69" s="84"/>
      <c r="E69" s="84"/>
      <c r="F69" s="85">
        <f>F66+1</f>
        <v>886</v>
      </c>
      <c r="G69" s="86">
        <v>7</v>
      </c>
      <c r="H69" s="87"/>
      <c r="I69" s="88">
        <v>310</v>
      </c>
      <c r="J69" s="89">
        <v>170</v>
      </c>
      <c r="K69" s="80">
        <f>I69*J69/100</f>
        <v>527</v>
      </c>
      <c r="L69" s="81">
        <f>K69*Y69/1000</f>
        <v>266.99137500000001</v>
      </c>
      <c r="M69" s="90"/>
      <c r="N69" s="91" t="s">
        <v>178</v>
      </c>
      <c r="O69" s="92" t="s">
        <v>54</v>
      </c>
      <c r="P69" s="8" t="s">
        <v>21</v>
      </c>
      <c r="Q69" s="9">
        <v>516</v>
      </c>
      <c r="R69" s="9">
        <v>511</v>
      </c>
      <c r="S69" s="9">
        <v>473</v>
      </c>
      <c r="T69" s="9">
        <v>561</v>
      </c>
      <c r="U69" s="9">
        <v>495</v>
      </c>
      <c r="V69" s="9">
        <v>499</v>
      </c>
      <c r="W69" s="9">
        <v>500</v>
      </c>
      <c r="X69" s="9">
        <v>498</v>
      </c>
      <c r="Y69" s="17">
        <f t="shared" si="10"/>
        <v>506.625</v>
      </c>
      <c r="Z69" s="10">
        <f t="shared" si="24"/>
        <v>4.6844430073109242</v>
      </c>
      <c r="AA69" s="93" t="s">
        <v>22</v>
      </c>
    </row>
    <row r="70" spans="1:27" ht="14.4" customHeight="1" x14ac:dyDescent="0.3">
      <c r="A70" s="82"/>
      <c r="B70" s="83"/>
      <c r="C70" s="84"/>
      <c r="D70" s="84"/>
      <c r="E70" s="84"/>
      <c r="F70" s="85"/>
      <c r="G70" s="86"/>
      <c r="H70" s="87"/>
      <c r="I70" s="88"/>
      <c r="J70" s="89"/>
      <c r="K70" s="80"/>
      <c r="L70" s="81"/>
      <c r="M70" s="90"/>
      <c r="N70" s="91"/>
      <c r="O70" s="92"/>
      <c r="P70" s="11" t="s">
        <v>23</v>
      </c>
      <c r="Q70" s="12">
        <v>2.8</v>
      </c>
      <c r="R70" s="12">
        <v>2.9</v>
      </c>
      <c r="S70" s="12">
        <v>2.8</v>
      </c>
      <c r="T70" s="12">
        <v>2.8</v>
      </c>
      <c r="U70" s="12">
        <v>2.7</v>
      </c>
      <c r="V70" s="12">
        <v>2.9</v>
      </c>
      <c r="W70" s="12">
        <v>2.8</v>
      </c>
      <c r="X70" s="12">
        <v>2.8</v>
      </c>
      <c r="Y70" s="13">
        <f t="shared" si="10"/>
        <v>2.8125</v>
      </c>
      <c r="Z70" s="14">
        <f t="shared" si="24"/>
        <v>2.1314806770278736</v>
      </c>
      <c r="AA70" s="93"/>
    </row>
    <row r="71" spans="1:27" ht="14.4" customHeight="1" x14ac:dyDescent="0.3">
      <c r="A71" s="82"/>
      <c r="B71" s="83"/>
      <c r="C71" s="84"/>
      <c r="D71" s="84"/>
      <c r="E71" s="84"/>
      <c r="F71" s="85"/>
      <c r="G71" s="86"/>
      <c r="H71" s="87"/>
      <c r="I71" s="88"/>
      <c r="J71" s="89"/>
      <c r="K71" s="80"/>
      <c r="L71" s="81"/>
      <c r="M71" s="90"/>
      <c r="N71" s="91"/>
      <c r="O71" s="92"/>
      <c r="P71" s="15" t="s">
        <v>24</v>
      </c>
      <c r="Q71" s="16">
        <f t="shared" ref="Q71:X71" si="26">Q69/Q70/1000</f>
        <v>0.1842857142857143</v>
      </c>
      <c r="R71" s="16">
        <f t="shared" si="26"/>
        <v>0.17620689655172417</v>
      </c>
      <c r="S71" s="16">
        <f t="shared" si="26"/>
        <v>0.16892857142857146</v>
      </c>
      <c r="T71" s="16">
        <f t="shared" si="26"/>
        <v>0.20035714285714287</v>
      </c>
      <c r="U71" s="16">
        <f t="shared" si="26"/>
        <v>0.18333333333333332</v>
      </c>
      <c r="V71" s="16">
        <f t="shared" si="26"/>
        <v>0.17206896551724141</v>
      </c>
      <c r="W71" s="16">
        <f t="shared" si="26"/>
        <v>0.17857142857142858</v>
      </c>
      <c r="X71" s="16">
        <f t="shared" si="26"/>
        <v>0.17785714285714285</v>
      </c>
      <c r="Y71" s="16">
        <f t="shared" si="10"/>
        <v>0.18020114942528739</v>
      </c>
      <c r="Z71" s="16">
        <f t="shared" si="24"/>
        <v>5.0023748145019056</v>
      </c>
      <c r="AA71" s="93"/>
    </row>
    <row r="72" spans="1:27" ht="14.4" customHeight="1" x14ac:dyDescent="0.3">
      <c r="A72" s="82"/>
      <c r="B72" s="83"/>
      <c r="C72" s="84"/>
      <c r="D72" s="84"/>
      <c r="E72" s="84"/>
      <c r="F72" s="85">
        <f>F69+1</f>
        <v>887</v>
      </c>
      <c r="G72" s="86">
        <v>8</v>
      </c>
      <c r="H72" s="87"/>
      <c r="I72" s="88">
        <v>313</v>
      </c>
      <c r="J72" s="89">
        <v>170</v>
      </c>
      <c r="K72" s="80">
        <f>I72*J72/100</f>
        <v>532.1</v>
      </c>
      <c r="L72" s="81">
        <f>K72*Y72/1000</f>
        <v>286.136775</v>
      </c>
      <c r="M72" s="90"/>
      <c r="N72" s="91" t="s">
        <v>50</v>
      </c>
      <c r="O72" s="92" t="s">
        <v>105</v>
      </c>
      <c r="P72" s="8" t="s">
        <v>21</v>
      </c>
      <c r="Q72" s="9">
        <v>523</v>
      </c>
      <c r="R72" s="9">
        <v>563</v>
      </c>
      <c r="S72" s="9">
        <v>551</v>
      </c>
      <c r="T72" s="9">
        <v>500</v>
      </c>
      <c r="U72" s="9">
        <v>547</v>
      </c>
      <c r="V72" s="9">
        <v>533</v>
      </c>
      <c r="W72" s="9">
        <v>534</v>
      </c>
      <c r="X72" s="9">
        <v>551</v>
      </c>
      <c r="Y72" s="17">
        <f t="shared" si="10"/>
        <v>537.75</v>
      </c>
      <c r="Z72" s="10">
        <f t="shared" si="24"/>
        <v>3.449984372599145</v>
      </c>
      <c r="AA72" s="93" t="s">
        <v>22</v>
      </c>
    </row>
    <row r="73" spans="1:27" ht="14.4" customHeight="1" x14ac:dyDescent="0.3">
      <c r="A73" s="82"/>
      <c r="B73" s="83"/>
      <c r="C73" s="84"/>
      <c r="D73" s="84"/>
      <c r="E73" s="84"/>
      <c r="F73" s="85"/>
      <c r="G73" s="86"/>
      <c r="H73" s="87"/>
      <c r="I73" s="88"/>
      <c r="J73" s="89"/>
      <c r="K73" s="80"/>
      <c r="L73" s="81"/>
      <c r="M73" s="90"/>
      <c r="N73" s="91"/>
      <c r="O73" s="92"/>
      <c r="P73" s="11" t="s">
        <v>23</v>
      </c>
      <c r="Q73" s="12">
        <v>2.8</v>
      </c>
      <c r="R73" s="12">
        <v>2.9</v>
      </c>
      <c r="S73" s="12">
        <v>2.8</v>
      </c>
      <c r="T73" s="12">
        <v>2.8</v>
      </c>
      <c r="U73" s="12">
        <v>2.7</v>
      </c>
      <c r="V73" s="12">
        <v>2.8</v>
      </c>
      <c r="W73" s="12">
        <v>2.7</v>
      </c>
      <c r="X73" s="12">
        <v>2.8</v>
      </c>
      <c r="Y73" s="13">
        <f t="shared" si="10"/>
        <v>2.7875000000000001</v>
      </c>
      <c r="Z73" s="14">
        <f t="shared" si="24"/>
        <v>2.1505970956559239</v>
      </c>
      <c r="AA73" s="93"/>
    </row>
    <row r="74" spans="1:27" ht="14.4" customHeight="1" x14ac:dyDescent="0.3">
      <c r="A74" s="82"/>
      <c r="B74" s="83"/>
      <c r="C74" s="84"/>
      <c r="D74" s="84"/>
      <c r="E74" s="84"/>
      <c r="F74" s="85"/>
      <c r="G74" s="86"/>
      <c r="H74" s="87"/>
      <c r="I74" s="88"/>
      <c r="J74" s="89"/>
      <c r="K74" s="80"/>
      <c r="L74" s="81"/>
      <c r="M74" s="90"/>
      <c r="N74" s="91"/>
      <c r="O74" s="92"/>
      <c r="P74" s="15" t="s">
        <v>24</v>
      </c>
      <c r="Q74" s="16">
        <f t="shared" ref="Q74:X74" si="27">Q72/Q73/1000</f>
        <v>0.1867857142857143</v>
      </c>
      <c r="R74" s="16">
        <f t="shared" si="27"/>
        <v>0.19413793103448276</v>
      </c>
      <c r="S74" s="16">
        <f t="shared" si="27"/>
        <v>0.19678571428571431</v>
      </c>
      <c r="T74" s="16">
        <f t="shared" si="27"/>
        <v>0.17857142857142858</v>
      </c>
      <c r="U74" s="16">
        <f t="shared" si="27"/>
        <v>0.20259259259259257</v>
      </c>
      <c r="V74" s="16">
        <f t="shared" si="27"/>
        <v>0.19035714285714286</v>
      </c>
      <c r="W74" s="16">
        <f t="shared" si="27"/>
        <v>0.19777777777777777</v>
      </c>
      <c r="X74" s="16">
        <f t="shared" si="27"/>
        <v>0.19678571428571431</v>
      </c>
      <c r="Y74" s="16">
        <f t="shared" si="10"/>
        <v>0.19297425196132095</v>
      </c>
      <c r="Z74" s="16">
        <f t="shared" si="24"/>
        <v>3.6577610345828107</v>
      </c>
      <c r="AA74" s="93"/>
    </row>
    <row r="75" spans="1:27" s="62" customFormat="1" ht="14.4" customHeight="1" x14ac:dyDescent="0.3">
      <c r="A75" s="156">
        <v>44503</v>
      </c>
      <c r="B75" s="157">
        <v>21009054</v>
      </c>
      <c r="C75" s="158"/>
      <c r="D75" s="158"/>
      <c r="E75" s="158">
        <v>9946777</v>
      </c>
      <c r="F75" s="159">
        <f>F72+1</f>
        <v>888</v>
      </c>
      <c r="G75" s="160">
        <v>1</v>
      </c>
      <c r="H75" s="161" t="s">
        <v>185</v>
      </c>
      <c r="I75" s="162">
        <v>210</v>
      </c>
      <c r="J75" s="163">
        <v>165</v>
      </c>
      <c r="K75" s="164">
        <f>I75*J75/100</f>
        <v>346.5</v>
      </c>
      <c r="L75" s="165">
        <f>K75*Y75/1000</f>
        <v>292.40268750000001</v>
      </c>
      <c r="M75" s="166"/>
      <c r="N75" s="166" t="s">
        <v>123</v>
      </c>
      <c r="O75" s="167" t="s">
        <v>85</v>
      </c>
      <c r="P75" s="58" t="s">
        <v>21</v>
      </c>
      <c r="Q75" s="59">
        <v>799</v>
      </c>
      <c r="R75" s="59">
        <v>865</v>
      </c>
      <c r="S75" s="59">
        <v>867</v>
      </c>
      <c r="T75" s="59">
        <v>773</v>
      </c>
      <c r="U75" s="59">
        <v>923</v>
      </c>
      <c r="V75" s="59">
        <v>855</v>
      </c>
      <c r="W75" s="59">
        <v>849</v>
      </c>
      <c r="X75" s="59">
        <v>820</v>
      </c>
      <c r="Y75" s="60">
        <f t="shared" si="10"/>
        <v>843.875</v>
      </c>
      <c r="Z75" s="61">
        <f t="shared" si="24"/>
        <v>5.1310497835748761</v>
      </c>
      <c r="AA75" s="169" t="s">
        <v>22</v>
      </c>
    </row>
    <row r="76" spans="1:27" s="62" customFormat="1" ht="14.4" customHeight="1" x14ac:dyDescent="0.3">
      <c r="A76" s="156"/>
      <c r="B76" s="157"/>
      <c r="C76" s="158"/>
      <c r="D76" s="158"/>
      <c r="E76" s="158"/>
      <c r="F76" s="159"/>
      <c r="G76" s="160"/>
      <c r="H76" s="161"/>
      <c r="I76" s="162"/>
      <c r="J76" s="163"/>
      <c r="K76" s="164"/>
      <c r="L76" s="165"/>
      <c r="M76" s="166"/>
      <c r="N76" s="166"/>
      <c r="O76" s="167"/>
      <c r="P76" s="63" t="s">
        <v>23</v>
      </c>
      <c r="Q76" s="64">
        <v>4</v>
      </c>
      <c r="R76" s="64">
        <v>4</v>
      </c>
      <c r="S76" s="64">
        <v>4.3</v>
      </c>
      <c r="T76" s="64">
        <v>4.4000000000000004</v>
      </c>
      <c r="U76" s="64">
        <v>4.4000000000000004</v>
      </c>
      <c r="V76" s="64">
        <v>4.2</v>
      </c>
      <c r="W76" s="64">
        <v>4.3</v>
      </c>
      <c r="X76" s="64">
        <v>4.0999999999999996</v>
      </c>
      <c r="Y76" s="65">
        <f t="shared" si="10"/>
        <v>4.2125000000000004</v>
      </c>
      <c r="Z76" s="66">
        <f t="shared" si="24"/>
        <v>3.6463518479063843</v>
      </c>
      <c r="AA76" s="169"/>
    </row>
    <row r="77" spans="1:27" s="62" customFormat="1" ht="14.4" customHeight="1" x14ac:dyDescent="0.3">
      <c r="A77" s="156"/>
      <c r="B77" s="157"/>
      <c r="C77" s="158"/>
      <c r="D77" s="158"/>
      <c r="E77" s="158"/>
      <c r="F77" s="159"/>
      <c r="G77" s="160"/>
      <c r="H77" s="161"/>
      <c r="I77" s="162"/>
      <c r="J77" s="163"/>
      <c r="K77" s="164"/>
      <c r="L77" s="165"/>
      <c r="M77" s="166"/>
      <c r="N77" s="166"/>
      <c r="O77" s="167"/>
      <c r="P77" s="67" t="s">
        <v>24</v>
      </c>
      <c r="Q77" s="68">
        <f t="shared" ref="Q77:X77" si="28">Q75/Q76/1000</f>
        <v>0.19975000000000001</v>
      </c>
      <c r="R77" s="68">
        <f t="shared" si="28"/>
        <v>0.21625</v>
      </c>
      <c r="S77" s="68">
        <f t="shared" si="28"/>
        <v>0.20162790697674418</v>
      </c>
      <c r="T77" s="68">
        <f t="shared" si="28"/>
        <v>0.17568181818181816</v>
      </c>
      <c r="U77" s="68">
        <f t="shared" si="28"/>
        <v>0.20977272727272725</v>
      </c>
      <c r="V77" s="68">
        <f t="shared" si="28"/>
        <v>0.20357142857142854</v>
      </c>
      <c r="W77" s="68">
        <f t="shared" si="28"/>
        <v>0.1974418604651163</v>
      </c>
      <c r="X77" s="68">
        <f t="shared" si="28"/>
        <v>0.20000000000000004</v>
      </c>
      <c r="Y77" s="68">
        <f t="shared" si="10"/>
        <v>0.20051196768347929</v>
      </c>
      <c r="Z77" s="68">
        <f t="shared" si="24"/>
        <v>5.4940481509092072</v>
      </c>
      <c r="AA77" s="169"/>
    </row>
    <row r="78" spans="1:27" s="62" customFormat="1" ht="14.4" customHeight="1" x14ac:dyDescent="0.3">
      <c r="A78" s="156"/>
      <c r="B78" s="157"/>
      <c r="C78" s="158"/>
      <c r="D78" s="158"/>
      <c r="E78" s="158"/>
      <c r="F78" s="159">
        <f>F75+1</f>
        <v>889</v>
      </c>
      <c r="G78" s="160">
        <v>2</v>
      </c>
      <c r="H78" s="161" t="s">
        <v>185</v>
      </c>
      <c r="I78" s="162">
        <v>210</v>
      </c>
      <c r="J78" s="163">
        <v>165</v>
      </c>
      <c r="K78" s="164">
        <f>I78*J78/100</f>
        <v>346.5</v>
      </c>
      <c r="L78" s="165">
        <f>K78*Y78/1000</f>
        <v>281.92106250000001</v>
      </c>
      <c r="M78" s="166"/>
      <c r="N78" s="166" t="s">
        <v>123</v>
      </c>
      <c r="O78" s="167" t="s">
        <v>85</v>
      </c>
      <c r="P78" s="58" t="s">
        <v>21</v>
      </c>
      <c r="Q78" s="59">
        <v>800</v>
      </c>
      <c r="R78" s="59">
        <v>833</v>
      </c>
      <c r="S78" s="59">
        <v>835</v>
      </c>
      <c r="T78" s="59">
        <v>779</v>
      </c>
      <c r="U78" s="59">
        <v>800</v>
      </c>
      <c r="V78" s="59">
        <v>810</v>
      </c>
      <c r="W78" s="59">
        <v>833</v>
      </c>
      <c r="X78" s="59">
        <v>819</v>
      </c>
      <c r="Y78" s="60">
        <f t="shared" si="10"/>
        <v>813.625</v>
      </c>
      <c r="Z78" s="61">
        <f t="shared" si="24"/>
        <v>2.3075209388462197</v>
      </c>
      <c r="AA78" s="169" t="s">
        <v>22</v>
      </c>
    </row>
    <row r="79" spans="1:27" s="62" customFormat="1" ht="14.4" customHeight="1" x14ac:dyDescent="0.3">
      <c r="A79" s="156"/>
      <c r="B79" s="157"/>
      <c r="C79" s="158"/>
      <c r="D79" s="158"/>
      <c r="E79" s="158"/>
      <c r="F79" s="159"/>
      <c r="G79" s="160"/>
      <c r="H79" s="161"/>
      <c r="I79" s="162"/>
      <c r="J79" s="163"/>
      <c r="K79" s="164"/>
      <c r="L79" s="165"/>
      <c r="M79" s="166"/>
      <c r="N79" s="166"/>
      <c r="O79" s="167"/>
      <c r="P79" s="63" t="s">
        <v>23</v>
      </c>
      <c r="Q79" s="64">
        <v>4</v>
      </c>
      <c r="R79" s="64">
        <v>4.2</v>
      </c>
      <c r="S79" s="64">
        <v>4.3</v>
      </c>
      <c r="T79" s="64">
        <v>4.4000000000000004</v>
      </c>
      <c r="U79" s="64">
        <v>4.3</v>
      </c>
      <c r="V79" s="64">
        <v>4.0999999999999996</v>
      </c>
      <c r="W79" s="64">
        <v>4</v>
      </c>
      <c r="X79" s="64">
        <v>4</v>
      </c>
      <c r="Y79" s="65">
        <f t="shared" si="10"/>
        <v>4.1624999999999996</v>
      </c>
      <c r="Z79" s="66">
        <f t="shared" si="24"/>
        <v>3.5910692922226444</v>
      </c>
      <c r="AA79" s="169"/>
    </row>
    <row r="80" spans="1:27" s="62" customFormat="1" ht="14.4" customHeight="1" x14ac:dyDescent="0.3">
      <c r="A80" s="156"/>
      <c r="B80" s="157"/>
      <c r="C80" s="158"/>
      <c r="D80" s="158"/>
      <c r="E80" s="158"/>
      <c r="F80" s="159"/>
      <c r="G80" s="160"/>
      <c r="H80" s="161"/>
      <c r="I80" s="162"/>
      <c r="J80" s="163"/>
      <c r="K80" s="164"/>
      <c r="L80" s="165"/>
      <c r="M80" s="166"/>
      <c r="N80" s="166"/>
      <c r="O80" s="167"/>
      <c r="P80" s="67" t="s">
        <v>24</v>
      </c>
      <c r="Q80" s="68">
        <f t="shared" ref="Q80:X80" si="29">Q78/Q79/1000</f>
        <v>0.2</v>
      </c>
      <c r="R80" s="68">
        <f t="shared" si="29"/>
        <v>0.19833333333333331</v>
      </c>
      <c r="S80" s="68">
        <f t="shared" si="29"/>
        <v>0.19418604651162791</v>
      </c>
      <c r="T80" s="68">
        <f t="shared" si="29"/>
        <v>0.17704545454545453</v>
      </c>
      <c r="U80" s="68">
        <f t="shared" si="29"/>
        <v>0.186046511627907</v>
      </c>
      <c r="V80" s="68">
        <f t="shared" si="29"/>
        <v>0.19756097560975613</v>
      </c>
      <c r="W80" s="68">
        <f t="shared" si="29"/>
        <v>0.20824999999999999</v>
      </c>
      <c r="X80" s="68">
        <f t="shared" si="29"/>
        <v>0.20474999999999999</v>
      </c>
      <c r="Y80" s="68">
        <f t="shared" si="10"/>
        <v>0.19577154020350987</v>
      </c>
      <c r="Z80" s="68">
        <f t="shared" si="24"/>
        <v>4.8179442451182108</v>
      </c>
      <c r="AA80" s="169"/>
    </row>
    <row r="81" spans="1:27" ht="14.4" customHeight="1" x14ac:dyDescent="0.3">
      <c r="A81" s="82"/>
      <c r="B81" s="83"/>
      <c r="C81" s="84"/>
      <c r="D81" s="84"/>
      <c r="E81" s="84"/>
      <c r="F81" s="85">
        <f>F78+1</f>
        <v>890</v>
      </c>
      <c r="G81" s="86">
        <v>3</v>
      </c>
      <c r="H81" s="87"/>
      <c r="I81" s="88">
        <v>210</v>
      </c>
      <c r="J81" s="89">
        <v>160</v>
      </c>
      <c r="K81" s="80">
        <f>I81*J81/100</f>
        <v>336</v>
      </c>
      <c r="L81" s="81">
        <f>K81*Y81/1000</f>
        <v>264.26400000000001</v>
      </c>
      <c r="M81" s="90"/>
      <c r="N81" s="91" t="s">
        <v>270</v>
      </c>
      <c r="O81" s="92" t="s">
        <v>27</v>
      </c>
      <c r="P81" s="8" t="s">
        <v>21</v>
      </c>
      <c r="Q81" s="9">
        <v>744</v>
      </c>
      <c r="R81" s="9">
        <v>708</v>
      </c>
      <c r="S81" s="9">
        <v>744</v>
      </c>
      <c r="T81" s="9">
        <v>765</v>
      </c>
      <c r="U81" s="9">
        <v>809</v>
      </c>
      <c r="V81" s="9">
        <v>830</v>
      </c>
      <c r="W81" s="9">
        <v>849</v>
      </c>
      <c r="X81" s="9">
        <v>843</v>
      </c>
      <c r="Y81" s="17">
        <f t="shared" si="10"/>
        <v>786.5</v>
      </c>
      <c r="Z81" s="10">
        <f t="shared" si="24"/>
        <v>6.3148616686358867</v>
      </c>
      <c r="AA81" s="170" t="s">
        <v>22</v>
      </c>
    </row>
    <row r="82" spans="1:27" ht="14.4" customHeight="1" x14ac:dyDescent="0.3">
      <c r="A82" s="82"/>
      <c r="B82" s="83"/>
      <c r="C82" s="84"/>
      <c r="D82" s="84"/>
      <c r="E82" s="84"/>
      <c r="F82" s="85"/>
      <c r="G82" s="86"/>
      <c r="H82" s="87"/>
      <c r="I82" s="88"/>
      <c r="J82" s="89"/>
      <c r="K82" s="80"/>
      <c r="L82" s="81"/>
      <c r="M82" s="90"/>
      <c r="N82" s="91"/>
      <c r="O82" s="92"/>
      <c r="P82" s="11" t="s">
        <v>23</v>
      </c>
      <c r="Q82" s="12">
        <v>4.8</v>
      </c>
      <c r="R82" s="12">
        <v>4.8</v>
      </c>
      <c r="S82" s="12">
        <v>4.8</v>
      </c>
      <c r="T82" s="12">
        <v>4.9000000000000004</v>
      </c>
      <c r="U82" s="12">
        <v>5.3</v>
      </c>
      <c r="V82" s="12">
        <v>5.3</v>
      </c>
      <c r="W82" s="12">
        <v>5.4</v>
      </c>
      <c r="X82" s="12">
        <v>5.3</v>
      </c>
      <c r="Y82" s="13">
        <f t="shared" si="10"/>
        <v>5.0749999999999993</v>
      </c>
      <c r="Z82" s="14">
        <f t="shared" si="24"/>
        <v>4.9994539729518337</v>
      </c>
      <c r="AA82" s="170"/>
    </row>
    <row r="83" spans="1:27" ht="14.4" customHeight="1" x14ac:dyDescent="0.3">
      <c r="A83" s="82"/>
      <c r="B83" s="83"/>
      <c r="C83" s="84"/>
      <c r="D83" s="84"/>
      <c r="E83" s="84"/>
      <c r="F83" s="85"/>
      <c r="G83" s="86"/>
      <c r="H83" s="87"/>
      <c r="I83" s="88"/>
      <c r="J83" s="89"/>
      <c r="K83" s="80"/>
      <c r="L83" s="81"/>
      <c r="M83" s="90"/>
      <c r="N83" s="91"/>
      <c r="O83" s="92"/>
      <c r="P83" s="15" t="s">
        <v>24</v>
      </c>
      <c r="Q83" s="16">
        <f t="shared" ref="Q83:X83" si="30">Q81/Q82/1000</f>
        <v>0.155</v>
      </c>
      <c r="R83" s="16">
        <f t="shared" si="30"/>
        <v>0.14749999999999999</v>
      </c>
      <c r="S83" s="16">
        <f t="shared" si="30"/>
        <v>0.155</v>
      </c>
      <c r="T83" s="16">
        <f t="shared" si="30"/>
        <v>0.15612244897959185</v>
      </c>
      <c r="U83" s="16">
        <f t="shared" si="30"/>
        <v>0.15264150943396226</v>
      </c>
      <c r="V83" s="16">
        <f t="shared" si="30"/>
        <v>0.15660377358490568</v>
      </c>
      <c r="W83" s="16">
        <f t="shared" si="30"/>
        <v>0.15722222222222221</v>
      </c>
      <c r="X83" s="16">
        <f t="shared" si="30"/>
        <v>0.15905660377358494</v>
      </c>
      <c r="Y83" s="16">
        <f t="shared" si="10"/>
        <v>0.15489331974928336</v>
      </c>
      <c r="Z83" s="16">
        <f t="shared" si="24"/>
        <v>2.1283910134272688</v>
      </c>
      <c r="AA83" s="170"/>
    </row>
    <row r="84" spans="1:27" ht="14.4" customHeight="1" x14ac:dyDescent="0.3">
      <c r="A84" s="82"/>
      <c r="B84" s="83"/>
      <c r="C84" s="84"/>
      <c r="D84" s="84"/>
      <c r="E84" s="84"/>
      <c r="F84" s="85">
        <f>F81+1</f>
        <v>891</v>
      </c>
      <c r="G84" s="86">
        <v>4</v>
      </c>
      <c r="H84" s="87"/>
      <c r="I84" s="88">
        <v>210</v>
      </c>
      <c r="J84" s="89">
        <v>163</v>
      </c>
      <c r="K84" s="80">
        <f>I84*J84/100</f>
        <v>342.3</v>
      </c>
      <c r="L84" s="81">
        <f>K84*Y84/1000</f>
        <v>271.18717499999997</v>
      </c>
      <c r="M84" s="90"/>
      <c r="N84" s="91" t="s">
        <v>131</v>
      </c>
      <c r="O84" s="92" t="s">
        <v>27</v>
      </c>
      <c r="P84" s="8" t="s">
        <v>21</v>
      </c>
      <c r="Q84" s="9">
        <v>843</v>
      </c>
      <c r="R84" s="9">
        <v>858</v>
      </c>
      <c r="S84" s="9">
        <v>843</v>
      </c>
      <c r="T84" s="9">
        <v>793</v>
      </c>
      <c r="U84" s="9">
        <v>777</v>
      </c>
      <c r="V84" s="9">
        <v>743</v>
      </c>
      <c r="W84" s="9">
        <v>721</v>
      </c>
      <c r="X84" s="9">
        <v>760</v>
      </c>
      <c r="Y84" s="17">
        <f t="shared" si="10"/>
        <v>792.25</v>
      </c>
      <c r="Z84" s="10">
        <f t="shared" si="24"/>
        <v>6.028624632625097</v>
      </c>
      <c r="AA84" s="170" t="s">
        <v>22</v>
      </c>
    </row>
    <row r="85" spans="1:27" ht="14.4" customHeight="1" x14ac:dyDescent="0.3">
      <c r="A85" s="82"/>
      <c r="B85" s="83"/>
      <c r="C85" s="84"/>
      <c r="D85" s="84"/>
      <c r="E85" s="84"/>
      <c r="F85" s="85"/>
      <c r="G85" s="86"/>
      <c r="H85" s="87"/>
      <c r="I85" s="88"/>
      <c r="J85" s="89"/>
      <c r="K85" s="80"/>
      <c r="L85" s="81"/>
      <c r="M85" s="90"/>
      <c r="N85" s="91"/>
      <c r="O85" s="92"/>
      <c r="P85" s="11" t="s">
        <v>23</v>
      </c>
      <c r="Q85" s="12">
        <v>5.3</v>
      </c>
      <c r="R85" s="12">
        <v>5.3</v>
      </c>
      <c r="S85" s="12">
        <v>5.3</v>
      </c>
      <c r="T85" s="12">
        <v>5.0999999999999996</v>
      </c>
      <c r="U85" s="12">
        <v>4.9000000000000004</v>
      </c>
      <c r="V85" s="12">
        <v>4.9000000000000004</v>
      </c>
      <c r="W85" s="12">
        <v>4.9000000000000004</v>
      </c>
      <c r="X85" s="12">
        <v>4.9000000000000004</v>
      </c>
      <c r="Y85" s="13">
        <f t="shared" si="10"/>
        <v>5.0749999999999993</v>
      </c>
      <c r="Z85" s="14">
        <f t="shared" si="24"/>
        <v>3.6532997473377606</v>
      </c>
      <c r="AA85" s="170"/>
    </row>
    <row r="86" spans="1:27" ht="14.4" customHeight="1" x14ac:dyDescent="0.3">
      <c r="A86" s="82"/>
      <c r="B86" s="83"/>
      <c r="C86" s="84"/>
      <c r="D86" s="84"/>
      <c r="E86" s="84"/>
      <c r="F86" s="85"/>
      <c r="G86" s="86"/>
      <c r="H86" s="87"/>
      <c r="I86" s="88"/>
      <c r="J86" s="89"/>
      <c r="K86" s="80"/>
      <c r="L86" s="81"/>
      <c r="M86" s="90"/>
      <c r="N86" s="91"/>
      <c r="O86" s="92"/>
      <c r="P86" s="15" t="s">
        <v>24</v>
      </c>
      <c r="Q86" s="16">
        <f t="shared" ref="Q86:X86" si="31">Q84/Q85/1000</f>
        <v>0.15905660377358494</v>
      </c>
      <c r="R86" s="16">
        <f t="shared" si="31"/>
        <v>0.16188679245283022</v>
      </c>
      <c r="S86" s="16">
        <f t="shared" si="31"/>
        <v>0.15905660377358494</v>
      </c>
      <c r="T86" s="16">
        <f t="shared" si="31"/>
        <v>0.15549019607843137</v>
      </c>
      <c r="U86" s="16">
        <f t="shared" si="31"/>
        <v>0.15857142857142856</v>
      </c>
      <c r="V86" s="16">
        <f t="shared" si="31"/>
        <v>0.15163265306122448</v>
      </c>
      <c r="W86" s="16">
        <f t="shared" si="31"/>
        <v>0.14714285714285713</v>
      </c>
      <c r="X86" s="16">
        <f t="shared" si="31"/>
        <v>0.1551020408163265</v>
      </c>
      <c r="Y86" s="16">
        <f t="shared" si="10"/>
        <v>0.15599239695878353</v>
      </c>
      <c r="Z86" s="16">
        <f t="shared" si="24"/>
        <v>2.8537895808596363</v>
      </c>
      <c r="AA86" s="170"/>
    </row>
    <row r="87" spans="1:27" ht="14.4" customHeight="1" x14ac:dyDescent="0.3">
      <c r="A87" s="82">
        <v>44504</v>
      </c>
      <c r="B87" s="83"/>
      <c r="C87" s="84"/>
      <c r="D87" s="84"/>
      <c r="E87" s="84"/>
      <c r="F87" s="85">
        <f>F84+1</f>
        <v>892</v>
      </c>
      <c r="G87" s="86">
        <v>5</v>
      </c>
      <c r="H87" s="87"/>
      <c r="I87" s="88">
        <v>210</v>
      </c>
      <c r="J87" s="89">
        <v>165</v>
      </c>
      <c r="K87" s="80">
        <f>I87*J87/100</f>
        <v>346.5</v>
      </c>
      <c r="L87" s="81">
        <f>K87*Y87/1000</f>
        <v>274.64456250000001</v>
      </c>
      <c r="M87" s="90"/>
      <c r="N87" s="91" t="s">
        <v>50</v>
      </c>
      <c r="O87" s="92" t="s">
        <v>105</v>
      </c>
      <c r="P87" s="8" t="s">
        <v>21</v>
      </c>
      <c r="Q87" s="9">
        <v>785</v>
      </c>
      <c r="R87" s="9">
        <v>769</v>
      </c>
      <c r="S87" s="9">
        <v>804</v>
      </c>
      <c r="T87" s="9">
        <v>822</v>
      </c>
      <c r="U87" s="9">
        <v>788</v>
      </c>
      <c r="V87" s="9">
        <v>775</v>
      </c>
      <c r="W87" s="9">
        <v>789</v>
      </c>
      <c r="X87" s="9">
        <v>809</v>
      </c>
      <c r="Y87" s="17">
        <f t="shared" si="10"/>
        <v>792.625</v>
      </c>
      <c r="Z87" s="10">
        <f t="shared" si="24"/>
        <v>2.1025534814656019</v>
      </c>
      <c r="AA87" s="93" t="s">
        <v>22</v>
      </c>
    </row>
    <row r="88" spans="1:27" ht="14.4" customHeight="1" x14ac:dyDescent="0.3">
      <c r="A88" s="82"/>
      <c r="B88" s="83"/>
      <c r="C88" s="84"/>
      <c r="D88" s="84"/>
      <c r="E88" s="84"/>
      <c r="F88" s="85"/>
      <c r="G88" s="86"/>
      <c r="H88" s="87"/>
      <c r="I88" s="88"/>
      <c r="J88" s="89"/>
      <c r="K88" s="80"/>
      <c r="L88" s="81"/>
      <c r="M88" s="90"/>
      <c r="N88" s="91"/>
      <c r="O88" s="92"/>
      <c r="P88" s="11" t="s">
        <v>23</v>
      </c>
      <c r="Q88" s="12">
        <v>4.0999999999999996</v>
      </c>
      <c r="R88" s="12">
        <v>4.0999999999999996</v>
      </c>
      <c r="S88" s="12">
        <v>4.3</v>
      </c>
      <c r="T88" s="12">
        <v>4.2</v>
      </c>
      <c r="U88" s="12">
        <v>4.0999999999999996</v>
      </c>
      <c r="V88" s="12">
        <v>4.2</v>
      </c>
      <c r="W88" s="12">
        <v>4.2</v>
      </c>
      <c r="X88" s="12">
        <v>4</v>
      </c>
      <c r="Y88" s="13">
        <f t="shared" si="10"/>
        <v>4.1499999999999995</v>
      </c>
      <c r="Z88" s="14">
        <f t="shared" si="24"/>
        <v>2.0868082018902157</v>
      </c>
      <c r="AA88" s="93"/>
    </row>
    <row r="89" spans="1:27" ht="14.4" customHeight="1" x14ac:dyDescent="0.3">
      <c r="A89" s="82"/>
      <c r="B89" s="83"/>
      <c r="C89" s="84"/>
      <c r="D89" s="84"/>
      <c r="E89" s="84"/>
      <c r="F89" s="85"/>
      <c r="G89" s="86"/>
      <c r="H89" s="87"/>
      <c r="I89" s="88"/>
      <c r="J89" s="89"/>
      <c r="K89" s="80"/>
      <c r="L89" s="81"/>
      <c r="M89" s="90"/>
      <c r="N89" s="91"/>
      <c r="O89" s="92"/>
      <c r="P89" s="15" t="s">
        <v>24</v>
      </c>
      <c r="Q89" s="16">
        <f t="shared" ref="Q89:X89" si="32">Q87/Q88/1000</f>
        <v>0.19146341463414634</v>
      </c>
      <c r="R89" s="16">
        <f t="shared" si="32"/>
        <v>0.18756097560975613</v>
      </c>
      <c r="S89" s="16">
        <f t="shared" si="32"/>
        <v>0.18697674418604651</v>
      </c>
      <c r="T89" s="16">
        <f t="shared" si="32"/>
        <v>0.1957142857142857</v>
      </c>
      <c r="U89" s="16">
        <f t="shared" si="32"/>
        <v>0.19219512195121954</v>
      </c>
      <c r="V89" s="16">
        <f t="shared" si="32"/>
        <v>0.18452380952380951</v>
      </c>
      <c r="W89" s="16">
        <f t="shared" si="32"/>
        <v>0.18785714285714286</v>
      </c>
      <c r="X89" s="16">
        <f t="shared" si="32"/>
        <v>0.20225000000000001</v>
      </c>
      <c r="Y89" s="16">
        <f t="shared" si="10"/>
        <v>0.19106768680955083</v>
      </c>
      <c r="Z89" s="16">
        <f t="shared" si="24"/>
        <v>2.8076595941493312</v>
      </c>
      <c r="AA89" s="93"/>
    </row>
    <row r="90" spans="1:27" ht="14.4" customHeight="1" x14ac:dyDescent="0.3">
      <c r="A90" s="82"/>
      <c r="B90" s="83"/>
      <c r="C90" s="84"/>
      <c r="D90" s="84"/>
      <c r="E90" s="84"/>
      <c r="F90" s="85">
        <f>F87+1</f>
        <v>893</v>
      </c>
      <c r="G90" s="86">
        <v>6</v>
      </c>
      <c r="H90" s="87"/>
      <c r="I90" s="88">
        <v>210</v>
      </c>
      <c r="J90" s="89">
        <v>165</v>
      </c>
      <c r="K90" s="80">
        <f>I90*J90/100</f>
        <v>346.5</v>
      </c>
      <c r="L90" s="81">
        <f>K90*Y90/1000</f>
        <v>272.26237500000002</v>
      </c>
      <c r="M90" s="90"/>
      <c r="N90" s="91" t="s">
        <v>50</v>
      </c>
      <c r="O90" s="92" t="s">
        <v>105</v>
      </c>
      <c r="P90" s="8" t="s">
        <v>21</v>
      </c>
      <c r="Q90" s="9">
        <v>802</v>
      </c>
      <c r="R90" s="9">
        <v>794</v>
      </c>
      <c r="S90" s="9">
        <v>781</v>
      </c>
      <c r="T90" s="9">
        <v>770</v>
      </c>
      <c r="U90" s="9">
        <v>802</v>
      </c>
      <c r="V90" s="9">
        <v>787</v>
      </c>
      <c r="W90" s="9">
        <v>777</v>
      </c>
      <c r="X90" s="9">
        <v>773</v>
      </c>
      <c r="Y90" s="17">
        <f t="shared" ref="Y90:Y153" si="33">AVERAGE(Q90:X90)</f>
        <v>785.75</v>
      </c>
      <c r="Z90" s="10">
        <f t="shared" si="24"/>
        <v>1.4974160516385737</v>
      </c>
      <c r="AA90" s="93" t="s">
        <v>22</v>
      </c>
    </row>
    <row r="91" spans="1:27" ht="14.4" customHeight="1" x14ac:dyDescent="0.3">
      <c r="A91" s="82"/>
      <c r="B91" s="83"/>
      <c r="C91" s="84"/>
      <c r="D91" s="84"/>
      <c r="E91" s="84"/>
      <c r="F91" s="85"/>
      <c r="G91" s="86"/>
      <c r="H91" s="87"/>
      <c r="I91" s="88"/>
      <c r="J91" s="89"/>
      <c r="K91" s="80"/>
      <c r="L91" s="81"/>
      <c r="M91" s="90"/>
      <c r="N91" s="91"/>
      <c r="O91" s="92"/>
      <c r="P91" s="11" t="s">
        <v>23</v>
      </c>
      <c r="Q91" s="12">
        <v>4.2</v>
      </c>
      <c r="R91" s="12">
        <v>4.0999999999999996</v>
      </c>
      <c r="S91" s="12">
        <v>4</v>
      </c>
      <c r="T91" s="12">
        <v>4.2</v>
      </c>
      <c r="U91" s="12">
        <v>4.2</v>
      </c>
      <c r="V91" s="12">
        <v>4.0999999999999996</v>
      </c>
      <c r="W91" s="12">
        <v>4</v>
      </c>
      <c r="X91" s="12">
        <v>4.2</v>
      </c>
      <c r="Y91" s="13">
        <f t="shared" si="33"/>
        <v>4.125</v>
      </c>
      <c r="Z91" s="14">
        <f t="shared" si="24"/>
        <v>2.0100756305184269</v>
      </c>
      <c r="AA91" s="93"/>
    </row>
    <row r="92" spans="1:27" ht="14.4" customHeight="1" x14ac:dyDescent="0.3">
      <c r="A92" s="82"/>
      <c r="B92" s="83"/>
      <c r="C92" s="84"/>
      <c r="D92" s="84"/>
      <c r="E92" s="84"/>
      <c r="F92" s="85"/>
      <c r="G92" s="86"/>
      <c r="H92" s="87"/>
      <c r="I92" s="88"/>
      <c r="J92" s="89"/>
      <c r="K92" s="80"/>
      <c r="L92" s="81"/>
      <c r="M92" s="90"/>
      <c r="N92" s="91"/>
      <c r="O92" s="92"/>
      <c r="P92" s="15" t="s">
        <v>24</v>
      </c>
      <c r="Q92" s="16">
        <f t="shared" ref="Q92:X92" si="34">Q90/Q91/1000</f>
        <v>0.19095238095238093</v>
      </c>
      <c r="R92" s="16">
        <f t="shared" si="34"/>
        <v>0.19365853658536589</v>
      </c>
      <c r="S92" s="16">
        <f t="shared" si="34"/>
        <v>0.19525000000000001</v>
      </c>
      <c r="T92" s="16">
        <f t="shared" si="34"/>
        <v>0.18333333333333332</v>
      </c>
      <c r="U92" s="16">
        <f t="shared" si="34"/>
        <v>0.19095238095238093</v>
      </c>
      <c r="V92" s="16">
        <f t="shared" si="34"/>
        <v>0.19195121951219513</v>
      </c>
      <c r="W92" s="16">
        <f t="shared" si="34"/>
        <v>0.19425000000000001</v>
      </c>
      <c r="X92" s="16">
        <f t="shared" si="34"/>
        <v>0.18404761904761904</v>
      </c>
      <c r="Y92" s="16">
        <f t="shared" si="33"/>
        <v>0.1905494337979094</v>
      </c>
      <c r="Z92" s="16">
        <f t="shared" si="24"/>
        <v>2.2117261226421445</v>
      </c>
      <c r="AA92" s="93"/>
    </row>
    <row r="93" spans="1:27" ht="14.4" customHeight="1" x14ac:dyDescent="0.3">
      <c r="A93" s="82"/>
      <c r="B93" s="83"/>
      <c r="C93" s="84"/>
      <c r="D93" s="84"/>
      <c r="E93" s="84"/>
      <c r="F93" s="85">
        <f>F90+1</f>
        <v>894</v>
      </c>
      <c r="G93" s="86">
        <v>7</v>
      </c>
      <c r="H93" s="87"/>
      <c r="I93" s="88">
        <v>210</v>
      </c>
      <c r="J93" s="89">
        <v>165</v>
      </c>
      <c r="K93" s="80">
        <f>I93*J93/100</f>
        <v>346.5</v>
      </c>
      <c r="L93" s="81">
        <f>K93*Y93/1000</f>
        <v>280.14524999999998</v>
      </c>
      <c r="M93" s="90"/>
      <c r="N93" s="91" t="s">
        <v>123</v>
      </c>
      <c r="O93" s="92" t="s">
        <v>85</v>
      </c>
      <c r="P93" s="8" t="s">
        <v>21</v>
      </c>
      <c r="Q93" s="9">
        <v>791</v>
      </c>
      <c r="R93" s="9">
        <v>820</v>
      </c>
      <c r="S93" s="9">
        <v>820</v>
      </c>
      <c r="T93" s="9">
        <v>819</v>
      </c>
      <c r="U93" s="9">
        <v>802</v>
      </c>
      <c r="V93" s="9">
        <v>779</v>
      </c>
      <c r="W93" s="9">
        <v>818</v>
      </c>
      <c r="X93" s="9">
        <v>819</v>
      </c>
      <c r="Y93" s="17">
        <f t="shared" si="33"/>
        <v>808.5</v>
      </c>
      <c r="Z93" s="10">
        <f t="shared" si="24"/>
        <v>1.8521928425320886</v>
      </c>
      <c r="AA93" s="93" t="s">
        <v>22</v>
      </c>
    </row>
    <row r="94" spans="1:27" ht="14.4" customHeight="1" x14ac:dyDescent="0.3">
      <c r="A94" s="82"/>
      <c r="B94" s="83"/>
      <c r="C94" s="84"/>
      <c r="D94" s="84"/>
      <c r="E94" s="84"/>
      <c r="F94" s="85"/>
      <c r="G94" s="86"/>
      <c r="H94" s="87"/>
      <c r="I94" s="88"/>
      <c r="J94" s="89"/>
      <c r="K94" s="80"/>
      <c r="L94" s="81"/>
      <c r="M94" s="90"/>
      <c r="N94" s="91"/>
      <c r="O94" s="92"/>
      <c r="P94" s="11" t="s">
        <v>23</v>
      </c>
      <c r="Q94" s="12">
        <v>4.4000000000000004</v>
      </c>
      <c r="R94" s="12">
        <v>4.2</v>
      </c>
      <c r="S94" s="12">
        <v>4.2</v>
      </c>
      <c r="T94" s="12">
        <v>4.4000000000000004</v>
      </c>
      <c r="U94" s="12">
        <v>4.4000000000000004</v>
      </c>
      <c r="V94" s="12">
        <v>4.0999999999999996</v>
      </c>
      <c r="W94" s="12">
        <v>4.4000000000000004</v>
      </c>
      <c r="X94" s="12">
        <v>4.4000000000000004</v>
      </c>
      <c r="Y94" s="13">
        <f t="shared" si="33"/>
        <v>4.3125</v>
      </c>
      <c r="Z94" s="14">
        <f t="shared" si="24"/>
        <v>2.7035881313300956</v>
      </c>
      <c r="AA94" s="93"/>
    </row>
    <row r="95" spans="1:27" ht="14.4" customHeight="1" x14ac:dyDescent="0.3">
      <c r="A95" s="82"/>
      <c r="B95" s="83"/>
      <c r="C95" s="84"/>
      <c r="D95" s="84"/>
      <c r="E95" s="84"/>
      <c r="F95" s="85"/>
      <c r="G95" s="86"/>
      <c r="H95" s="87"/>
      <c r="I95" s="88"/>
      <c r="J95" s="89"/>
      <c r="K95" s="80"/>
      <c r="L95" s="81"/>
      <c r="M95" s="90"/>
      <c r="N95" s="91"/>
      <c r="O95" s="92"/>
      <c r="P95" s="15" t="s">
        <v>24</v>
      </c>
      <c r="Q95" s="16">
        <f t="shared" ref="Q95:X95" si="35">Q93/Q94/1000</f>
        <v>0.17977272727272725</v>
      </c>
      <c r="R95" s="16">
        <f t="shared" si="35"/>
        <v>0.19523809523809524</v>
      </c>
      <c r="S95" s="16">
        <f t="shared" si="35"/>
        <v>0.19523809523809524</v>
      </c>
      <c r="T95" s="16">
        <f t="shared" si="35"/>
        <v>0.18613636363636363</v>
      </c>
      <c r="U95" s="16">
        <f t="shared" si="35"/>
        <v>0.18227272727272725</v>
      </c>
      <c r="V95" s="16">
        <f t="shared" si="35"/>
        <v>0.19000000000000003</v>
      </c>
      <c r="W95" s="16">
        <f t="shared" si="35"/>
        <v>0.18590909090909091</v>
      </c>
      <c r="X95" s="16">
        <f t="shared" si="35"/>
        <v>0.18613636363636363</v>
      </c>
      <c r="Y95" s="16">
        <f t="shared" si="33"/>
        <v>0.18758793290043291</v>
      </c>
      <c r="Z95" s="16">
        <f t="shared" si="24"/>
        <v>2.7906129651009026</v>
      </c>
      <c r="AA95" s="93"/>
    </row>
    <row r="96" spans="1:27" ht="14.4" customHeight="1" x14ac:dyDescent="0.3">
      <c r="A96" s="82"/>
      <c r="B96" s="83"/>
      <c r="C96" s="84"/>
      <c r="D96" s="84"/>
      <c r="E96" s="84"/>
      <c r="F96" s="85">
        <f>F93+1</f>
        <v>895</v>
      </c>
      <c r="G96" s="86">
        <v>8</v>
      </c>
      <c r="H96" s="87"/>
      <c r="I96" s="88">
        <v>210</v>
      </c>
      <c r="J96" s="89">
        <v>165</v>
      </c>
      <c r="K96" s="80">
        <f>I96*J96/100</f>
        <v>346.5</v>
      </c>
      <c r="L96" s="81">
        <f>K96*Y96/1000</f>
        <v>285.12618750000001</v>
      </c>
      <c r="M96" s="90"/>
      <c r="N96" s="91" t="s">
        <v>123</v>
      </c>
      <c r="O96" s="92" t="s">
        <v>85</v>
      </c>
      <c r="P96" s="8">
        <v>0</v>
      </c>
      <c r="Q96" s="9">
        <v>828</v>
      </c>
      <c r="R96" s="9">
        <v>807</v>
      </c>
      <c r="S96" s="9">
        <v>814</v>
      </c>
      <c r="T96" s="9">
        <v>824</v>
      </c>
      <c r="U96" s="9">
        <v>842</v>
      </c>
      <c r="V96" s="9">
        <v>817</v>
      </c>
      <c r="W96" s="9">
        <v>817</v>
      </c>
      <c r="X96" s="9">
        <v>834</v>
      </c>
      <c r="Y96" s="17">
        <f t="shared" si="33"/>
        <v>822.875</v>
      </c>
      <c r="Z96" s="10">
        <f t="shared" si="24"/>
        <v>1.3009967270502991</v>
      </c>
      <c r="AA96" s="93" t="s">
        <v>22</v>
      </c>
    </row>
    <row r="97" spans="1:27" ht="14.4" customHeight="1" x14ac:dyDescent="0.3">
      <c r="A97" s="82"/>
      <c r="B97" s="83"/>
      <c r="C97" s="84"/>
      <c r="D97" s="84"/>
      <c r="E97" s="84"/>
      <c r="F97" s="85"/>
      <c r="G97" s="86"/>
      <c r="H97" s="87"/>
      <c r="I97" s="88"/>
      <c r="J97" s="89"/>
      <c r="K97" s="80"/>
      <c r="L97" s="81"/>
      <c r="M97" s="90"/>
      <c r="N97" s="91"/>
      <c r="O97" s="92"/>
      <c r="P97" s="11" t="s">
        <v>23</v>
      </c>
      <c r="Q97" s="12">
        <v>4.4000000000000004</v>
      </c>
      <c r="R97" s="12">
        <v>4.3</v>
      </c>
      <c r="S97" s="12">
        <v>4.4000000000000004</v>
      </c>
      <c r="T97" s="12">
        <v>4.3</v>
      </c>
      <c r="U97" s="12">
        <v>4.4000000000000004</v>
      </c>
      <c r="V97" s="12">
        <v>4.3</v>
      </c>
      <c r="W97" s="12">
        <v>4.4000000000000004</v>
      </c>
      <c r="X97" s="12">
        <v>4.3</v>
      </c>
      <c r="Y97" s="13">
        <f t="shared" si="33"/>
        <v>4.3499999999999996</v>
      </c>
      <c r="Z97" s="14">
        <f t="shared" si="24"/>
        <v>1.149425287356328</v>
      </c>
      <c r="AA97" s="93"/>
    </row>
    <row r="98" spans="1:27" ht="14.4" customHeight="1" x14ac:dyDescent="0.3">
      <c r="A98" s="82"/>
      <c r="B98" s="83"/>
      <c r="C98" s="84"/>
      <c r="D98" s="84"/>
      <c r="E98" s="84"/>
      <c r="F98" s="85"/>
      <c r="G98" s="86"/>
      <c r="H98" s="87"/>
      <c r="I98" s="88"/>
      <c r="J98" s="89"/>
      <c r="K98" s="80"/>
      <c r="L98" s="81"/>
      <c r="M98" s="90"/>
      <c r="N98" s="91"/>
      <c r="O98" s="92"/>
      <c r="P98" s="15" t="s">
        <v>24</v>
      </c>
      <c r="Q98" s="16">
        <f t="shared" ref="Q98:X98" si="36">Q96/Q97/1000</f>
        <v>0.18818181818181817</v>
      </c>
      <c r="R98" s="16">
        <f t="shared" si="36"/>
        <v>0.18767441860465117</v>
      </c>
      <c r="S98" s="16">
        <f t="shared" si="36"/>
        <v>0.18499999999999997</v>
      </c>
      <c r="T98" s="16">
        <f t="shared" si="36"/>
        <v>0.19162790697674417</v>
      </c>
      <c r="U98" s="16">
        <f t="shared" si="36"/>
        <v>0.19136363636363635</v>
      </c>
      <c r="V98" s="16">
        <f t="shared" si="36"/>
        <v>0.19</v>
      </c>
      <c r="W98" s="16">
        <f t="shared" si="36"/>
        <v>0.18568181818181817</v>
      </c>
      <c r="X98" s="16">
        <f t="shared" si="36"/>
        <v>0.19395348837209303</v>
      </c>
      <c r="Y98" s="16">
        <f t="shared" si="33"/>
        <v>0.18918538583509514</v>
      </c>
      <c r="Z98" s="16">
        <f t="shared" si="24"/>
        <v>1.531881657818615</v>
      </c>
      <c r="AA98" s="93"/>
    </row>
    <row r="99" spans="1:27" ht="14.4" customHeight="1" x14ac:dyDescent="0.3">
      <c r="A99" s="82"/>
      <c r="B99" s="83"/>
      <c r="C99" s="84"/>
      <c r="D99" s="84"/>
      <c r="E99" s="84"/>
      <c r="F99" s="85">
        <f>F96+1</f>
        <v>896</v>
      </c>
      <c r="G99" s="86">
        <v>9</v>
      </c>
      <c r="H99" s="87"/>
      <c r="I99" s="88">
        <v>210</v>
      </c>
      <c r="J99" s="89">
        <v>165</v>
      </c>
      <c r="K99" s="80">
        <f>I99*J99/100</f>
        <v>346.5</v>
      </c>
      <c r="L99" s="81">
        <f>K99*Y99/1000</f>
        <v>280.57837499999999</v>
      </c>
      <c r="M99" s="90"/>
      <c r="N99" s="91" t="s">
        <v>123</v>
      </c>
      <c r="O99" s="92" t="s">
        <v>85</v>
      </c>
      <c r="P99" s="8" t="s">
        <v>21</v>
      </c>
      <c r="Q99" s="9">
        <v>827</v>
      </c>
      <c r="R99" s="9">
        <v>792</v>
      </c>
      <c r="S99" s="9">
        <v>815</v>
      </c>
      <c r="T99" s="9">
        <v>818</v>
      </c>
      <c r="U99" s="9">
        <v>799</v>
      </c>
      <c r="V99" s="9">
        <v>805</v>
      </c>
      <c r="W99" s="9">
        <v>810</v>
      </c>
      <c r="X99" s="9">
        <v>812</v>
      </c>
      <c r="Y99" s="17">
        <f t="shared" si="33"/>
        <v>809.75</v>
      </c>
      <c r="Z99" s="10">
        <f t="shared" si="24"/>
        <v>1.2740790541502531</v>
      </c>
      <c r="AA99" s="93" t="s">
        <v>22</v>
      </c>
    </row>
    <row r="100" spans="1:27" ht="14.4" customHeight="1" x14ac:dyDescent="0.3">
      <c r="A100" s="82"/>
      <c r="B100" s="83"/>
      <c r="C100" s="84"/>
      <c r="D100" s="84"/>
      <c r="E100" s="84"/>
      <c r="F100" s="85"/>
      <c r="G100" s="86"/>
      <c r="H100" s="87"/>
      <c r="I100" s="88"/>
      <c r="J100" s="89"/>
      <c r="K100" s="80"/>
      <c r="L100" s="81"/>
      <c r="M100" s="90"/>
      <c r="N100" s="91"/>
      <c r="O100" s="92"/>
      <c r="P100" s="11" t="s">
        <v>23</v>
      </c>
      <c r="Q100" s="12">
        <v>4.2</v>
      </c>
      <c r="R100" s="12">
        <v>4.4000000000000004</v>
      </c>
      <c r="S100" s="12">
        <v>4.3</v>
      </c>
      <c r="T100" s="12">
        <v>4.4000000000000004</v>
      </c>
      <c r="U100" s="12">
        <v>4.2</v>
      </c>
      <c r="V100" s="12">
        <v>4.3</v>
      </c>
      <c r="W100" s="12">
        <v>4.3</v>
      </c>
      <c r="X100" s="12">
        <v>4.4000000000000004</v>
      </c>
      <c r="Y100" s="13">
        <f t="shared" si="33"/>
        <v>4.3125000000000009</v>
      </c>
      <c r="Z100" s="14">
        <f t="shared" si="24"/>
        <v>1.8101443473618564</v>
      </c>
      <c r="AA100" s="93"/>
    </row>
    <row r="101" spans="1:27" ht="14.4" customHeight="1" x14ac:dyDescent="0.3">
      <c r="A101" s="82"/>
      <c r="B101" s="83"/>
      <c r="C101" s="84"/>
      <c r="D101" s="84"/>
      <c r="E101" s="84"/>
      <c r="F101" s="85"/>
      <c r="G101" s="86"/>
      <c r="H101" s="87"/>
      <c r="I101" s="88"/>
      <c r="J101" s="89"/>
      <c r="K101" s="80"/>
      <c r="L101" s="81"/>
      <c r="M101" s="90"/>
      <c r="N101" s="91"/>
      <c r="O101" s="92"/>
      <c r="P101" s="15" t="s">
        <v>24</v>
      </c>
      <c r="Q101" s="16">
        <f t="shared" ref="Q101:X101" si="37">Q99/Q100/1000</f>
        <v>0.19690476190476189</v>
      </c>
      <c r="R101" s="16">
        <f t="shared" si="37"/>
        <v>0.17999999999999997</v>
      </c>
      <c r="S101" s="16">
        <f t="shared" si="37"/>
        <v>0.18953488372093025</v>
      </c>
      <c r="T101" s="16">
        <f t="shared" si="37"/>
        <v>0.18590909090909091</v>
      </c>
      <c r="U101" s="16">
        <f t="shared" si="37"/>
        <v>0.19023809523809523</v>
      </c>
      <c r="V101" s="16">
        <f t="shared" si="37"/>
        <v>0.18720930232558142</v>
      </c>
      <c r="W101" s="16">
        <f t="shared" si="37"/>
        <v>0.1883720930232558</v>
      </c>
      <c r="X101" s="16">
        <f t="shared" si="37"/>
        <v>0.18454545454545454</v>
      </c>
      <c r="Y101" s="16">
        <f t="shared" si="33"/>
        <v>0.18783921020839625</v>
      </c>
      <c r="Z101" s="16">
        <f t="shared" si="24"/>
        <v>2.4361561104393701</v>
      </c>
      <c r="AA101" s="93"/>
    </row>
    <row r="102" spans="1:27" ht="14.4" customHeight="1" x14ac:dyDescent="0.3">
      <c r="A102" s="82"/>
      <c r="B102" s="83"/>
      <c r="C102" s="84"/>
      <c r="D102" s="84"/>
      <c r="E102" s="84"/>
      <c r="F102" s="85">
        <f>F99+1</f>
        <v>897</v>
      </c>
      <c r="G102" s="86">
        <v>10</v>
      </c>
      <c r="H102" s="87"/>
      <c r="I102" s="88">
        <v>210</v>
      </c>
      <c r="J102" s="89">
        <v>165</v>
      </c>
      <c r="K102" s="80">
        <f>I102*J102/100</f>
        <v>346.5</v>
      </c>
      <c r="L102" s="81">
        <f>K102*Y102/1000</f>
        <v>278.28281249999998</v>
      </c>
      <c r="M102" s="90"/>
      <c r="N102" s="91" t="s">
        <v>123</v>
      </c>
      <c r="O102" s="92" t="s">
        <v>85</v>
      </c>
      <c r="P102" s="8" t="s">
        <v>21</v>
      </c>
      <c r="Q102" s="9">
        <v>805</v>
      </c>
      <c r="R102" s="9">
        <v>810</v>
      </c>
      <c r="S102" s="9">
        <v>822</v>
      </c>
      <c r="T102" s="9">
        <v>800</v>
      </c>
      <c r="U102" s="9">
        <v>799</v>
      </c>
      <c r="V102" s="9">
        <v>795</v>
      </c>
      <c r="W102" s="9">
        <v>790</v>
      </c>
      <c r="X102" s="9">
        <v>804</v>
      </c>
      <c r="Y102" s="17">
        <f t="shared" si="33"/>
        <v>803.125</v>
      </c>
      <c r="Z102" s="10">
        <f t="shared" si="24"/>
        <v>1.1419288833323042</v>
      </c>
      <c r="AA102" s="93" t="s">
        <v>22</v>
      </c>
    </row>
    <row r="103" spans="1:27" ht="14.4" customHeight="1" x14ac:dyDescent="0.3">
      <c r="A103" s="82"/>
      <c r="B103" s="83"/>
      <c r="C103" s="84"/>
      <c r="D103" s="84"/>
      <c r="E103" s="84"/>
      <c r="F103" s="85"/>
      <c r="G103" s="86"/>
      <c r="H103" s="87"/>
      <c r="I103" s="88"/>
      <c r="J103" s="89"/>
      <c r="K103" s="80"/>
      <c r="L103" s="81"/>
      <c r="M103" s="90"/>
      <c r="N103" s="91"/>
      <c r="O103" s="92"/>
      <c r="P103" s="11" t="s">
        <v>23</v>
      </c>
      <c r="Q103" s="12">
        <v>4.3</v>
      </c>
      <c r="R103" s="12">
        <v>4.2</v>
      </c>
      <c r="S103" s="12">
        <v>4.2</v>
      </c>
      <c r="T103" s="12">
        <v>4.4000000000000004</v>
      </c>
      <c r="U103" s="12">
        <v>4.4000000000000004</v>
      </c>
      <c r="V103" s="12">
        <v>4.2</v>
      </c>
      <c r="W103" s="12">
        <v>4.3</v>
      </c>
      <c r="X103" s="12">
        <v>4.3</v>
      </c>
      <c r="Y103" s="13">
        <f t="shared" si="33"/>
        <v>4.2874999999999996</v>
      </c>
      <c r="Z103" s="14">
        <f t="shared" si="24"/>
        <v>1.8206991248974933</v>
      </c>
      <c r="AA103" s="93"/>
    </row>
    <row r="104" spans="1:27" ht="14.4" customHeight="1" x14ac:dyDescent="0.3">
      <c r="A104" s="82"/>
      <c r="B104" s="83"/>
      <c r="C104" s="84"/>
      <c r="D104" s="84"/>
      <c r="E104" s="84"/>
      <c r="F104" s="85"/>
      <c r="G104" s="86"/>
      <c r="H104" s="87"/>
      <c r="I104" s="88"/>
      <c r="J104" s="89"/>
      <c r="K104" s="80"/>
      <c r="L104" s="81"/>
      <c r="M104" s="90"/>
      <c r="N104" s="91"/>
      <c r="O104" s="92"/>
      <c r="P104" s="15" t="s">
        <v>24</v>
      </c>
      <c r="Q104" s="16">
        <f t="shared" ref="Q104:X104" si="38">Q102/Q103/1000</f>
        <v>0.18720930232558142</v>
      </c>
      <c r="R104" s="16">
        <f t="shared" si="38"/>
        <v>0.19285714285714287</v>
      </c>
      <c r="S104" s="16">
        <f t="shared" si="38"/>
        <v>0.1957142857142857</v>
      </c>
      <c r="T104" s="16">
        <f t="shared" si="38"/>
        <v>0.18181818181818182</v>
      </c>
      <c r="U104" s="16">
        <f t="shared" si="38"/>
        <v>0.18159090909090905</v>
      </c>
      <c r="V104" s="16">
        <f t="shared" si="38"/>
        <v>0.18928571428571428</v>
      </c>
      <c r="W104" s="16">
        <f t="shared" si="38"/>
        <v>0.18372093023255814</v>
      </c>
      <c r="X104" s="16">
        <f t="shared" si="38"/>
        <v>0.18697674418604651</v>
      </c>
      <c r="Y104" s="16">
        <f t="shared" si="33"/>
        <v>0.18739665131380251</v>
      </c>
      <c r="Z104" s="16">
        <f t="shared" si="24"/>
        <v>2.5390581386916851</v>
      </c>
      <c r="AA104" s="93"/>
    </row>
    <row r="105" spans="1:27" ht="14.4" customHeight="1" x14ac:dyDescent="0.3">
      <c r="A105" s="82"/>
      <c r="B105" s="83"/>
      <c r="C105" s="84"/>
      <c r="D105" s="84"/>
      <c r="E105" s="84"/>
      <c r="F105" s="85">
        <f>F102+1</f>
        <v>898</v>
      </c>
      <c r="G105" s="86">
        <v>11</v>
      </c>
      <c r="H105" s="87"/>
      <c r="I105" s="88">
        <v>210</v>
      </c>
      <c r="J105" s="89">
        <v>165</v>
      </c>
      <c r="K105" s="80">
        <f>I105*J105/100</f>
        <v>346.5</v>
      </c>
      <c r="L105" s="81">
        <f>K105*Y105/1000</f>
        <v>266.80500000000001</v>
      </c>
      <c r="M105" s="90"/>
      <c r="N105" s="91" t="s">
        <v>124</v>
      </c>
      <c r="O105" s="92" t="s">
        <v>182</v>
      </c>
      <c r="P105" s="8" t="s">
        <v>21</v>
      </c>
      <c r="Q105" s="9">
        <v>764</v>
      </c>
      <c r="R105" s="9">
        <v>764</v>
      </c>
      <c r="S105" s="9">
        <v>784</v>
      </c>
      <c r="T105" s="9">
        <v>782</v>
      </c>
      <c r="U105" s="9">
        <v>777</v>
      </c>
      <c r="V105" s="9">
        <v>772</v>
      </c>
      <c r="W105" s="9">
        <v>761</v>
      </c>
      <c r="X105" s="9">
        <v>756</v>
      </c>
      <c r="Y105" s="17">
        <f t="shared" si="33"/>
        <v>770</v>
      </c>
      <c r="Z105" s="10">
        <f t="shared" si="24"/>
        <v>1.2507376807959885</v>
      </c>
      <c r="AA105" s="93" t="s">
        <v>22</v>
      </c>
    </row>
    <row r="106" spans="1:27" ht="14.4" customHeight="1" x14ac:dyDescent="0.3">
      <c r="A106" s="82"/>
      <c r="B106" s="83"/>
      <c r="C106" s="84"/>
      <c r="D106" s="84"/>
      <c r="E106" s="84"/>
      <c r="F106" s="85"/>
      <c r="G106" s="86"/>
      <c r="H106" s="87"/>
      <c r="I106" s="88"/>
      <c r="J106" s="89"/>
      <c r="K106" s="80"/>
      <c r="L106" s="81"/>
      <c r="M106" s="90"/>
      <c r="N106" s="91"/>
      <c r="O106" s="92"/>
      <c r="P106" s="11" t="s">
        <v>23</v>
      </c>
      <c r="Q106" s="12">
        <v>3.9</v>
      </c>
      <c r="R106" s="12">
        <v>3.9</v>
      </c>
      <c r="S106" s="12">
        <v>4.0999999999999996</v>
      </c>
      <c r="T106" s="12">
        <v>4.0999999999999996</v>
      </c>
      <c r="U106" s="12">
        <v>4.3</v>
      </c>
      <c r="V106" s="12">
        <v>4.3</v>
      </c>
      <c r="W106" s="12">
        <v>4.3</v>
      </c>
      <c r="X106" s="12">
        <v>4.2</v>
      </c>
      <c r="Y106" s="13">
        <f t="shared" si="33"/>
        <v>4.1375000000000002</v>
      </c>
      <c r="Z106" s="14">
        <f t="shared" si="24"/>
        <v>3.8095227229360997</v>
      </c>
      <c r="AA106" s="93"/>
    </row>
    <row r="107" spans="1:27" ht="14.4" customHeight="1" x14ac:dyDescent="0.3">
      <c r="A107" s="82"/>
      <c r="B107" s="83"/>
      <c r="C107" s="84"/>
      <c r="D107" s="84"/>
      <c r="E107" s="84"/>
      <c r="F107" s="85"/>
      <c r="G107" s="86"/>
      <c r="H107" s="87"/>
      <c r="I107" s="88"/>
      <c r="J107" s="89"/>
      <c r="K107" s="80"/>
      <c r="L107" s="81"/>
      <c r="M107" s="90"/>
      <c r="N107" s="91"/>
      <c r="O107" s="92"/>
      <c r="P107" s="15" t="s">
        <v>24</v>
      </c>
      <c r="Q107" s="16">
        <f t="shared" ref="Q107:X107" si="39">Q105/Q106/1000</f>
        <v>0.19589743589743591</v>
      </c>
      <c r="R107" s="16">
        <f t="shared" si="39"/>
        <v>0.19589743589743591</v>
      </c>
      <c r="S107" s="16">
        <f t="shared" si="39"/>
        <v>0.19121951219512198</v>
      </c>
      <c r="T107" s="16">
        <f t="shared" si="39"/>
        <v>0.19073170731707317</v>
      </c>
      <c r="U107" s="16">
        <f t="shared" si="39"/>
        <v>0.18069767441860465</v>
      </c>
      <c r="V107" s="16">
        <f t="shared" si="39"/>
        <v>0.17953488372093027</v>
      </c>
      <c r="W107" s="16">
        <f t="shared" si="39"/>
        <v>0.17697674418604653</v>
      </c>
      <c r="X107" s="16">
        <f t="shared" si="39"/>
        <v>0.18</v>
      </c>
      <c r="Y107" s="16">
        <f t="shared" si="33"/>
        <v>0.18636942420408106</v>
      </c>
      <c r="Z107" s="16">
        <f t="shared" si="24"/>
        <v>3.9420027351246798</v>
      </c>
      <c r="AA107" s="93"/>
    </row>
    <row r="108" spans="1:27" ht="14.4" customHeight="1" x14ac:dyDescent="0.3">
      <c r="A108" s="82"/>
      <c r="B108" s="83"/>
      <c r="C108" s="84"/>
      <c r="D108" s="84"/>
      <c r="E108" s="84"/>
      <c r="F108" s="85">
        <f>F105+1</f>
        <v>899</v>
      </c>
      <c r="G108" s="86">
        <v>12</v>
      </c>
      <c r="H108" s="87"/>
      <c r="I108" s="88">
        <v>210</v>
      </c>
      <c r="J108" s="89">
        <v>165</v>
      </c>
      <c r="K108" s="80">
        <f>I108*J108/100</f>
        <v>346.5</v>
      </c>
      <c r="L108" s="81">
        <f>K108*Y108/1000</f>
        <v>267.36806250000001</v>
      </c>
      <c r="M108" s="90"/>
      <c r="N108" s="91" t="s">
        <v>124</v>
      </c>
      <c r="O108" s="92" t="s">
        <v>182</v>
      </c>
      <c r="P108" s="8" t="s">
        <v>21</v>
      </c>
      <c r="Q108" s="9">
        <v>762</v>
      </c>
      <c r="R108" s="9">
        <v>765</v>
      </c>
      <c r="S108" s="9">
        <v>774</v>
      </c>
      <c r="T108" s="9">
        <v>770</v>
      </c>
      <c r="U108" s="9">
        <v>775</v>
      </c>
      <c r="V108" s="9">
        <v>779</v>
      </c>
      <c r="W108" s="9">
        <v>769</v>
      </c>
      <c r="X108" s="9">
        <v>779</v>
      </c>
      <c r="Y108" s="17">
        <f t="shared" si="33"/>
        <v>771.625</v>
      </c>
      <c r="Z108" s="10">
        <f t="shared" si="24"/>
        <v>0.75549806035062483</v>
      </c>
      <c r="AA108" s="93" t="s">
        <v>22</v>
      </c>
    </row>
    <row r="109" spans="1:27" ht="14.4" customHeight="1" x14ac:dyDescent="0.3">
      <c r="A109" s="82"/>
      <c r="B109" s="83"/>
      <c r="C109" s="84"/>
      <c r="D109" s="84"/>
      <c r="E109" s="84"/>
      <c r="F109" s="85"/>
      <c r="G109" s="86"/>
      <c r="H109" s="87"/>
      <c r="I109" s="88"/>
      <c r="J109" s="89"/>
      <c r="K109" s="80"/>
      <c r="L109" s="81"/>
      <c r="M109" s="90"/>
      <c r="N109" s="91"/>
      <c r="O109" s="92"/>
      <c r="P109" s="11" t="s">
        <v>23</v>
      </c>
      <c r="Q109" s="12">
        <v>4.2</v>
      </c>
      <c r="R109" s="12">
        <v>4.3</v>
      </c>
      <c r="S109" s="12">
        <v>4.3</v>
      </c>
      <c r="T109" s="12">
        <v>4.2</v>
      </c>
      <c r="U109" s="12">
        <v>4.25</v>
      </c>
      <c r="V109" s="12">
        <v>4.2</v>
      </c>
      <c r="W109" s="12">
        <v>4.0999999999999996</v>
      </c>
      <c r="X109" s="12">
        <v>4.0999999999999996</v>
      </c>
      <c r="Y109" s="13">
        <f t="shared" si="33"/>
        <v>4.2062499999999998</v>
      </c>
      <c r="Z109" s="14">
        <f t="shared" si="24"/>
        <v>1.7264413133168293</v>
      </c>
      <c r="AA109" s="93"/>
    </row>
    <row r="110" spans="1:27" ht="14.4" customHeight="1" x14ac:dyDescent="0.3">
      <c r="A110" s="82"/>
      <c r="B110" s="83"/>
      <c r="C110" s="84"/>
      <c r="D110" s="84"/>
      <c r="E110" s="84"/>
      <c r="F110" s="85"/>
      <c r="G110" s="86"/>
      <c r="H110" s="87"/>
      <c r="I110" s="88"/>
      <c r="J110" s="89"/>
      <c r="K110" s="80"/>
      <c r="L110" s="81"/>
      <c r="M110" s="90"/>
      <c r="N110" s="91"/>
      <c r="O110" s="92"/>
      <c r="P110" s="15" t="s">
        <v>24</v>
      </c>
      <c r="Q110" s="16">
        <f t="shared" ref="Q110:X110" si="40">Q108/Q109/1000</f>
        <v>0.18142857142857141</v>
      </c>
      <c r="R110" s="16">
        <f t="shared" si="40"/>
        <v>0.17790697674418607</v>
      </c>
      <c r="S110" s="16">
        <f t="shared" si="40"/>
        <v>0.18</v>
      </c>
      <c r="T110" s="16">
        <f t="shared" si="40"/>
        <v>0.18333333333333332</v>
      </c>
      <c r="U110" s="16">
        <f t="shared" si="40"/>
        <v>0.18235294117647058</v>
      </c>
      <c r="V110" s="16">
        <f t="shared" si="40"/>
        <v>0.18547619047619049</v>
      </c>
      <c r="W110" s="16">
        <f t="shared" si="40"/>
        <v>0.18756097560975613</v>
      </c>
      <c r="X110" s="16">
        <f t="shared" si="40"/>
        <v>0.19000000000000003</v>
      </c>
      <c r="Y110" s="16">
        <f t="shared" si="33"/>
        <v>0.18350737359606351</v>
      </c>
      <c r="Z110" s="16">
        <f t="shared" si="24"/>
        <v>2.0372624677093785</v>
      </c>
      <c r="AA110" s="93"/>
    </row>
    <row r="111" spans="1:27" ht="14.4" customHeight="1" x14ac:dyDescent="0.3">
      <c r="A111" s="82">
        <v>44505</v>
      </c>
      <c r="B111" s="83"/>
      <c r="C111" s="84"/>
      <c r="D111" s="84"/>
      <c r="E111" s="84"/>
      <c r="F111" s="85">
        <f>F108+1</f>
        <v>900</v>
      </c>
      <c r="G111" s="86">
        <v>13</v>
      </c>
      <c r="H111" s="87"/>
      <c r="I111" s="88">
        <v>210</v>
      </c>
      <c r="J111" s="89">
        <v>165</v>
      </c>
      <c r="K111" s="80">
        <f>I111*J111/100</f>
        <v>346.5</v>
      </c>
      <c r="L111" s="81">
        <f>K111*Y111/1000</f>
        <v>269.66362500000002</v>
      </c>
      <c r="M111" s="90"/>
      <c r="N111" s="91" t="s">
        <v>178</v>
      </c>
      <c r="O111" s="92" t="s">
        <v>54</v>
      </c>
      <c r="P111" s="8" t="s">
        <v>21</v>
      </c>
      <c r="Q111" s="9">
        <v>780</v>
      </c>
      <c r="R111" s="9">
        <v>780</v>
      </c>
      <c r="S111" s="9">
        <v>772</v>
      </c>
      <c r="T111" s="9">
        <v>776</v>
      </c>
      <c r="U111" s="9">
        <v>769</v>
      </c>
      <c r="V111" s="9">
        <v>787</v>
      </c>
      <c r="W111" s="9">
        <v>785</v>
      </c>
      <c r="X111" s="9">
        <v>777</v>
      </c>
      <c r="Y111" s="17">
        <f t="shared" si="33"/>
        <v>778.25</v>
      </c>
      <c r="Z111" s="10">
        <f t="shared" si="24"/>
        <v>0.73182047863119293</v>
      </c>
      <c r="AA111" s="93" t="s">
        <v>22</v>
      </c>
    </row>
    <row r="112" spans="1:27" ht="14.4" customHeight="1" x14ac:dyDescent="0.3">
      <c r="A112" s="82"/>
      <c r="B112" s="83"/>
      <c r="C112" s="84"/>
      <c r="D112" s="84"/>
      <c r="E112" s="84"/>
      <c r="F112" s="85"/>
      <c r="G112" s="86"/>
      <c r="H112" s="87"/>
      <c r="I112" s="88"/>
      <c r="J112" s="89"/>
      <c r="K112" s="80"/>
      <c r="L112" s="81"/>
      <c r="M112" s="90"/>
      <c r="N112" s="91"/>
      <c r="O112" s="92"/>
      <c r="P112" s="11" t="s">
        <v>23</v>
      </c>
      <c r="Q112" s="12">
        <v>4</v>
      </c>
      <c r="R112" s="12">
        <v>4.3</v>
      </c>
      <c r="S112" s="12">
        <v>4.2</v>
      </c>
      <c r="T112" s="12">
        <v>4</v>
      </c>
      <c r="U112" s="12">
        <v>4.0999999999999996</v>
      </c>
      <c r="V112" s="12">
        <v>4.0999999999999996</v>
      </c>
      <c r="W112" s="12">
        <v>4.0999999999999996</v>
      </c>
      <c r="X112" s="12">
        <v>4.2</v>
      </c>
      <c r="Y112" s="13">
        <f t="shared" si="33"/>
        <v>4.1250000000000009</v>
      </c>
      <c r="Z112" s="14">
        <f t="shared" si="24"/>
        <v>2.3472626340651011</v>
      </c>
      <c r="AA112" s="93"/>
    </row>
    <row r="113" spans="1:27" ht="14.4" customHeight="1" x14ac:dyDescent="0.3">
      <c r="A113" s="82"/>
      <c r="B113" s="83"/>
      <c r="C113" s="84"/>
      <c r="D113" s="84"/>
      <c r="E113" s="84"/>
      <c r="F113" s="85"/>
      <c r="G113" s="86"/>
      <c r="H113" s="87"/>
      <c r="I113" s="88"/>
      <c r="J113" s="89"/>
      <c r="K113" s="80"/>
      <c r="L113" s="81"/>
      <c r="M113" s="90"/>
      <c r="N113" s="91"/>
      <c r="O113" s="92"/>
      <c r="P113" s="15" t="s">
        <v>24</v>
      </c>
      <c r="Q113" s="16">
        <f t="shared" ref="Q113:X113" si="41">Q111/Q112/1000</f>
        <v>0.19500000000000001</v>
      </c>
      <c r="R113" s="16">
        <f t="shared" si="41"/>
        <v>0.18139534883720929</v>
      </c>
      <c r="S113" s="16">
        <f t="shared" si="41"/>
        <v>0.18380952380952378</v>
      </c>
      <c r="T113" s="16">
        <f t="shared" si="41"/>
        <v>0.19400000000000001</v>
      </c>
      <c r="U113" s="16">
        <f t="shared" si="41"/>
        <v>0.18756097560975613</v>
      </c>
      <c r="V113" s="16">
        <f t="shared" si="41"/>
        <v>0.19195121951219513</v>
      </c>
      <c r="W113" s="16">
        <f t="shared" si="41"/>
        <v>0.19146341463414634</v>
      </c>
      <c r="X113" s="16">
        <f t="shared" si="41"/>
        <v>0.185</v>
      </c>
      <c r="Y113" s="16">
        <f t="shared" si="33"/>
        <v>0.18877256030035383</v>
      </c>
      <c r="Z113" s="16">
        <f t="shared" si="24"/>
        <v>2.5002205153099424</v>
      </c>
      <c r="AA113" s="93"/>
    </row>
    <row r="114" spans="1:27" ht="14.4" customHeight="1" x14ac:dyDescent="0.3">
      <c r="A114" s="82"/>
      <c r="B114" s="83"/>
      <c r="C114" s="84"/>
      <c r="D114" s="84"/>
      <c r="E114" s="84"/>
      <c r="F114" s="85">
        <f>F111+1</f>
        <v>901</v>
      </c>
      <c r="G114" s="86">
        <v>14</v>
      </c>
      <c r="H114" s="87"/>
      <c r="I114" s="88">
        <v>210</v>
      </c>
      <c r="J114" s="89">
        <v>165</v>
      </c>
      <c r="K114" s="80">
        <f>I114*J114/100</f>
        <v>346.5</v>
      </c>
      <c r="L114" s="81">
        <f>K114*Y114/1000</f>
        <v>265.4623125</v>
      </c>
      <c r="M114" s="90"/>
      <c r="N114" s="91" t="s">
        <v>178</v>
      </c>
      <c r="O114" s="92" t="s">
        <v>54</v>
      </c>
      <c r="P114" s="8" t="s">
        <v>21</v>
      </c>
      <c r="Q114" s="9">
        <v>760</v>
      </c>
      <c r="R114" s="9">
        <v>753</v>
      </c>
      <c r="S114" s="9">
        <v>781</v>
      </c>
      <c r="T114" s="9">
        <v>772</v>
      </c>
      <c r="U114" s="9">
        <v>750</v>
      </c>
      <c r="V114" s="9">
        <v>762</v>
      </c>
      <c r="W114" s="9">
        <v>777</v>
      </c>
      <c r="X114" s="9">
        <v>774</v>
      </c>
      <c r="Y114" s="17">
        <f t="shared" si="33"/>
        <v>766.125</v>
      </c>
      <c r="Z114" s="10">
        <f t="shared" si="24"/>
        <v>1.4019315608246976</v>
      </c>
      <c r="AA114" s="93" t="s">
        <v>22</v>
      </c>
    </row>
    <row r="115" spans="1:27" ht="14.4" customHeight="1" x14ac:dyDescent="0.3">
      <c r="A115" s="82"/>
      <c r="B115" s="83"/>
      <c r="C115" s="84"/>
      <c r="D115" s="84"/>
      <c r="E115" s="84"/>
      <c r="F115" s="85"/>
      <c r="G115" s="86"/>
      <c r="H115" s="87"/>
      <c r="I115" s="88"/>
      <c r="J115" s="89"/>
      <c r="K115" s="80"/>
      <c r="L115" s="81"/>
      <c r="M115" s="90"/>
      <c r="N115" s="91"/>
      <c r="O115" s="92"/>
      <c r="P115" s="11" t="s">
        <v>23</v>
      </c>
      <c r="Q115" s="12">
        <v>4.0999999999999996</v>
      </c>
      <c r="R115" s="12">
        <v>4</v>
      </c>
      <c r="S115" s="12">
        <v>4</v>
      </c>
      <c r="T115" s="12">
        <v>3.9</v>
      </c>
      <c r="U115" s="12">
        <v>3.9</v>
      </c>
      <c r="V115" s="12">
        <v>4.2</v>
      </c>
      <c r="W115" s="12">
        <v>4.0999999999999996</v>
      </c>
      <c r="X115" s="12">
        <v>4</v>
      </c>
      <c r="Y115" s="13">
        <f t="shared" si="33"/>
        <v>4.0249999999999995</v>
      </c>
      <c r="Z115" s="14">
        <f t="shared" si="24"/>
        <v>2.405579718141253</v>
      </c>
      <c r="AA115" s="93"/>
    </row>
    <row r="116" spans="1:27" ht="14.4" customHeight="1" x14ac:dyDescent="0.3">
      <c r="A116" s="82"/>
      <c r="B116" s="83"/>
      <c r="C116" s="84"/>
      <c r="D116" s="84"/>
      <c r="E116" s="84"/>
      <c r="F116" s="85"/>
      <c r="G116" s="86"/>
      <c r="H116" s="87"/>
      <c r="I116" s="88"/>
      <c r="J116" s="89"/>
      <c r="K116" s="80"/>
      <c r="L116" s="81"/>
      <c r="M116" s="90"/>
      <c r="N116" s="91"/>
      <c r="O116" s="92"/>
      <c r="P116" s="15" t="s">
        <v>24</v>
      </c>
      <c r="Q116" s="16">
        <f t="shared" ref="Q116:X116" si="42">Q114/Q115/1000</f>
        <v>0.18536585365853658</v>
      </c>
      <c r="R116" s="16">
        <f t="shared" si="42"/>
        <v>0.18825</v>
      </c>
      <c r="S116" s="16">
        <f t="shared" si="42"/>
        <v>0.19525000000000001</v>
      </c>
      <c r="T116" s="16">
        <f t="shared" si="42"/>
        <v>0.19794871794871796</v>
      </c>
      <c r="U116" s="16">
        <f t="shared" si="42"/>
        <v>0.19230769230769232</v>
      </c>
      <c r="V116" s="16">
        <f t="shared" si="42"/>
        <v>0.18142857142857141</v>
      </c>
      <c r="W116" s="16">
        <f t="shared" si="42"/>
        <v>0.18951219512195125</v>
      </c>
      <c r="X116" s="16">
        <f t="shared" si="42"/>
        <v>0.19350000000000001</v>
      </c>
      <c r="Y116" s="16">
        <f t="shared" si="33"/>
        <v>0.19044537880818369</v>
      </c>
      <c r="Z116" s="16">
        <f t="shared" si="24"/>
        <v>2.6578993336836452</v>
      </c>
      <c r="AA116" s="93"/>
    </row>
    <row r="117" spans="1:27" ht="14.4" customHeight="1" x14ac:dyDescent="0.3">
      <c r="A117" s="82"/>
      <c r="B117" s="83"/>
      <c r="C117" s="84"/>
      <c r="D117" s="84"/>
      <c r="E117" s="84"/>
      <c r="F117" s="85">
        <f>F114+1</f>
        <v>902</v>
      </c>
      <c r="G117" s="86">
        <v>15</v>
      </c>
      <c r="H117" s="87"/>
      <c r="I117" s="88">
        <v>210</v>
      </c>
      <c r="J117" s="89">
        <v>165</v>
      </c>
      <c r="K117" s="80">
        <f>I117*J117/100</f>
        <v>346.5</v>
      </c>
      <c r="L117" s="81">
        <f>K117*Y117/1000</f>
        <v>275.12099999999998</v>
      </c>
      <c r="M117" s="90"/>
      <c r="N117" s="91" t="s">
        <v>50</v>
      </c>
      <c r="O117" s="92" t="s">
        <v>105</v>
      </c>
      <c r="P117" s="8" t="s">
        <v>21</v>
      </c>
      <c r="Q117" s="9">
        <v>794</v>
      </c>
      <c r="R117" s="9">
        <v>788</v>
      </c>
      <c r="S117" s="9">
        <v>800</v>
      </c>
      <c r="T117" s="9">
        <v>795</v>
      </c>
      <c r="U117" s="9">
        <v>801</v>
      </c>
      <c r="V117" s="9">
        <v>802</v>
      </c>
      <c r="W117" s="9">
        <v>775</v>
      </c>
      <c r="X117" s="9">
        <v>797</v>
      </c>
      <c r="Y117" s="17">
        <f t="shared" si="33"/>
        <v>794</v>
      </c>
      <c r="Z117" s="10">
        <f t="shared" si="24"/>
        <v>1.0499579345423844</v>
      </c>
      <c r="AA117" s="93" t="s">
        <v>22</v>
      </c>
    </row>
    <row r="118" spans="1:27" ht="14.4" customHeight="1" x14ac:dyDescent="0.3">
      <c r="A118" s="82"/>
      <c r="B118" s="83"/>
      <c r="C118" s="84"/>
      <c r="D118" s="84"/>
      <c r="E118" s="84"/>
      <c r="F118" s="85"/>
      <c r="G118" s="86"/>
      <c r="H118" s="87"/>
      <c r="I118" s="88"/>
      <c r="J118" s="89"/>
      <c r="K118" s="80"/>
      <c r="L118" s="81"/>
      <c r="M118" s="90"/>
      <c r="N118" s="91"/>
      <c r="O118" s="92"/>
      <c r="P118" s="11" t="s">
        <v>23</v>
      </c>
      <c r="Q118" s="12">
        <v>4</v>
      </c>
      <c r="R118" s="12">
        <v>4.2</v>
      </c>
      <c r="S118" s="12">
        <v>4.0999999999999996</v>
      </c>
      <c r="T118" s="12">
        <v>4.2</v>
      </c>
      <c r="U118" s="12">
        <v>4.2</v>
      </c>
      <c r="V118" s="12">
        <v>3.9</v>
      </c>
      <c r="W118" s="12">
        <v>3.9</v>
      </c>
      <c r="X118" s="12">
        <v>4</v>
      </c>
      <c r="Y118" s="13">
        <f t="shared" si="33"/>
        <v>4.0625</v>
      </c>
      <c r="Z118" s="14">
        <f t="shared" si="24"/>
        <v>2.9990136445566065</v>
      </c>
      <c r="AA118" s="93"/>
    </row>
    <row r="119" spans="1:27" ht="14.4" customHeight="1" x14ac:dyDescent="0.3">
      <c r="A119" s="82"/>
      <c r="B119" s="83"/>
      <c r="C119" s="84"/>
      <c r="D119" s="84"/>
      <c r="E119" s="84"/>
      <c r="F119" s="85"/>
      <c r="G119" s="86"/>
      <c r="H119" s="87"/>
      <c r="I119" s="88"/>
      <c r="J119" s="89"/>
      <c r="K119" s="80"/>
      <c r="L119" s="81"/>
      <c r="M119" s="90"/>
      <c r="N119" s="91"/>
      <c r="O119" s="92"/>
      <c r="P119" s="15" t="s">
        <v>24</v>
      </c>
      <c r="Q119" s="16">
        <f t="shared" ref="Q119:X119" si="43">Q117/Q118/1000</f>
        <v>0.19850000000000001</v>
      </c>
      <c r="R119" s="16">
        <f t="shared" si="43"/>
        <v>0.18761904761904763</v>
      </c>
      <c r="S119" s="16">
        <f t="shared" si="43"/>
        <v>0.1951219512195122</v>
      </c>
      <c r="T119" s="16">
        <f t="shared" si="43"/>
        <v>0.18928571428571428</v>
      </c>
      <c r="U119" s="16">
        <f t="shared" si="43"/>
        <v>0.1907142857142857</v>
      </c>
      <c r="V119" s="16">
        <f t="shared" si="43"/>
        <v>0.20564102564102563</v>
      </c>
      <c r="W119" s="16">
        <f t="shared" si="43"/>
        <v>0.19871794871794873</v>
      </c>
      <c r="X119" s="16">
        <f t="shared" si="43"/>
        <v>0.19925000000000001</v>
      </c>
      <c r="Y119" s="16">
        <f t="shared" si="33"/>
        <v>0.19560624664969176</v>
      </c>
      <c r="Z119" s="16">
        <f t="shared" si="24"/>
        <v>2.914132435607268</v>
      </c>
      <c r="AA119" s="93"/>
    </row>
    <row r="120" spans="1:27" ht="14.4" customHeight="1" x14ac:dyDescent="0.3">
      <c r="A120" s="82"/>
      <c r="B120" s="83"/>
      <c r="C120" s="84"/>
      <c r="D120" s="84"/>
      <c r="E120" s="84"/>
      <c r="F120" s="85">
        <f>F117+1</f>
        <v>903</v>
      </c>
      <c r="G120" s="86">
        <v>16</v>
      </c>
      <c r="H120" s="87"/>
      <c r="I120" s="88">
        <v>210</v>
      </c>
      <c r="J120" s="89">
        <v>165</v>
      </c>
      <c r="K120" s="80">
        <f>I120*J120/100</f>
        <v>346.5</v>
      </c>
      <c r="L120" s="81">
        <f>K120*Y120/1000</f>
        <v>268.97062499999998</v>
      </c>
      <c r="M120" s="90"/>
      <c r="N120" s="91" t="s">
        <v>50</v>
      </c>
      <c r="O120" s="92" t="s">
        <v>105</v>
      </c>
      <c r="P120" s="8" t="s">
        <v>21</v>
      </c>
      <c r="Q120" s="9">
        <v>783</v>
      </c>
      <c r="R120" s="9">
        <v>771</v>
      </c>
      <c r="S120" s="9">
        <v>776</v>
      </c>
      <c r="T120" s="9">
        <v>771</v>
      </c>
      <c r="U120" s="9">
        <v>776</v>
      </c>
      <c r="V120" s="9">
        <v>777</v>
      </c>
      <c r="W120" s="9">
        <v>780</v>
      </c>
      <c r="X120" s="9">
        <v>776</v>
      </c>
      <c r="Y120" s="17">
        <f t="shared" si="33"/>
        <v>776.25</v>
      </c>
      <c r="Z120" s="10">
        <f t="shared" si="24"/>
        <v>0.48949063296523881</v>
      </c>
      <c r="AA120" s="93" t="s">
        <v>22</v>
      </c>
    </row>
    <row r="121" spans="1:27" ht="14.4" customHeight="1" x14ac:dyDescent="0.3">
      <c r="A121" s="82"/>
      <c r="B121" s="83"/>
      <c r="C121" s="84"/>
      <c r="D121" s="84"/>
      <c r="E121" s="84"/>
      <c r="F121" s="85"/>
      <c r="G121" s="86"/>
      <c r="H121" s="87"/>
      <c r="I121" s="88"/>
      <c r="J121" s="89"/>
      <c r="K121" s="80"/>
      <c r="L121" s="81"/>
      <c r="M121" s="90"/>
      <c r="N121" s="91"/>
      <c r="O121" s="92"/>
      <c r="P121" s="11" t="s">
        <v>23</v>
      </c>
      <c r="Q121" s="12">
        <v>4.2</v>
      </c>
      <c r="R121" s="12">
        <v>4</v>
      </c>
      <c r="S121" s="12">
        <v>4.0999999999999996</v>
      </c>
      <c r="T121" s="12">
        <v>4.0999999999999996</v>
      </c>
      <c r="U121" s="12">
        <v>4</v>
      </c>
      <c r="V121" s="12">
        <v>4</v>
      </c>
      <c r="W121" s="12">
        <v>3.9</v>
      </c>
      <c r="X121" s="12">
        <v>3.9</v>
      </c>
      <c r="Y121" s="13">
        <f t="shared" si="33"/>
        <v>4.0249999999999995</v>
      </c>
      <c r="Z121" s="14">
        <f t="shared" si="24"/>
        <v>2.405579718141253</v>
      </c>
      <c r="AA121" s="93"/>
    </row>
    <row r="122" spans="1:27" ht="14.4" customHeight="1" x14ac:dyDescent="0.3">
      <c r="A122" s="82"/>
      <c r="B122" s="83"/>
      <c r="C122" s="84"/>
      <c r="D122" s="84"/>
      <c r="E122" s="84"/>
      <c r="F122" s="85"/>
      <c r="G122" s="86"/>
      <c r="H122" s="87"/>
      <c r="I122" s="88"/>
      <c r="J122" s="89"/>
      <c r="K122" s="80"/>
      <c r="L122" s="81"/>
      <c r="M122" s="90"/>
      <c r="N122" s="91"/>
      <c r="O122" s="92"/>
      <c r="P122" s="15" t="s">
        <v>24</v>
      </c>
      <c r="Q122" s="16">
        <f t="shared" ref="Q122:X122" si="44">Q120/Q121/1000</f>
        <v>0.18642857142857142</v>
      </c>
      <c r="R122" s="16">
        <f t="shared" si="44"/>
        <v>0.19275</v>
      </c>
      <c r="S122" s="16">
        <f t="shared" si="44"/>
        <v>0.18926829268292683</v>
      </c>
      <c r="T122" s="16">
        <f t="shared" si="44"/>
        <v>0.18804878048780488</v>
      </c>
      <c r="U122" s="16">
        <f t="shared" si="44"/>
        <v>0.19400000000000001</v>
      </c>
      <c r="V122" s="16">
        <f t="shared" si="44"/>
        <v>0.19425000000000001</v>
      </c>
      <c r="W122" s="16">
        <f t="shared" si="44"/>
        <v>0.2</v>
      </c>
      <c r="X122" s="16">
        <f t="shared" si="44"/>
        <v>0.19897435897435897</v>
      </c>
      <c r="Y122" s="16">
        <f t="shared" si="33"/>
        <v>0.19296500044670775</v>
      </c>
      <c r="Z122" s="16">
        <f t="shared" si="24"/>
        <v>2.3814007810906599</v>
      </c>
      <c r="AA122" s="93"/>
    </row>
    <row r="123" spans="1:27" ht="14.4" customHeight="1" x14ac:dyDescent="0.3">
      <c r="A123" s="82"/>
      <c r="B123" s="83"/>
      <c r="C123" s="84"/>
      <c r="D123" s="84"/>
      <c r="E123" s="84"/>
      <c r="F123" s="85">
        <f>F120+1</f>
        <v>904</v>
      </c>
      <c r="G123" s="86">
        <v>17</v>
      </c>
      <c r="H123" s="87"/>
      <c r="I123" s="88">
        <v>210</v>
      </c>
      <c r="J123" s="89">
        <v>165</v>
      </c>
      <c r="K123" s="80">
        <f>I123*J123/100</f>
        <v>346.5</v>
      </c>
      <c r="L123" s="81">
        <f>K123*Y123/1000</f>
        <v>271.4394375</v>
      </c>
      <c r="M123" s="90"/>
      <c r="N123" s="91" t="s">
        <v>50</v>
      </c>
      <c r="O123" s="92" t="s">
        <v>105</v>
      </c>
      <c r="P123" s="8" t="s">
        <v>21</v>
      </c>
      <c r="Q123" s="9">
        <v>774</v>
      </c>
      <c r="R123" s="9">
        <v>769</v>
      </c>
      <c r="S123" s="9">
        <v>784</v>
      </c>
      <c r="T123" s="9">
        <v>781</v>
      </c>
      <c r="U123" s="9">
        <v>798</v>
      </c>
      <c r="V123" s="9">
        <v>776</v>
      </c>
      <c r="W123" s="9">
        <v>798</v>
      </c>
      <c r="X123" s="9">
        <v>787</v>
      </c>
      <c r="Y123" s="17">
        <f t="shared" si="33"/>
        <v>783.375</v>
      </c>
      <c r="Z123" s="10">
        <f t="shared" si="24"/>
        <v>1.2732325425753717</v>
      </c>
      <c r="AA123" s="93" t="s">
        <v>22</v>
      </c>
    </row>
    <row r="124" spans="1:27" ht="14.4" customHeight="1" x14ac:dyDescent="0.3">
      <c r="A124" s="82"/>
      <c r="B124" s="83"/>
      <c r="C124" s="84"/>
      <c r="D124" s="84"/>
      <c r="E124" s="84"/>
      <c r="F124" s="85"/>
      <c r="G124" s="86"/>
      <c r="H124" s="87"/>
      <c r="I124" s="88"/>
      <c r="J124" s="89"/>
      <c r="K124" s="80"/>
      <c r="L124" s="81"/>
      <c r="M124" s="90"/>
      <c r="N124" s="91"/>
      <c r="O124" s="92"/>
      <c r="P124" s="11" t="s">
        <v>23</v>
      </c>
      <c r="Q124" s="12">
        <v>4.0999999999999996</v>
      </c>
      <c r="R124" s="12">
        <v>4.0999999999999996</v>
      </c>
      <c r="S124" s="12">
        <v>4.2</v>
      </c>
      <c r="T124" s="12">
        <v>4</v>
      </c>
      <c r="U124" s="12">
        <v>4.3</v>
      </c>
      <c r="V124" s="12">
        <v>4.2</v>
      </c>
      <c r="W124" s="12">
        <v>4.0999999999999996</v>
      </c>
      <c r="X124" s="12">
        <v>4</v>
      </c>
      <c r="Y124" s="13">
        <f t="shared" si="33"/>
        <v>4.125</v>
      </c>
      <c r="Z124" s="14">
        <f t="shared" si="24"/>
        <v>2.3472626340651019</v>
      </c>
      <c r="AA124" s="93"/>
    </row>
    <row r="125" spans="1:27" ht="14.4" customHeight="1" x14ac:dyDescent="0.3">
      <c r="A125" s="82"/>
      <c r="B125" s="83"/>
      <c r="C125" s="84"/>
      <c r="D125" s="84"/>
      <c r="E125" s="84"/>
      <c r="F125" s="85"/>
      <c r="G125" s="86"/>
      <c r="H125" s="87"/>
      <c r="I125" s="88"/>
      <c r="J125" s="89"/>
      <c r="K125" s="80"/>
      <c r="L125" s="81"/>
      <c r="M125" s="90"/>
      <c r="N125" s="91"/>
      <c r="O125" s="92"/>
      <c r="P125" s="15" t="s">
        <v>24</v>
      </c>
      <c r="Q125" s="16">
        <f t="shared" ref="Q125:X125" si="45">Q123/Q124/1000</f>
        <v>0.18878048780487808</v>
      </c>
      <c r="R125" s="16">
        <f t="shared" si="45"/>
        <v>0.18756097560975613</v>
      </c>
      <c r="S125" s="16">
        <f t="shared" si="45"/>
        <v>0.18666666666666665</v>
      </c>
      <c r="T125" s="16">
        <f t="shared" si="45"/>
        <v>0.19525000000000001</v>
      </c>
      <c r="U125" s="16">
        <f t="shared" si="45"/>
        <v>0.18558139534883722</v>
      </c>
      <c r="V125" s="16">
        <f t="shared" si="45"/>
        <v>0.18476190476190477</v>
      </c>
      <c r="W125" s="16">
        <f t="shared" si="45"/>
        <v>0.19463414634146342</v>
      </c>
      <c r="X125" s="16">
        <f t="shared" si="45"/>
        <v>0.19675000000000001</v>
      </c>
      <c r="Y125" s="16">
        <f t="shared" si="33"/>
        <v>0.18999819706668827</v>
      </c>
      <c r="Z125" s="16">
        <f t="shared" si="24"/>
        <v>2.3545808686230356</v>
      </c>
      <c r="AA125" s="93"/>
    </row>
    <row r="126" spans="1:27" ht="14.4" customHeight="1" x14ac:dyDescent="0.3">
      <c r="A126" s="82"/>
      <c r="B126" s="83"/>
      <c r="C126" s="84"/>
      <c r="D126" s="84"/>
      <c r="E126" s="84"/>
      <c r="F126" s="85">
        <f>F123+1</f>
        <v>905</v>
      </c>
      <c r="G126" s="86">
        <v>18</v>
      </c>
      <c r="H126" s="87"/>
      <c r="I126" s="88">
        <v>210</v>
      </c>
      <c r="J126" s="89">
        <v>165</v>
      </c>
      <c r="K126" s="80">
        <f>I126*J126/100</f>
        <v>346.5</v>
      </c>
      <c r="L126" s="81">
        <f>K126*Y126/1000</f>
        <v>273.82162499999998</v>
      </c>
      <c r="M126" s="90"/>
      <c r="N126" s="91" t="s">
        <v>50</v>
      </c>
      <c r="O126" s="92" t="s">
        <v>105</v>
      </c>
      <c r="P126" s="8" t="s">
        <v>21</v>
      </c>
      <c r="Q126" s="9">
        <v>798</v>
      </c>
      <c r="R126" s="9">
        <v>793</v>
      </c>
      <c r="S126" s="9">
        <v>801</v>
      </c>
      <c r="T126" s="9">
        <v>800</v>
      </c>
      <c r="U126" s="9">
        <v>784</v>
      </c>
      <c r="V126" s="9">
        <v>776</v>
      </c>
      <c r="W126" s="9">
        <v>788</v>
      </c>
      <c r="X126" s="9">
        <v>782</v>
      </c>
      <c r="Y126" s="17">
        <f t="shared" si="33"/>
        <v>790.25</v>
      </c>
      <c r="Z126" s="10">
        <f t="shared" si="24"/>
        <v>1.0899356644702447</v>
      </c>
      <c r="AA126" s="93" t="s">
        <v>22</v>
      </c>
    </row>
    <row r="127" spans="1:27" ht="14.4" customHeight="1" x14ac:dyDescent="0.3">
      <c r="A127" s="82"/>
      <c r="B127" s="83"/>
      <c r="C127" s="84"/>
      <c r="D127" s="84"/>
      <c r="E127" s="84"/>
      <c r="F127" s="85"/>
      <c r="G127" s="86"/>
      <c r="H127" s="87"/>
      <c r="I127" s="88"/>
      <c r="J127" s="89"/>
      <c r="K127" s="80"/>
      <c r="L127" s="81"/>
      <c r="M127" s="90"/>
      <c r="N127" s="91"/>
      <c r="O127" s="92"/>
      <c r="P127" s="11" t="s">
        <v>23</v>
      </c>
      <c r="Q127" s="12">
        <v>4.3</v>
      </c>
      <c r="R127" s="12">
        <v>4.2</v>
      </c>
      <c r="S127" s="12">
        <v>4.2</v>
      </c>
      <c r="T127" s="12">
        <v>4</v>
      </c>
      <c r="U127" s="12">
        <v>4</v>
      </c>
      <c r="V127" s="12">
        <v>4.0999999999999996</v>
      </c>
      <c r="W127" s="12">
        <v>4</v>
      </c>
      <c r="X127" s="12">
        <v>4.2</v>
      </c>
      <c r="Y127" s="13">
        <f t="shared" si="33"/>
        <v>4.125</v>
      </c>
      <c r="Z127" s="14">
        <f t="shared" si="24"/>
        <v>2.6417569354791963</v>
      </c>
      <c r="AA127" s="93"/>
    </row>
    <row r="128" spans="1:27" ht="14.4" customHeight="1" x14ac:dyDescent="0.3">
      <c r="A128" s="82"/>
      <c r="B128" s="83"/>
      <c r="C128" s="84"/>
      <c r="D128" s="84"/>
      <c r="E128" s="84"/>
      <c r="F128" s="85"/>
      <c r="G128" s="86"/>
      <c r="H128" s="87"/>
      <c r="I128" s="88"/>
      <c r="J128" s="89"/>
      <c r="K128" s="80"/>
      <c r="L128" s="81"/>
      <c r="M128" s="90"/>
      <c r="N128" s="91"/>
      <c r="O128" s="92"/>
      <c r="P128" s="15" t="s">
        <v>24</v>
      </c>
      <c r="Q128" s="16">
        <f t="shared" ref="Q128:X128" si="46">Q126/Q127/1000</f>
        <v>0.18558139534883722</v>
      </c>
      <c r="R128" s="16">
        <f t="shared" si="46"/>
        <v>0.18880952380952379</v>
      </c>
      <c r="S128" s="16">
        <f t="shared" si="46"/>
        <v>0.1907142857142857</v>
      </c>
      <c r="T128" s="16">
        <f t="shared" si="46"/>
        <v>0.2</v>
      </c>
      <c r="U128" s="16">
        <f t="shared" si="46"/>
        <v>0.19600000000000001</v>
      </c>
      <c r="V128" s="16">
        <f t="shared" si="46"/>
        <v>0.18926829268292683</v>
      </c>
      <c r="W128" s="16">
        <f t="shared" si="46"/>
        <v>0.19700000000000001</v>
      </c>
      <c r="X128" s="16">
        <f t="shared" si="46"/>
        <v>0.18619047619047618</v>
      </c>
      <c r="Y128" s="16">
        <f t="shared" si="33"/>
        <v>0.19169549671825623</v>
      </c>
      <c r="Z128" s="16">
        <f t="shared" si="24"/>
        <v>2.5985148915494243</v>
      </c>
      <c r="AA128" s="93"/>
    </row>
    <row r="129" spans="1:27" ht="14.4" customHeight="1" x14ac:dyDescent="0.3">
      <c r="A129" s="82"/>
      <c r="B129" s="83"/>
      <c r="C129" s="84"/>
      <c r="D129" s="84"/>
      <c r="E129" s="84"/>
      <c r="F129" s="85">
        <f>F126+1</f>
        <v>906</v>
      </c>
      <c r="G129" s="86">
        <v>19</v>
      </c>
      <c r="H129" s="87"/>
      <c r="I129" s="88">
        <v>210</v>
      </c>
      <c r="J129" s="89">
        <v>165</v>
      </c>
      <c r="K129" s="80">
        <f>I129*J129/100</f>
        <v>346.5</v>
      </c>
      <c r="L129" s="81">
        <f>K129*Y129/1000</f>
        <v>278.67262499999998</v>
      </c>
      <c r="M129" s="90"/>
      <c r="N129" s="91" t="s">
        <v>53</v>
      </c>
      <c r="O129" s="92" t="s">
        <v>57</v>
      </c>
      <c r="P129" s="8" t="s">
        <v>21</v>
      </c>
      <c r="Q129" s="9">
        <v>790</v>
      </c>
      <c r="R129" s="9">
        <v>799</v>
      </c>
      <c r="S129" s="9">
        <v>798</v>
      </c>
      <c r="T129" s="9">
        <v>802</v>
      </c>
      <c r="U129" s="9">
        <v>816</v>
      </c>
      <c r="V129" s="9">
        <v>797</v>
      </c>
      <c r="W129" s="9">
        <v>811</v>
      </c>
      <c r="X129" s="9">
        <v>821</v>
      </c>
      <c r="Y129" s="17">
        <f t="shared" si="33"/>
        <v>804.25</v>
      </c>
      <c r="Z129" s="10">
        <f t="shared" si="24"/>
        <v>1.236771294005456</v>
      </c>
      <c r="AA129" s="93" t="s">
        <v>22</v>
      </c>
    </row>
    <row r="130" spans="1:27" ht="14.4" customHeight="1" x14ac:dyDescent="0.3">
      <c r="A130" s="82"/>
      <c r="B130" s="83"/>
      <c r="C130" s="84"/>
      <c r="D130" s="84"/>
      <c r="E130" s="84"/>
      <c r="F130" s="85"/>
      <c r="G130" s="86"/>
      <c r="H130" s="87"/>
      <c r="I130" s="88"/>
      <c r="J130" s="89"/>
      <c r="K130" s="80"/>
      <c r="L130" s="81"/>
      <c r="M130" s="90"/>
      <c r="N130" s="91"/>
      <c r="O130" s="92"/>
      <c r="P130" s="11" t="s">
        <v>23</v>
      </c>
      <c r="Q130" s="12">
        <v>4</v>
      </c>
      <c r="R130" s="12">
        <v>4.0999999999999996</v>
      </c>
      <c r="S130" s="12">
        <v>4.2</v>
      </c>
      <c r="T130" s="12">
        <v>4.0999999999999996</v>
      </c>
      <c r="U130" s="12">
        <v>4.4000000000000004</v>
      </c>
      <c r="V130" s="12">
        <v>4.3</v>
      </c>
      <c r="W130" s="12">
        <v>4.3</v>
      </c>
      <c r="X130" s="12">
        <v>4.4000000000000004</v>
      </c>
      <c r="Y130" s="13">
        <f t="shared" si="33"/>
        <v>4.2249999999999996</v>
      </c>
      <c r="Z130" s="14">
        <f t="shared" si="24"/>
        <v>3.2945351259349285</v>
      </c>
      <c r="AA130" s="93"/>
    </row>
    <row r="131" spans="1:27" ht="14.4" customHeight="1" x14ac:dyDescent="0.3">
      <c r="A131" s="82"/>
      <c r="B131" s="83"/>
      <c r="C131" s="84"/>
      <c r="D131" s="84"/>
      <c r="E131" s="84"/>
      <c r="F131" s="85"/>
      <c r="G131" s="86"/>
      <c r="H131" s="87"/>
      <c r="I131" s="88"/>
      <c r="J131" s="89"/>
      <c r="K131" s="80"/>
      <c r="L131" s="81"/>
      <c r="M131" s="90"/>
      <c r="N131" s="91"/>
      <c r="O131" s="92"/>
      <c r="P131" s="15" t="s">
        <v>24</v>
      </c>
      <c r="Q131" s="16">
        <f t="shared" ref="Q131:X131" si="47">Q129/Q130/1000</f>
        <v>0.19750000000000001</v>
      </c>
      <c r="R131" s="16">
        <f t="shared" si="47"/>
        <v>0.19487804878048784</v>
      </c>
      <c r="S131" s="16">
        <f t="shared" si="47"/>
        <v>0.19</v>
      </c>
      <c r="T131" s="16">
        <f t="shared" si="47"/>
        <v>0.19560975609756098</v>
      </c>
      <c r="U131" s="16">
        <f t="shared" si="47"/>
        <v>0.18545454545454543</v>
      </c>
      <c r="V131" s="16">
        <f t="shared" si="47"/>
        <v>0.18534883720930234</v>
      </c>
      <c r="W131" s="16">
        <f t="shared" si="47"/>
        <v>0.18860465116279071</v>
      </c>
      <c r="X131" s="16">
        <f t="shared" si="47"/>
        <v>0.18659090909090906</v>
      </c>
      <c r="Y131" s="16">
        <f t="shared" si="33"/>
        <v>0.19049834347444955</v>
      </c>
      <c r="Z131" s="16">
        <f t="shared" ref="Z131:Z194" si="48">_xlfn.STDEV.P(Q131:X131)/Y131*100</f>
        <v>2.3868227377840339</v>
      </c>
      <c r="AA131" s="93"/>
    </row>
    <row r="132" spans="1:27" ht="14.4" customHeight="1" x14ac:dyDescent="0.3">
      <c r="A132" s="82"/>
      <c r="B132" s="83"/>
      <c r="C132" s="84"/>
      <c r="D132" s="84"/>
      <c r="E132" s="84"/>
      <c r="F132" s="85">
        <f>F129+1</f>
        <v>907</v>
      </c>
      <c r="G132" s="86">
        <v>20</v>
      </c>
      <c r="H132" s="87"/>
      <c r="I132" s="88">
        <v>210</v>
      </c>
      <c r="J132" s="89">
        <v>165</v>
      </c>
      <c r="K132" s="80">
        <f>I132*J132/100</f>
        <v>346.5</v>
      </c>
      <c r="L132" s="81">
        <f>K132*Y132/1000</f>
        <v>281.31468749999999</v>
      </c>
      <c r="M132" s="90"/>
      <c r="N132" s="91" t="s">
        <v>53</v>
      </c>
      <c r="O132" s="92" t="s">
        <v>57</v>
      </c>
      <c r="P132" s="8" t="s">
        <v>21</v>
      </c>
      <c r="Q132" s="9">
        <v>825</v>
      </c>
      <c r="R132" s="9">
        <v>809</v>
      </c>
      <c r="S132" s="9">
        <v>818</v>
      </c>
      <c r="T132" s="9">
        <v>814</v>
      </c>
      <c r="U132" s="9">
        <v>814</v>
      </c>
      <c r="V132" s="9">
        <v>815</v>
      </c>
      <c r="W132" s="9">
        <v>807</v>
      </c>
      <c r="X132" s="9">
        <v>793</v>
      </c>
      <c r="Y132" s="17">
        <f t="shared" si="33"/>
        <v>811.875</v>
      </c>
      <c r="Z132" s="10">
        <f t="shared" si="48"/>
        <v>1.0815943827364731</v>
      </c>
      <c r="AA132" s="93" t="s">
        <v>22</v>
      </c>
    </row>
    <row r="133" spans="1:27" ht="14.4" customHeight="1" x14ac:dyDescent="0.3">
      <c r="A133" s="82"/>
      <c r="B133" s="83"/>
      <c r="C133" s="84"/>
      <c r="D133" s="84"/>
      <c r="E133" s="84"/>
      <c r="F133" s="85"/>
      <c r="G133" s="86"/>
      <c r="H133" s="87"/>
      <c r="I133" s="88"/>
      <c r="J133" s="89"/>
      <c r="K133" s="80"/>
      <c r="L133" s="81"/>
      <c r="M133" s="90"/>
      <c r="N133" s="91"/>
      <c r="O133" s="92"/>
      <c r="P133" s="11" t="s">
        <v>23</v>
      </c>
      <c r="Q133" s="12">
        <v>4.4000000000000004</v>
      </c>
      <c r="R133" s="12">
        <v>4.4000000000000004</v>
      </c>
      <c r="S133" s="12">
        <v>4.4000000000000004</v>
      </c>
      <c r="T133" s="12">
        <v>4.3</v>
      </c>
      <c r="U133" s="12">
        <v>4.3</v>
      </c>
      <c r="V133" s="12">
        <v>4.3</v>
      </c>
      <c r="W133" s="12">
        <v>4.0999999999999996</v>
      </c>
      <c r="X133" s="12">
        <v>4.0999999999999996</v>
      </c>
      <c r="Y133" s="13">
        <f t="shared" si="33"/>
        <v>4.2875000000000005</v>
      </c>
      <c r="Z133" s="14">
        <f t="shared" si="48"/>
        <v>2.7193524936119049</v>
      </c>
      <c r="AA133" s="93"/>
    </row>
    <row r="134" spans="1:27" ht="14.4" customHeight="1" x14ac:dyDescent="0.3">
      <c r="A134" s="82"/>
      <c r="B134" s="83"/>
      <c r="C134" s="84"/>
      <c r="D134" s="84"/>
      <c r="E134" s="84"/>
      <c r="F134" s="85"/>
      <c r="G134" s="86"/>
      <c r="H134" s="87"/>
      <c r="I134" s="88"/>
      <c r="J134" s="89"/>
      <c r="K134" s="80"/>
      <c r="L134" s="81"/>
      <c r="M134" s="90"/>
      <c r="N134" s="91"/>
      <c r="O134" s="92"/>
      <c r="P134" s="15" t="s">
        <v>24</v>
      </c>
      <c r="Q134" s="16">
        <f t="shared" ref="Q134:X134" si="49">Q132/Q133/1000</f>
        <v>0.18749999999999997</v>
      </c>
      <c r="R134" s="16">
        <f t="shared" si="49"/>
        <v>0.18386363636363634</v>
      </c>
      <c r="S134" s="16">
        <f t="shared" si="49"/>
        <v>0.18590909090909091</v>
      </c>
      <c r="T134" s="16">
        <f t="shared" si="49"/>
        <v>0.18930232558139537</v>
      </c>
      <c r="U134" s="16">
        <f t="shared" si="49"/>
        <v>0.18930232558139537</v>
      </c>
      <c r="V134" s="16">
        <f t="shared" si="49"/>
        <v>0.18953488372093025</v>
      </c>
      <c r="W134" s="16">
        <f t="shared" si="49"/>
        <v>0.19682926829268294</v>
      </c>
      <c r="X134" s="16">
        <f t="shared" si="49"/>
        <v>0.1934146341463415</v>
      </c>
      <c r="Y134" s="16">
        <f t="shared" si="33"/>
        <v>0.18945702057443406</v>
      </c>
      <c r="Z134" s="16">
        <f t="shared" si="48"/>
        <v>2.0251737060969379</v>
      </c>
      <c r="AA134" s="93"/>
    </row>
    <row r="135" spans="1:27" ht="14.4" customHeight="1" x14ac:dyDescent="0.3">
      <c r="A135" s="82">
        <v>44507</v>
      </c>
      <c r="B135" s="83"/>
      <c r="C135" s="84"/>
      <c r="D135" s="84"/>
      <c r="E135" s="84"/>
      <c r="F135" s="85">
        <f>F132+1</f>
        <v>908</v>
      </c>
      <c r="G135" s="86">
        <v>21</v>
      </c>
      <c r="H135" s="87"/>
      <c r="I135" s="88">
        <v>210</v>
      </c>
      <c r="J135" s="89">
        <v>165</v>
      </c>
      <c r="K135" s="80">
        <f>I135*J135/100</f>
        <v>346.5</v>
      </c>
      <c r="L135" s="81">
        <f>K135*Y135/1000</f>
        <v>265.33237500000001</v>
      </c>
      <c r="M135" s="90"/>
      <c r="N135" s="91" t="s">
        <v>19</v>
      </c>
      <c r="O135" s="92" t="s">
        <v>27</v>
      </c>
      <c r="P135" s="8" t="s">
        <v>21</v>
      </c>
      <c r="Q135" s="9">
        <v>754</v>
      </c>
      <c r="R135" s="9">
        <v>752</v>
      </c>
      <c r="S135" s="9">
        <v>764</v>
      </c>
      <c r="T135" s="9">
        <v>777</v>
      </c>
      <c r="U135" s="9">
        <v>772</v>
      </c>
      <c r="V135" s="9">
        <v>766</v>
      </c>
      <c r="W135" s="9">
        <v>774</v>
      </c>
      <c r="X135" s="9">
        <v>767</v>
      </c>
      <c r="Y135" s="17">
        <f t="shared" si="33"/>
        <v>765.75</v>
      </c>
      <c r="Z135" s="10">
        <f t="shared" si="48"/>
        <v>1.0979544055370707</v>
      </c>
      <c r="AA135" s="93" t="s">
        <v>22</v>
      </c>
    </row>
    <row r="136" spans="1:27" ht="14.4" customHeight="1" x14ac:dyDescent="0.3">
      <c r="A136" s="82"/>
      <c r="B136" s="83"/>
      <c r="C136" s="84"/>
      <c r="D136" s="84"/>
      <c r="E136" s="84"/>
      <c r="F136" s="85"/>
      <c r="G136" s="86"/>
      <c r="H136" s="87"/>
      <c r="I136" s="88"/>
      <c r="J136" s="89"/>
      <c r="K136" s="80"/>
      <c r="L136" s="81"/>
      <c r="M136" s="90"/>
      <c r="N136" s="91"/>
      <c r="O136" s="92"/>
      <c r="P136" s="11" t="s">
        <v>23</v>
      </c>
      <c r="Q136" s="12">
        <v>4</v>
      </c>
      <c r="R136" s="12">
        <v>4</v>
      </c>
      <c r="S136" s="12">
        <v>4</v>
      </c>
      <c r="T136" s="12">
        <v>4</v>
      </c>
      <c r="U136" s="12">
        <v>4.3</v>
      </c>
      <c r="V136" s="12">
        <v>4.3</v>
      </c>
      <c r="W136" s="12">
        <v>4.3</v>
      </c>
      <c r="X136" s="12">
        <v>4.4000000000000004</v>
      </c>
      <c r="Y136" s="13">
        <f t="shared" si="33"/>
        <v>4.1625000000000005</v>
      </c>
      <c r="Z136" s="14">
        <f t="shared" si="48"/>
        <v>3.9725995661630487</v>
      </c>
      <c r="AA136" s="93"/>
    </row>
    <row r="137" spans="1:27" ht="14.4" customHeight="1" x14ac:dyDescent="0.3">
      <c r="A137" s="82"/>
      <c r="B137" s="83"/>
      <c r="C137" s="84"/>
      <c r="D137" s="84"/>
      <c r="E137" s="84"/>
      <c r="F137" s="85"/>
      <c r="G137" s="86"/>
      <c r="H137" s="87"/>
      <c r="I137" s="88"/>
      <c r="J137" s="89"/>
      <c r="K137" s="80"/>
      <c r="L137" s="81"/>
      <c r="M137" s="90"/>
      <c r="N137" s="91"/>
      <c r="O137" s="92"/>
      <c r="P137" s="15" t="s">
        <v>24</v>
      </c>
      <c r="Q137" s="16">
        <f t="shared" ref="Q137:X137" si="50">Q135/Q136/1000</f>
        <v>0.1885</v>
      </c>
      <c r="R137" s="16">
        <f t="shared" si="50"/>
        <v>0.188</v>
      </c>
      <c r="S137" s="16">
        <f t="shared" si="50"/>
        <v>0.191</v>
      </c>
      <c r="T137" s="16">
        <f t="shared" si="50"/>
        <v>0.19425000000000001</v>
      </c>
      <c r="U137" s="16">
        <f t="shared" si="50"/>
        <v>0.17953488372093027</v>
      </c>
      <c r="V137" s="16">
        <f t="shared" si="50"/>
        <v>0.17813953488372092</v>
      </c>
      <c r="W137" s="16">
        <f t="shared" si="50"/>
        <v>0.18</v>
      </c>
      <c r="X137" s="16">
        <f t="shared" si="50"/>
        <v>0.17431818181818182</v>
      </c>
      <c r="Y137" s="16">
        <f t="shared" si="33"/>
        <v>0.18421782505285414</v>
      </c>
      <c r="Z137" s="16">
        <f t="shared" si="48"/>
        <v>3.6107386452034151</v>
      </c>
      <c r="AA137" s="93"/>
    </row>
    <row r="138" spans="1:27" ht="14.4" customHeight="1" x14ac:dyDescent="0.3">
      <c r="A138" s="82"/>
      <c r="B138" s="83"/>
      <c r="C138" s="84"/>
      <c r="D138" s="84"/>
      <c r="E138" s="84"/>
      <c r="F138" s="85">
        <f>F135+1</f>
        <v>909</v>
      </c>
      <c r="G138" s="86">
        <v>22</v>
      </c>
      <c r="H138" s="87"/>
      <c r="I138" s="88">
        <v>210</v>
      </c>
      <c r="J138" s="89">
        <v>165</v>
      </c>
      <c r="K138" s="80">
        <f>I138*J138/100</f>
        <v>346.5</v>
      </c>
      <c r="L138" s="81">
        <f>K138*Y138/1000</f>
        <v>266.97825</v>
      </c>
      <c r="M138" s="90"/>
      <c r="N138" s="91" t="s">
        <v>19</v>
      </c>
      <c r="O138" s="92" t="s">
        <v>27</v>
      </c>
      <c r="P138" s="8" t="s">
        <v>21</v>
      </c>
      <c r="Q138" s="9">
        <v>773</v>
      </c>
      <c r="R138" s="9">
        <v>765</v>
      </c>
      <c r="S138" s="9">
        <v>773</v>
      </c>
      <c r="T138" s="9">
        <v>776</v>
      </c>
      <c r="U138" s="9">
        <v>767</v>
      </c>
      <c r="V138" s="9">
        <v>773</v>
      </c>
      <c r="W138" s="9">
        <v>770</v>
      </c>
      <c r="X138" s="9">
        <v>767</v>
      </c>
      <c r="Y138" s="17">
        <f t="shared" si="33"/>
        <v>770.5</v>
      </c>
      <c r="Z138" s="10">
        <f t="shared" si="48"/>
        <v>0.46794954905437885</v>
      </c>
      <c r="AA138" s="93" t="s">
        <v>22</v>
      </c>
    </row>
    <row r="139" spans="1:27" ht="14.4" customHeight="1" x14ac:dyDescent="0.3">
      <c r="A139" s="82"/>
      <c r="B139" s="83"/>
      <c r="C139" s="84"/>
      <c r="D139" s="84"/>
      <c r="E139" s="84"/>
      <c r="F139" s="85"/>
      <c r="G139" s="86"/>
      <c r="H139" s="87"/>
      <c r="I139" s="88"/>
      <c r="J139" s="89"/>
      <c r="K139" s="80"/>
      <c r="L139" s="81"/>
      <c r="M139" s="90"/>
      <c r="N139" s="91"/>
      <c r="O139" s="92"/>
      <c r="P139" s="11" t="s">
        <v>23</v>
      </c>
      <c r="Q139" s="12">
        <v>4.3</v>
      </c>
      <c r="R139" s="12">
        <v>4.4000000000000004</v>
      </c>
      <c r="S139" s="12">
        <v>4.4000000000000004</v>
      </c>
      <c r="T139" s="12">
        <v>4.3</v>
      </c>
      <c r="U139" s="12">
        <v>4.3</v>
      </c>
      <c r="V139" s="12">
        <v>4.2</v>
      </c>
      <c r="W139" s="12">
        <v>4.0999999999999996</v>
      </c>
      <c r="X139" s="12">
        <v>4.0999999999999996</v>
      </c>
      <c r="Y139" s="13">
        <f t="shared" si="33"/>
        <v>4.2625000000000002</v>
      </c>
      <c r="Z139" s="14">
        <f t="shared" si="48"/>
        <v>2.6065086267787696</v>
      </c>
      <c r="AA139" s="93"/>
    </row>
    <row r="140" spans="1:27" ht="14.4" customHeight="1" x14ac:dyDescent="0.3">
      <c r="A140" s="82"/>
      <c r="B140" s="83"/>
      <c r="C140" s="84"/>
      <c r="D140" s="84"/>
      <c r="E140" s="84"/>
      <c r="F140" s="85"/>
      <c r="G140" s="86"/>
      <c r="H140" s="87"/>
      <c r="I140" s="88"/>
      <c r="J140" s="89"/>
      <c r="K140" s="80"/>
      <c r="L140" s="81"/>
      <c r="M140" s="90"/>
      <c r="N140" s="91"/>
      <c r="O140" s="92"/>
      <c r="P140" s="15" t="s">
        <v>24</v>
      </c>
      <c r="Q140" s="16">
        <f t="shared" ref="Q140:X140" si="51">Q138/Q139/1000</f>
        <v>0.17976744186046512</v>
      </c>
      <c r="R140" s="16">
        <f t="shared" si="51"/>
        <v>0.17386363636363636</v>
      </c>
      <c r="S140" s="16">
        <f t="shared" si="51"/>
        <v>0.17568181818181816</v>
      </c>
      <c r="T140" s="16">
        <f t="shared" si="51"/>
        <v>0.18046511627906978</v>
      </c>
      <c r="U140" s="16">
        <f t="shared" si="51"/>
        <v>0.17837209302325582</v>
      </c>
      <c r="V140" s="16">
        <f t="shared" si="51"/>
        <v>0.18404761904761904</v>
      </c>
      <c r="W140" s="16">
        <f t="shared" si="51"/>
        <v>0.18780487804878049</v>
      </c>
      <c r="X140" s="16">
        <f t="shared" si="51"/>
        <v>0.18707317073170734</v>
      </c>
      <c r="Y140" s="16">
        <f t="shared" si="33"/>
        <v>0.180884471692044</v>
      </c>
      <c r="Z140" s="16">
        <f t="shared" si="48"/>
        <v>2.6244786882024917</v>
      </c>
      <c r="AA140" s="93"/>
    </row>
    <row r="141" spans="1:27" ht="14.4" customHeight="1" x14ac:dyDescent="0.3">
      <c r="A141" s="82"/>
      <c r="B141" s="83"/>
      <c r="C141" s="84"/>
      <c r="D141" s="84"/>
      <c r="E141" s="84"/>
      <c r="F141" s="85">
        <f>F138+1</f>
        <v>910</v>
      </c>
      <c r="G141" s="86">
        <v>23</v>
      </c>
      <c r="H141" s="87"/>
      <c r="I141" s="88">
        <v>210</v>
      </c>
      <c r="J141" s="89">
        <v>165</v>
      </c>
      <c r="K141" s="80">
        <f>I141*J141/100</f>
        <v>346.5</v>
      </c>
      <c r="L141" s="81">
        <f>K141*Y141/1000</f>
        <v>272.08912500000002</v>
      </c>
      <c r="M141" s="90"/>
      <c r="N141" s="91" t="s">
        <v>19</v>
      </c>
      <c r="O141" s="92" t="s">
        <v>27</v>
      </c>
      <c r="P141" s="8" t="s">
        <v>21</v>
      </c>
      <c r="Q141" s="9">
        <v>787</v>
      </c>
      <c r="R141" s="9">
        <v>774</v>
      </c>
      <c r="S141" s="9">
        <v>773</v>
      </c>
      <c r="T141" s="9">
        <v>791</v>
      </c>
      <c r="U141" s="9">
        <v>789</v>
      </c>
      <c r="V141" s="9">
        <v>788</v>
      </c>
      <c r="W141" s="9">
        <v>787</v>
      </c>
      <c r="X141" s="9">
        <v>793</v>
      </c>
      <c r="Y141" s="17">
        <f t="shared" si="33"/>
        <v>785.25</v>
      </c>
      <c r="Z141" s="10">
        <f t="shared" si="48"/>
        <v>0.89766776057763031</v>
      </c>
      <c r="AA141" s="93" t="s">
        <v>22</v>
      </c>
    </row>
    <row r="142" spans="1:27" ht="14.4" customHeight="1" x14ac:dyDescent="0.3">
      <c r="A142" s="82"/>
      <c r="B142" s="83"/>
      <c r="C142" s="84"/>
      <c r="D142" s="84"/>
      <c r="E142" s="84"/>
      <c r="F142" s="85"/>
      <c r="G142" s="86"/>
      <c r="H142" s="87"/>
      <c r="I142" s="88"/>
      <c r="J142" s="89"/>
      <c r="K142" s="80"/>
      <c r="L142" s="81"/>
      <c r="M142" s="90"/>
      <c r="N142" s="91"/>
      <c r="O142" s="92"/>
      <c r="P142" s="11" t="s">
        <v>23</v>
      </c>
      <c r="Q142" s="12">
        <v>4</v>
      </c>
      <c r="R142" s="12">
        <v>4</v>
      </c>
      <c r="S142" s="12">
        <v>4.0999999999999996</v>
      </c>
      <c r="T142" s="12">
        <v>4.0999999999999996</v>
      </c>
      <c r="U142" s="12">
        <v>4.3</v>
      </c>
      <c r="V142" s="12">
        <v>4.3</v>
      </c>
      <c r="W142" s="12">
        <v>4.3</v>
      </c>
      <c r="X142" s="12">
        <v>4.3</v>
      </c>
      <c r="Y142" s="13">
        <f t="shared" si="33"/>
        <v>4.1749999999999998</v>
      </c>
      <c r="Z142" s="14">
        <f t="shared" si="48"/>
        <v>3.1114685165907976</v>
      </c>
      <c r="AA142" s="93"/>
    </row>
    <row r="143" spans="1:27" ht="14.4" customHeight="1" x14ac:dyDescent="0.3">
      <c r="A143" s="82"/>
      <c r="B143" s="83"/>
      <c r="C143" s="84"/>
      <c r="D143" s="84"/>
      <c r="E143" s="84"/>
      <c r="F143" s="85"/>
      <c r="G143" s="86"/>
      <c r="H143" s="87"/>
      <c r="I143" s="88"/>
      <c r="J143" s="89"/>
      <c r="K143" s="80"/>
      <c r="L143" s="81"/>
      <c r="M143" s="90"/>
      <c r="N143" s="91"/>
      <c r="O143" s="92"/>
      <c r="P143" s="15" t="s">
        <v>24</v>
      </c>
      <c r="Q143" s="16">
        <f t="shared" ref="Q143:X143" si="52">Q141/Q142/1000</f>
        <v>0.19675000000000001</v>
      </c>
      <c r="R143" s="16">
        <f t="shared" si="52"/>
        <v>0.19350000000000001</v>
      </c>
      <c r="S143" s="16">
        <f t="shared" si="52"/>
        <v>0.18853658536585369</v>
      </c>
      <c r="T143" s="16">
        <f t="shared" si="52"/>
        <v>0.19292682926829269</v>
      </c>
      <c r="U143" s="16">
        <f t="shared" si="52"/>
        <v>0.18348837209302327</v>
      </c>
      <c r="V143" s="16">
        <f t="shared" si="52"/>
        <v>0.18325581395348836</v>
      </c>
      <c r="W143" s="16">
        <f t="shared" si="52"/>
        <v>0.18302325581395348</v>
      </c>
      <c r="X143" s="16">
        <f t="shared" si="52"/>
        <v>0.1844186046511628</v>
      </c>
      <c r="Y143" s="16">
        <f t="shared" si="33"/>
        <v>0.18823743264322182</v>
      </c>
      <c r="Z143" s="16">
        <f t="shared" si="48"/>
        <v>2.730740862993513</v>
      </c>
      <c r="AA143" s="93"/>
    </row>
    <row r="144" spans="1:27" ht="14.4" customHeight="1" x14ac:dyDescent="0.3">
      <c r="A144" s="82"/>
      <c r="B144" s="83"/>
      <c r="C144" s="84"/>
      <c r="D144" s="84"/>
      <c r="E144" s="84"/>
      <c r="F144" s="85">
        <f>F141+1</f>
        <v>911</v>
      </c>
      <c r="G144" s="86">
        <v>24</v>
      </c>
      <c r="H144" s="87"/>
      <c r="I144" s="88">
        <v>210</v>
      </c>
      <c r="J144" s="89">
        <v>165</v>
      </c>
      <c r="K144" s="80">
        <f>I144*J144/100</f>
        <v>346.5</v>
      </c>
      <c r="L144" s="81">
        <f>K144*Y144/1000</f>
        <v>276.24712499999998</v>
      </c>
      <c r="M144" s="90"/>
      <c r="N144" s="91" t="s">
        <v>19</v>
      </c>
      <c r="O144" s="92" t="s">
        <v>27</v>
      </c>
      <c r="P144" s="8" t="s">
        <v>21</v>
      </c>
      <c r="Q144" s="9">
        <v>793</v>
      </c>
      <c r="R144" s="9">
        <v>798</v>
      </c>
      <c r="S144" s="9">
        <v>797</v>
      </c>
      <c r="T144" s="9">
        <v>787</v>
      </c>
      <c r="U144" s="9">
        <v>793</v>
      </c>
      <c r="V144" s="9">
        <v>810</v>
      </c>
      <c r="W144" s="9">
        <v>802</v>
      </c>
      <c r="X144" s="9">
        <v>798</v>
      </c>
      <c r="Y144" s="17">
        <f t="shared" si="33"/>
        <v>797.25</v>
      </c>
      <c r="Z144" s="10">
        <f t="shared" si="48"/>
        <v>0.80253897096705717</v>
      </c>
      <c r="AA144" s="93" t="s">
        <v>22</v>
      </c>
    </row>
    <row r="145" spans="1:27" ht="14.4" customHeight="1" x14ac:dyDescent="0.3">
      <c r="A145" s="82"/>
      <c r="B145" s="83"/>
      <c r="C145" s="84"/>
      <c r="D145" s="84"/>
      <c r="E145" s="84"/>
      <c r="F145" s="85"/>
      <c r="G145" s="86"/>
      <c r="H145" s="87"/>
      <c r="I145" s="88"/>
      <c r="J145" s="89"/>
      <c r="K145" s="80"/>
      <c r="L145" s="81"/>
      <c r="M145" s="90"/>
      <c r="N145" s="91"/>
      <c r="O145" s="92"/>
      <c r="P145" s="11" t="s">
        <v>23</v>
      </c>
      <c r="Q145" s="12">
        <v>4.3</v>
      </c>
      <c r="R145" s="12">
        <v>4.4000000000000004</v>
      </c>
      <c r="S145" s="12">
        <v>4.3</v>
      </c>
      <c r="T145" s="12">
        <v>4.3</v>
      </c>
      <c r="U145" s="12">
        <v>4.3</v>
      </c>
      <c r="V145" s="12">
        <v>4.3</v>
      </c>
      <c r="W145" s="12">
        <v>4.2</v>
      </c>
      <c r="X145" s="12">
        <v>4.2</v>
      </c>
      <c r="Y145" s="13">
        <f t="shared" si="33"/>
        <v>4.2875000000000005</v>
      </c>
      <c r="Z145" s="14">
        <f t="shared" si="48"/>
        <v>1.3982016102952532</v>
      </c>
      <c r="AA145" s="93"/>
    </row>
    <row r="146" spans="1:27" ht="14.4" customHeight="1" x14ac:dyDescent="0.3">
      <c r="A146" s="82"/>
      <c r="B146" s="83"/>
      <c r="C146" s="84"/>
      <c r="D146" s="84"/>
      <c r="E146" s="84"/>
      <c r="F146" s="85"/>
      <c r="G146" s="86"/>
      <c r="H146" s="87"/>
      <c r="I146" s="88"/>
      <c r="J146" s="89"/>
      <c r="K146" s="80"/>
      <c r="L146" s="81"/>
      <c r="M146" s="90"/>
      <c r="N146" s="91"/>
      <c r="O146" s="92"/>
      <c r="P146" s="15" t="s">
        <v>24</v>
      </c>
      <c r="Q146" s="16">
        <f t="shared" ref="Q146:X146" si="53">Q144/Q145/1000</f>
        <v>0.1844186046511628</v>
      </c>
      <c r="R146" s="16">
        <f t="shared" si="53"/>
        <v>0.18136363636363634</v>
      </c>
      <c r="S146" s="16">
        <f t="shared" si="53"/>
        <v>0.18534883720930234</v>
      </c>
      <c r="T146" s="16">
        <f t="shared" si="53"/>
        <v>0.18302325581395348</v>
      </c>
      <c r="U146" s="16">
        <f t="shared" si="53"/>
        <v>0.1844186046511628</v>
      </c>
      <c r="V146" s="16">
        <f t="shared" si="53"/>
        <v>0.1883720930232558</v>
      </c>
      <c r="W146" s="16">
        <f t="shared" si="53"/>
        <v>0.19095238095238093</v>
      </c>
      <c r="X146" s="16">
        <f t="shared" si="53"/>
        <v>0.19</v>
      </c>
      <c r="Y146" s="16">
        <f t="shared" si="33"/>
        <v>0.18598717658310682</v>
      </c>
      <c r="Z146" s="16">
        <f t="shared" si="48"/>
        <v>1.7206967496934449</v>
      </c>
      <c r="AA146" s="93"/>
    </row>
    <row r="147" spans="1:27" ht="14.4" customHeight="1" x14ac:dyDescent="0.3">
      <c r="A147" s="82"/>
      <c r="B147" s="83"/>
      <c r="C147" s="84"/>
      <c r="D147" s="84"/>
      <c r="E147" s="84"/>
      <c r="F147" s="85">
        <f>F144+1</f>
        <v>912</v>
      </c>
      <c r="G147" s="86">
        <v>25</v>
      </c>
      <c r="H147" s="87"/>
      <c r="I147" s="88">
        <v>210</v>
      </c>
      <c r="J147" s="89">
        <v>165</v>
      </c>
      <c r="K147" s="80">
        <f>I147*J147/100</f>
        <v>346.5</v>
      </c>
      <c r="L147" s="81">
        <f>K147*Y147/1000</f>
        <v>270.44324999999998</v>
      </c>
      <c r="M147" s="90"/>
      <c r="N147" s="91" t="s">
        <v>19</v>
      </c>
      <c r="O147" s="92" t="s">
        <v>27</v>
      </c>
      <c r="P147" s="8" t="s">
        <v>21</v>
      </c>
      <c r="Q147" s="9">
        <v>782</v>
      </c>
      <c r="R147" s="9">
        <v>789</v>
      </c>
      <c r="S147" s="9">
        <v>791</v>
      </c>
      <c r="T147" s="9">
        <v>778</v>
      </c>
      <c r="U147" s="9">
        <v>787</v>
      </c>
      <c r="V147" s="9">
        <v>774</v>
      </c>
      <c r="W147" s="9">
        <v>763</v>
      </c>
      <c r="X147" s="9">
        <v>780</v>
      </c>
      <c r="Y147" s="17">
        <f t="shared" si="33"/>
        <v>780.5</v>
      </c>
      <c r="Z147" s="10">
        <f t="shared" si="48"/>
        <v>1.0928073100084548</v>
      </c>
      <c r="AA147" s="93" t="s">
        <v>22</v>
      </c>
    </row>
    <row r="148" spans="1:27" ht="14.4" customHeight="1" x14ac:dyDescent="0.3">
      <c r="A148" s="82"/>
      <c r="B148" s="83"/>
      <c r="C148" s="84"/>
      <c r="D148" s="84"/>
      <c r="E148" s="84"/>
      <c r="F148" s="85"/>
      <c r="G148" s="86"/>
      <c r="H148" s="87"/>
      <c r="I148" s="88"/>
      <c r="J148" s="89"/>
      <c r="K148" s="80"/>
      <c r="L148" s="81"/>
      <c r="M148" s="90"/>
      <c r="N148" s="91"/>
      <c r="O148" s="92"/>
      <c r="P148" s="11" t="s">
        <v>23</v>
      </c>
      <c r="Q148" s="12">
        <v>3.9</v>
      </c>
      <c r="R148" s="12">
        <v>4</v>
      </c>
      <c r="S148" s="12">
        <v>4.0999999999999996</v>
      </c>
      <c r="T148" s="12">
        <v>4.0999999999999996</v>
      </c>
      <c r="U148" s="12">
        <v>4.3</v>
      </c>
      <c r="V148" s="12">
        <v>4.3</v>
      </c>
      <c r="W148" s="12">
        <v>4.2</v>
      </c>
      <c r="X148" s="12">
        <v>4.3</v>
      </c>
      <c r="Y148" s="13">
        <f t="shared" si="33"/>
        <v>4.1500000000000004</v>
      </c>
      <c r="Z148" s="14">
        <f t="shared" si="48"/>
        <v>3.40774352379059</v>
      </c>
      <c r="AA148" s="93"/>
    </row>
    <row r="149" spans="1:27" ht="14.4" customHeight="1" x14ac:dyDescent="0.3">
      <c r="A149" s="82"/>
      <c r="B149" s="83"/>
      <c r="C149" s="84"/>
      <c r="D149" s="84"/>
      <c r="E149" s="84"/>
      <c r="F149" s="85"/>
      <c r="G149" s="86"/>
      <c r="H149" s="87"/>
      <c r="I149" s="88"/>
      <c r="J149" s="89"/>
      <c r="K149" s="80"/>
      <c r="L149" s="81"/>
      <c r="M149" s="90"/>
      <c r="N149" s="91"/>
      <c r="O149" s="92"/>
      <c r="P149" s="15" t="s">
        <v>24</v>
      </c>
      <c r="Q149" s="16">
        <f t="shared" ref="Q149:X149" si="54">Q147/Q148/1000</f>
        <v>0.20051282051282052</v>
      </c>
      <c r="R149" s="16">
        <f t="shared" si="54"/>
        <v>0.19725000000000001</v>
      </c>
      <c r="S149" s="16">
        <f t="shared" si="54"/>
        <v>0.19292682926829269</v>
      </c>
      <c r="T149" s="16">
        <f t="shared" si="54"/>
        <v>0.18975609756097564</v>
      </c>
      <c r="U149" s="16">
        <f t="shared" si="54"/>
        <v>0.18302325581395348</v>
      </c>
      <c r="V149" s="16">
        <f t="shared" si="54"/>
        <v>0.18</v>
      </c>
      <c r="W149" s="16">
        <f t="shared" si="54"/>
        <v>0.18166666666666667</v>
      </c>
      <c r="X149" s="16">
        <f t="shared" si="54"/>
        <v>0.18139534883720929</v>
      </c>
      <c r="Y149" s="16">
        <f t="shared" si="33"/>
        <v>0.18831637733248979</v>
      </c>
      <c r="Z149" s="16">
        <f t="shared" si="48"/>
        <v>3.9434829748128881</v>
      </c>
      <c r="AA149" s="93"/>
    </row>
    <row r="150" spans="1:27" ht="14.4" customHeight="1" x14ac:dyDescent="0.3">
      <c r="A150" s="82"/>
      <c r="B150" s="83"/>
      <c r="C150" s="84"/>
      <c r="D150" s="84"/>
      <c r="E150" s="84"/>
      <c r="F150" s="85">
        <f>F147+1</f>
        <v>913</v>
      </c>
      <c r="G150" s="86">
        <v>26</v>
      </c>
      <c r="H150" s="87"/>
      <c r="I150" s="88">
        <v>210</v>
      </c>
      <c r="J150" s="89">
        <v>165</v>
      </c>
      <c r="K150" s="80">
        <f>I150*J150/100</f>
        <v>346.5</v>
      </c>
      <c r="L150" s="81">
        <f>K150*Y150/1000</f>
        <v>271.35281250000003</v>
      </c>
      <c r="M150" s="90"/>
      <c r="N150" s="91" t="s">
        <v>19</v>
      </c>
      <c r="O150" s="92" t="s">
        <v>27</v>
      </c>
      <c r="P150" s="8" t="s">
        <v>21</v>
      </c>
      <c r="Q150" s="9">
        <v>787</v>
      </c>
      <c r="R150" s="9">
        <v>776</v>
      </c>
      <c r="S150" s="9">
        <v>795</v>
      </c>
      <c r="T150" s="9">
        <v>790</v>
      </c>
      <c r="U150" s="9">
        <v>771</v>
      </c>
      <c r="V150" s="9">
        <v>777</v>
      </c>
      <c r="W150" s="9">
        <v>780</v>
      </c>
      <c r="X150" s="9">
        <v>789</v>
      </c>
      <c r="Y150" s="17">
        <f t="shared" si="33"/>
        <v>783.125</v>
      </c>
      <c r="Z150" s="10">
        <f t="shared" si="48"/>
        <v>0.99206762861997344</v>
      </c>
      <c r="AA150" s="93" t="s">
        <v>22</v>
      </c>
    </row>
    <row r="151" spans="1:27" ht="14.4" customHeight="1" x14ac:dyDescent="0.3">
      <c r="A151" s="82"/>
      <c r="B151" s="83"/>
      <c r="C151" s="84"/>
      <c r="D151" s="84"/>
      <c r="E151" s="84"/>
      <c r="F151" s="85"/>
      <c r="G151" s="86"/>
      <c r="H151" s="87"/>
      <c r="I151" s="88"/>
      <c r="J151" s="89"/>
      <c r="K151" s="80"/>
      <c r="L151" s="81"/>
      <c r="M151" s="90"/>
      <c r="N151" s="91"/>
      <c r="O151" s="92"/>
      <c r="P151" s="11" t="s">
        <v>23</v>
      </c>
      <c r="Q151" s="12">
        <v>4.3</v>
      </c>
      <c r="R151" s="12">
        <v>4.3</v>
      </c>
      <c r="S151" s="12">
        <v>4.4000000000000004</v>
      </c>
      <c r="T151" s="12">
        <v>4.3</v>
      </c>
      <c r="U151" s="12">
        <v>4.25</v>
      </c>
      <c r="V151" s="12">
        <v>4.2</v>
      </c>
      <c r="W151" s="12">
        <v>4.0999999999999996</v>
      </c>
      <c r="X151" s="12">
        <v>4.0999999999999996</v>
      </c>
      <c r="Y151" s="13">
        <f t="shared" si="33"/>
        <v>4.2437500000000004</v>
      </c>
      <c r="Z151" s="14">
        <f t="shared" si="48"/>
        <v>2.3146146753316255</v>
      </c>
      <c r="AA151" s="93"/>
    </row>
    <row r="152" spans="1:27" ht="14.4" customHeight="1" x14ac:dyDescent="0.3">
      <c r="A152" s="82"/>
      <c r="B152" s="83"/>
      <c r="C152" s="84"/>
      <c r="D152" s="84"/>
      <c r="E152" s="84"/>
      <c r="F152" s="85"/>
      <c r="G152" s="86"/>
      <c r="H152" s="87"/>
      <c r="I152" s="88"/>
      <c r="J152" s="89"/>
      <c r="K152" s="80"/>
      <c r="L152" s="81"/>
      <c r="M152" s="90"/>
      <c r="N152" s="91"/>
      <c r="O152" s="92"/>
      <c r="P152" s="15" t="s">
        <v>24</v>
      </c>
      <c r="Q152" s="16">
        <f t="shared" ref="Q152:X152" si="55">Q150/Q151/1000</f>
        <v>0.18302325581395348</v>
      </c>
      <c r="R152" s="16">
        <f t="shared" si="55"/>
        <v>0.18046511627906978</v>
      </c>
      <c r="S152" s="16">
        <f t="shared" si="55"/>
        <v>0.18068181818181817</v>
      </c>
      <c r="T152" s="16">
        <f t="shared" si="55"/>
        <v>0.18372093023255814</v>
      </c>
      <c r="U152" s="16">
        <f t="shared" si="55"/>
        <v>0.18141176470588236</v>
      </c>
      <c r="V152" s="16">
        <f t="shared" si="55"/>
        <v>0.185</v>
      </c>
      <c r="W152" s="16">
        <f t="shared" si="55"/>
        <v>0.19024390243902439</v>
      </c>
      <c r="X152" s="16">
        <f t="shared" si="55"/>
        <v>0.19243902439024393</v>
      </c>
      <c r="Y152" s="16">
        <f t="shared" si="33"/>
        <v>0.18462322650531879</v>
      </c>
      <c r="Z152" s="16">
        <f t="shared" si="48"/>
        <v>2.2604520414067202</v>
      </c>
      <c r="AA152" s="93"/>
    </row>
    <row r="153" spans="1:27" ht="14.4" customHeight="1" x14ac:dyDescent="0.3">
      <c r="A153" s="156">
        <v>44507</v>
      </c>
      <c r="B153" s="157">
        <v>21009054</v>
      </c>
      <c r="C153" s="158" t="s">
        <v>275</v>
      </c>
      <c r="D153" s="158"/>
      <c r="E153" s="158">
        <v>9945619</v>
      </c>
      <c r="F153" s="159">
        <f>F150+1</f>
        <v>914</v>
      </c>
      <c r="G153" s="160">
        <v>1</v>
      </c>
      <c r="H153" s="161" t="s">
        <v>17</v>
      </c>
      <c r="I153" s="162">
        <v>260</v>
      </c>
      <c r="J153" s="163">
        <v>162</v>
      </c>
      <c r="K153" s="164">
        <f>I153*J153/100</f>
        <v>421.2</v>
      </c>
      <c r="L153" s="165">
        <f>K153*Y153/1000</f>
        <v>345.75254999999999</v>
      </c>
      <c r="M153" s="166"/>
      <c r="N153" s="166" t="s">
        <v>178</v>
      </c>
      <c r="O153" s="167" t="s">
        <v>77</v>
      </c>
      <c r="P153" s="58" t="s">
        <v>21</v>
      </c>
      <c r="Q153" s="59">
        <v>813</v>
      </c>
      <c r="R153" s="59">
        <v>829</v>
      </c>
      <c r="S153" s="59">
        <v>845</v>
      </c>
      <c r="T153" s="59">
        <v>831</v>
      </c>
      <c r="U153" s="59">
        <v>817</v>
      </c>
      <c r="V153" s="59">
        <v>820</v>
      </c>
      <c r="W153" s="59">
        <v>807</v>
      </c>
      <c r="X153" s="59">
        <v>805</v>
      </c>
      <c r="Y153" s="60">
        <f t="shared" si="33"/>
        <v>820.875</v>
      </c>
      <c r="Z153" s="61">
        <f t="shared" si="48"/>
        <v>1.5366354765568555</v>
      </c>
      <c r="AA153" s="93" t="s">
        <v>22</v>
      </c>
    </row>
    <row r="154" spans="1:27" ht="14.4" customHeight="1" x14ac:dyDescent="0.3">
      <c r="A154" s="156"/>
      <c r="B154" s="157"/>
      <c r="C154" s="158"/>
      <c r="D154" s="158"/>
      <c r="E154" s="158"/>
      <c r="F154" s="159"/>
      <c r="G154" s="160"/>
      <c r="H154" s="161"/>
      <c r="I154" s="162"/>
      <c r="J154" s="163"/>
      <c r="K154" s="164"/>
      <c r="L154" s="165"/>
      <c r="M154" s="166"/>
      <c r="N154" s="166"/>
      <c r="O154" s="167"/>
      <c r="P154" s="63" t="s">
        <v>23</v>
      </c>
      <c r="Q154" s="64">
        <v>4.2</v>
      </c>
      <c r="R154" s="64">
        <v>4</v>
      </c>
      <c r="S154" s="64">
        <v>4.2</v>
      </c>
      <c r="T154" s="64">
        <v>4.0999999999999996</v>
      </c>
      <c r="U154" s="64">
        <v>4.0999999999999996</v>
      </c>
      <c r="V154" s="64">
        <v>4.2</v>
      </c>
      <c r="W154" s="64">
        <v>4.3</v>
      </c>
      <c r="X154" s="64">
        <v>4</v>
      </c>
      <c r="Y154" s="65">
        <f t="shared" ref="Y154:Y217" si="56">AVERAGE(Q154:X154)</f>
        <v>4.1375000000000002</v>
      </c>
      <c r="Z154" s="66">
        <f t="shared" si="48"/>
        <v>2.3979619133515935</v>
      </c>
      <c r="AA154" s="93"/>
    </row>
    <row r="155" spans="1:27" ht="14.4" customHeight="1" x14ac:dyDescent="0.3">
      <c r="A155" s="156"/>
      <c r="B155" s="157"/>
      <c r="C155" s="158"/>
      <c r="D155" s="158"/>
      <c r="E155" s="158"/>
      <c r="F155" s="159"/>
      <c r="G155" s="160"/>
      <c r="H155" s="161"/>
      <c r="I155" s="162"/>
      <c r="J155" s="163"/>
      <c r="K155" s="164"/>
      <c r="L155" s="165"/>
      <c r="M155" s="166"/>
      <c r="N155" s="166"/>
      <c r="O155" s="167"/>
      <c r="P155" s="67" t="s">
        <v>24</v>
      </c>
      <c r="Q155" s="68">
        <f t="shared" ref="Q155:X155" si="57">Q153/Q154/1000</f>
        <v>0.19357142857142856</v>
      </c>
      <c r="R155" s="68">
        <f t="shared" si="57"/>
        <v>0.20724999999999999</v>
      </c>
      <c r="S155" s="68">
        <f t="shared" si="57"/>
        <v>0.20119047619047617</v>
      </c>
      <c r="T155" s="68">
        <f t="shared" si="57"/>
        <v>0.20268292682926831</v>
      </c>
      <c r="U155" s="68">
        <f t="shared" si="57"/>
        <v>0.19926829268292684</v>
      </c>
      <c r="V155" s="68">
        <f t="shared" si="57"/>
        <v>0.19523809523809524</v>
      </c>
      <c r="W155" s="68">
        <f t="shared" si="57"/>
        <v>0.18767441860465117</v>
      </c>
      <c r="X155" s="68">
        <f t="shared" si="57"/>
        <v>0.20125000000000001</v>
      </c>
      <c r="Y155" s="68">
        <f t="shared" si="56"/>
        <v>0.19851570476460578</v>
      </c>
      <c r="Z155" s="68">
        <f t="shared" si="48"/>
        <v>2.8804245438717166</v>
      </c>
      <c r="AA155" s="93"/>
    </row>
    <row r="156" spans="1:27" ht="14.4" customHeight="1" x14ac:dyDescent="0.3">
      <c r="A156" s="156"/>
      <c r="B156" s="157"/>
      <c r="C156" s="158"/>
      <c r="D156" s="158"/>
      <c r="E156" s="158"/>
      <c r="F156" s="159">
        <f>F153+1</f>
        <v>915</v>
      </c>
      <c r="G156" s="160">
        <v>2</v>
      </c>
      <c r="H156" s="161"/>
      <c r="I156" s="162">
        <v>260</v>
      </c>
      <c r="J156" s="163">
        <v>162</v>
      </c>
      <c r="K156" s="164">
        <f>I156*J156/100</f>
        <v>421.2</v>
      </c>
      <c r="L156" s="165">
        <f>K156*Y156/1000</f>
        <v>338.17095</v>
      </c>
      <c r="M156" s="166"/>
      <c r="N156" s="166" t="s">
        <v>178</v>
      </c>
      <c r="O156" s="167" t="s">
        <v>77</v>
      </c>
      <c r="P156" s="58" t="s">
        <v>21</v>
      </c>
      <c r="Q156" s="59">
        <v>783</v>
      </c>
      <c r="R156" s="59">
        <v>804</v>
      </c>
      <c r="S156" s="59">
        <v>801</v>
      </c>
      <c r="T156" s="59">
        <v>818</v>
      </c>
      <c r="U156" s="59">
        <v>809</v>
      </c>
      <c r="V156" s="59">
        <v>812</v>
      </c>
      <c r="W156" s="59">
        <v>814</v>
      </c>
      <c r="X156" s="59">
        <v>782</v>
      </c>
      <c r="Y156" s="60">
        <f t="shared" si="56"/>
        <v>802.875</v>
      </c>
      <c r="Z156" s="61">
        <f t="shared" si="48"/>
        <v>1.5931481287197822</v>
      </c>
      <c r="AA156" s="93" t="s">
        <v>22</v>
      </c>
    </row>
    <row r="157" spans="1:27" ht="14.4" customHeight="1" x14ac:dyDescent="0.3">
      <c r="A157" s="156"/>
      <c r="B157" s="157"/>
      <c r="C157" s="158"/>
      <c r="D157" s="158"/>
      <c r="E157" s="158"/>
      <c r="F157" s="159"/>
      <c r="G157" s="160"/>
      <c r="H157" s="161"/>
      <c r="I157" s="162"/>
      <c r="J157" s="163"/>
      <c r="K157" s="164"/>
      <c r="L157" s="165"/>
      <c r="M157" s="166"/>
      <c r="N157" s="166"/>
      <c r="O157" s="167"/>
      <c r="P157" s="63" t="s">
        <v>23</v>
      </c>
      <c r="Q157" s="64">
        <v>4.0999999999999996</v>
      </c>
      <c r="R157" s="64">
        <v>4.2</v>
      </c>
      <c r="S157" s="64">
        <v>4.0999999999999996</v>
      </c>
      <c r="T157" s="64">
        <v>4</v>
      </c>
      <c r="U157" s="64">
        <v>4.3</v>
      </c>
      <c r="V157" s="64">
        <v>4.3</v>
      </c>
      <c r="W157" s="64">
        <v>4.2</v>
      </c>
      <c r="X157" s="64">
        <v>4.0999999999999996</v>
      </c>
      <c r="Y157" s="65">
        <f t="shared" si="56"/>
        <v>4.1624999999999996</v>
      </c>
      <c r="Z157" s="66">
        <f t="shared" si="48"/>
        <v>2.3835597396978305</v>
      </c>
      <c r="AA157" s="93"/>
    </row>
    <row r="158" spans="1:27" ht="14.4" customHeight="1" x14ac:dyDescent="0.3">
      <c r="A158" s="156"/>
      <c r="B158" s="157"/>
      <c r="C158" s="158"/>
      <c r="D158" s="158"/>
      <c r="E158" s="158"/>
      <c r="F158" s="159"/>
      <c r="G158" s="160"/>
      <c r="H158" s="161"/>
      <c r="I158" s="162"/>
      <c r="J158" s="163"/>
      <c r="K158" s="164"/>
      <c r="L158" s="165"/>
      <c r="M158" s="166"/>
      <c r="N158" s="166"/>
      <c r="O158" s="167"/>
      <c r="P158" s="67" t="s">
        <v>24</v>
      </c>
      <c r="Q158" s="68">
        <f t="shared" ref="Q158:X158" si="58">Q156/Q157/1000</f>
        <v>0.19097560975609759</v>
      </c>
      <c r="R158" s="68">
        <f t="shared" si="58"/>
        <v>0.19142857142857142</v>
      </c>
      <c r="S158" s="68">
        <f t="shared" si="58"/>
        <v>0.19536585365853659</v>
      </c>
      <c r="T158" s="68">
        <f t="shared" si="58"/>
        <v>0.20449999999999999</v>
      </c>
      <c r="U158" s="68">
        <f t="shared" si="58"/>
        <v>0.18813953488372093</v>
      </c>
      <c r="V158" s="68">
        <f t="shared" si="58"/>
        <v>0.18883720930232559</v>
      </c>
      <c r="W158" s="68">
        <f t="shared" si="58"/>
        <v>0.19380952380952379</v>
      </c>
      <c r="X158" s="68">
        <f t="shared" si="58"/>
        <v>0.19073170731707317</v>
      </c>
      <c r="Y158" s="68">
        <f t="shared" si="56"/>
        <v>0.19297350126948112</v>
      </c>
      <c r="Z158" s="68">
        <f t="shared" si="48"/>
        <v>2.5331377926481475</v>
      </c>
      <c r="AA158" s="93"/>
    </row>
    <row r="159" spans="1:27" ht="14.4" customHeight="1" x14ac:dyDescent="0.3">
      <c r="A159" s="82"/>
      <c r="B159" s="83"/>
      <c r="C159" s="84"/>
      <c r="D159" s="84"/>
      <c r="E159" s="84"/>
      <c r="F159" s="85">
        <f>F156+1</f>
        <v>916</v>
      </c>
      <c r="G159" s="86">
        <v>3</v>
      </c>
      <c r="H159" s="87"/>
      <c r="I159" s="88">
        <v>260</v>
      </c>
      <c r="J159" s="89">
        <v>162</v>
      </c>
      <c r="K159" s="80">
        <f>I159*J159/100</f>
        <v>421.2</v>
      </c>
      <c r="L159" s="81">
        <f>K159*Y159/1000</f>
        <v>336.17025000000001</v>
      </c>
      <c r="M159" s="90"/>
      <c r="N159" s="91" t="s">
        <v>50</v>
      </c>
      <c r="O159" s="92" t="s">
        <v>33</v>
      </c>
      <c r="P159" s="8" t="s">
        <v>21</v>
      </c>
      <c r="Q159" s="9">
        <v>796</v>
      </c>
      <c r="R159" s="9">
        <v>801</v>
      </c>
      <c r="S159" s="9">
        <v>793</v>
      </c>
      <c r="T159" s="9">
        <v>795</v>
      </c>
      <c r="U159" s="9">
        <v>796</v>
      </c>
      <c r="V159" s="9">
        <v>806</v>
      </c>
      <c r="W159" s="9">
        <v>796</v>
      </c>
      <c r="X159" s="9">
        <v>802</v>
      </c>
      <c r="Y159" s="17">
        <f t="shared" si="56"/>
        <v>798.125</v>
      </c>
      <c r="Z159" s="10">
        <f t="shared" si="48"/>
        <v>0.51445787644970531</v>
      </c>
      <c r="AA159" s="93" t="s">
        <v>22</v>
      </c>
    </row>
    <row r="160" spans="1:27" ht="14.4" customHeight="1" x14ac:dyDescent="0.3">
      <c r="A160" s="82"/>
      <c r="B160" s="83"/>
      <c r="C160" s="84"/>
      <c r="D160" s="84"/>
      <c r="E160" s="84"/>
      <c r="F160" s="85"/>
      <c r="G160" s="86"/>
      <c r="H160" s="87"/>
      <c r="I160" s="88"/>
      <c r="J160" s="89"/>
      <c r="K160" s="80"/>
      <c r="L160" s="81"/>
      <c r="M160" s="90"/>
      <c r="N160" s="91"/>
      <c r="O160" s="92"/>
      <c r="P160" s="11" t="s">
        <v>23</v>
      </c>
      <c r="Q160" s="12">
        <v>4</v>
      </c>
      <c r="R160" s="12">
        <v>4</v>
      </c>
      <c r="S160" s="12">
        <v>4.0999999999999996</v>
      </c>
      <c r="T160" s="12">
        <v>4.3</v>
      </c>
      <c r="U160" s="12">
        <v>4.2</v>
      </c>
      <c r="V160" s="12">
        <v>4.2</v>
      </c>
      <c r="W160" s="12">
        <v>4</v>
      </c>
      <c r="X160" s="12">
        <v>4.0999999999999996</v>
      </c>
      <c r="Y160" s="13">
        <f t="shared" si="56"/>
        <v>4.1124999999999998</v>
      </c>
      <c r="Z160" s="14">
        <f t="shared" si="48"/>
        <v>2.5611397486858234</v>
      </c>
      <c r="AA160" s="93"/>
    </row>
    <row r="161" spans="1:27" ht="14.4" customHeight="1" x14ac:dyDescent="0.3">
      <c r="A161" s="82"/>
      <c r="B161" s="83"/>
      <c r="C161" s="84"/>
      <c r="D161" s="84"/>
      <c r="E161" s="84"/>
      <c r="F161" s="85"/>
      <c r="G161" s="86"/>
      <c r="H161" s="87"/>
      <c r="I161" s="88"/>
      <c r="J161" s="89"/>
      <c r="K161" s="80"/>
      <c r="L161" s="81"/>
      <c r="M161" s="90"/>
      <c r="N161" s="91"/>
      <c r="O161" s="92"/>
      <c r="P161" s="15" t="s">
        <v>24</v>
      </c>
      <c r="Q161" s="16">
        <f t="shared" ref="Q161:X161" si="59">Q159/Q160/1000</f>
        <v>0.19900000000000001</v>
      </c>
      <c r="R161" s="16">
        <f t="shared" si="59"/>
        <v>0.20025000000000001</v>
      </c>
      <c r="S161" s="16">
        <f t="shared" si="59"/>
        <v>0.1934146341463415</v>
      </c>
      <c r="T161" s="16">
        <f t="shared" si="59"/>
        <v>0.18488372093023256</v>
      </c>
      <c r="U161" s="16">
        <f t="shared" si="59"/>
        <v>0.18952380952380951</v>
      </c>
      <c r="V161" s="16">
        <f t="shared" si="59"/>
        <v>0.19190476190476191</v>
      </c>
      <c r="W161" s="16">
        <f t="shared" si="59"/>
        <v>0.19900000000000001</v>
      </c>
      <c r="X161" s="16">
        <f t="shared" si="59"/>
        <v>0.19560975609756098</v>
      </c>
      <c r="Y161" s="16">
        <f t="shared" si="56"/>
        <v>0.19419833532533831</v>
      </c>
      <c r="Z161" s="16">
        <f t="shared" si="48"/>
        <v>2.5696271249339264</v>
      </c>
      <c r="AA161" s="93"/>
    </row>
    <row r="162" spans="1:27" ht="14.4" customHeight="1" x14ac:dyDescent="0.3">
      <c r="A162" s="82"/>
      <c r="B162" s="83"/>
      <c r="C162" s="84"/>
      <c r="D162" s="84"/>
      <c r="E162" s="84"/>
      <c r="F162" s="85">
        <f>F159+1</f>
        <v>917</v>
      </c>
      <c r="G162" s="86">
        <v>4</v>
      </c>
      <c r="H162" s="87"/>
      <c r="I162" s="88">
        <v>260</v>
      </c>
      <c r="J162" s="89">
        <v>162</v>
      </c>
      <c r="K162" s="80">
        <f>I162*J162/100</f>
        <v>421.2</v>
      </c>
      <c r="L162" s="81">
        <f>K162*Y162/1000</f>
        <v>339.43455</v>
      </c>
      <c r="M162" s="90"/>
      <c r="N162" s="91" t="s">
        <v>50</v>
      </c>
      <c r="O162" s="92" t="s">
        <v>33</v>
      </c>
      <c r="P162" s="8" t="s">
        <v>21</v>
      </c>
      <c r="Q162" s="9">
        <v>805</v>
      </c>
      <c r="R162" s="9">
        <v>800</v>
      </c>
      <c r="S162" s="9">
        <v>801</v>
      </c>
      <c r="T162" s="9">
        <v>809</v>
      </c>
      <c r="U162" s="9">
        <v>805</v>
      </c>
      <c r="V162" s="9">
        <v>808</v>
      </c>
      <c r="W162" s="9">
        <v>806</v>
      </c>
      <c r="X162" s="9">
        <v>813</v>
      </c>
      <c r="Y162" s="17">
        <f t="shared" si="56"/>
        <v>805.875</v>
      </c>
      <c r="Z162" s="10">
        <f t="shared" si="48"/>
        <v>0.4902584342881684</v>
      </c>
      <c r="AA162" s="93" t="s">
        <v>22</v>
      </c>
    </row>
    <row r="163" spans="1:27" ht="14.4" customHeight="1" x14ac:dyDescent="0.3">
      <c r="A163" s="82"/>
      <c r="B163" s="83"/>
      <c r="C163" s="84"/>
      <c r="D163" s="84"/>
      <c r="E163" s="84"/>
      <c r="F163" s="85"/>
      <c r="G163" s="86"/>
      <c r="H163" s="87"/>
      <c r="I163" s="88"/>
      <c r="J163" s="89"/>
      <c r="K163" s="80"/>
      <c r="L163" s="81"/>
      <c r="M163" s="90"/>
      <c r="N163" s="91"/>
      <c r="O163" s="92"/>
      <c r="P163" s="11" t="s">
        <v>23</v>
      </c>
      <c r="Q163" s="12">
        <v>4.0999999999999996</v>
      </c>
      <c r="R163" s="12">
        <v>4.0999999999999996</v>
      </c>
      <c r="S163" s="12">
        <v>4.34</v>
      </c>
      <c r="T163" s="12">
        <v>4.2</v>
      </c>
      <c r="U163" s="12">
        <v>4.2</v>
      </c>
      <c r="V163" s="12">
        <v>4.3</v>
      </c>
      <c r="W163" s="12">
        <v>4.2</v>
      </c>
      <c r="X163" s="12">
        <v>4</v>
      </c>
      <c r="Y163" s="13">
        <f t="shared" si="56"/>
        <v>4.18</v>
      </c>
      <c r="Z163" s="14">
        <f t="shared" si="48"/>
        <v>2.4861973314385812</v>
      </c>
      <c r="AA163" s="93"/>
    </row>
    <row r="164" spans="1:27" ht="14.4" customHeight="1" x14ac:dyDescent="0.3">
      <c r="A164" s="82"/>
      <c r="B164" s="83"/>
      <c r="C164" s="84"/>
      <c r="D164" s="84"/>
      <c r="E164" s="84"/>
      <c r="F164" s="85"/>
      <c r="G164" s="86"/>
      <c r="H164" s="87"/>
      <c r="I164" s="88"/>
      <c r="J164" s="89"/>
      <c r="K164" s="80"/>
      <c r="L164" s="81"/>
      <c r="M164" s="90"/>
      <c r="N164" s="91"/>
      <c r="O164" s="92"/>
      <c r="P164" s="15" t="s">
        <v>24</v>
      </c>
      <c r="Q164" s="16">
        <f t="shared" ref="Q164:X164" si="60">Q162/Q163/1000</f>
        <v>0.19634146341463418</v>
      </c>
      <c r="R164" s="16">
        <f t="shared" si="60"/>
        <v>0.1951219512195122</v>
      </c>
      <c r="S164" s="16">
        <f t="shared" si="60"/>
        <v>0.18456221198156683</v>
      </c>
      <c r="T164" s="16">
        <f t="shared" si="60"/>
        <v>0.19261904761904763</v>
      </c>
      <c r="U164" s="16">
        <f t="shared" si="60"/>
        <v>0.19166666666666665</v>
      </c>
      <c r="V164" s="16">
        <f t="shared" si="60"/>
        <v>0.18790697674418608</v>
      </c>
      <c r="W164" s="16">
        <f t="shared" si="60"/>
        <v>0.19190476190476191</v>
      </c>
      <c r="X164" s="16">
        <f t="shared" si="60"/>
        <v>0.20324999999999999</v>
      </c>
      <c r="Y164" s="16">
        <f t="shared" si="56"/>
        <v>0.19292163494379691</v>
      </c>
      <c r="Z164" s="16">
        <f t="shared" si="48"/>
        <v>2.724019999813351</v>
      </c>
      <c r="AA164" s="93"/>
    </row>
    <row r="165" spans="1:27" ht="14.4" customHeight="1" x14ac:dyDescent="0.3">
      <c r="A165" s="82"/>
      <c r="B165" s="83"/>
      <c r="C165" s="84"/>
      <c r="D165" s="84"/>
      <c r="E165" s="84"/>
      <c r="F165" s="85">
        <f>F162+1</f>
        <v>918</v>
      </c>
      <c r="G165" s="86">
        <v>5</v>
      </c>
      <c r="H165" s="87"/>
      <c r="I165" s="88">
        <v>260</v>
      </c>
      <c r="J165" s="89">
        <v>162</v>
      </c>
      <c r="K165" s="80">
        <f>I165*J165/100</f>
        <v>421.2</v>
      </c>
      <c r="L165" s="81">
        <f>K165*Y165/1000</f>
        <v>338.11829999999998</v>
      </c>
      <c r="M165" s="90"/>
      <c r="N165" s="91" t="s">
        <v>50</v>
      </c>
      <c r="O165" s="92" t="s">
        <v>33</v>
      </c>
      <c r="P165" s="8" t="s">
        <v>21</v>
      </c>
      <c r="Q165" s="9">
        <v>795</v>
      </c>
      <c r="R165" s="9">
        <v>807</v>
      </c>
      <c r="S165" s="9">
        <v>805</v>
      </c>
      <c r="T165" s="9">
        <v>798</v>
      </c>
      <c r="U165" s="9">
        <v>803</v>
      </c>
      <c r="V165" s="9">
        <v>808</v>
      </c>
      <c r="W165" s="9">
        <v>800</v>
      </c>
      <c r="X165" s="9">
        <v>806</v>
      </c>
      <c r="Y165" s="17">
        <f t="shared" si="56"/>
        <v>802.75</v>
      </c>
      <c r="Z165" s="10">
        <f t="shared" si="48"/>
        <v>0.54210199892647815</v>
      </c>
      <c r="AA165" s="93" t="s">
        <v>22</v>
      </c>
    </row>
    <row r="166" spans="1:27" ht="14.4" customHeight="1" x14ac:dyDescent="0.3">
      <c r="A166" s="82"/>
      <c r="B166" s="83"/>
      <c r="C166" s="84"/>
      <c r="D166" s="84"/>
      <c r="E166" s="84"/>
      <c r="F166" s="85"/>
      <c r="G166" s="86"/>
      <c r="H166" s="87"/>
      <c r="I166" s="88"/>
      <c r="J166" s="89"/>
      <c r="K166" s="80"/>
      <c r="L166" s="81"/>
      <c r="M166" s="90"/>
      <c r="N166" s="91"/>
      <c r="O166" s="92"/>
      <c r="P166" s="11" t="s">
        <v>23</v>
      </c>
      <c r="Q166" s="12">
        <v>4.2</v>
      </c>
      <c r="R166" s="12">
        <v>4.0999999999999996</v>
      </c>
      <c r="S166" s="12">
        <v>4</v>
      </c>
      <c r="T166" s="12">
        <v>4</v>
      </c>
      <c r="U166" s="12">
        <v>4</v>
      </c>
      <c r="V166" s="12">
        <v>4.2</v>
      </c>
      <c r="W166" s="12">
        <v>4.0999999999999996</v>
      </c>
      <c r="X166" s="12">
        <v>4.0999999999999996</v>
      </c>
      <c r="Y166" s="13">
        <f t="shared" si="56"/>
        <v>4.0875000000000004</v>
      </c>
      <c r="Z166" s="14">
        <f t="shared" si="48"/>
        <v>1.9097853206111317</v>
      </c>
      <c r="AA166" s="93"/>
    </row>
    <row r="167" spans="1:27" ht="14.4" customHeight="1" x14ac:dyDescent="0.3">
      <c r="A167" s="82"/>
      <c r="B167" s="83"/>
      <c r="C167" s="84"/>
      <c r="D167" s="84"/>
      <c r="E167" s="84"/>
      <c r="F167" s="85"/>
      <c r="G167" s="86"/>
      <c r="H167" s="87"/>
      <c r="I167" s="88"/>
      <c r="J167" s="89"/>
      <c r="K167" s="80"/>
      <c r="L167" s="81"/>
      <c r="M167" s="90"/>
      <c r="N167" s="91"/>
      <c r="O167" s="92"/>
      <c r="P167" s="15" t="s">
        <v>24</v>
      </c>
      <c r="Q167" s="16">
        <f t="shared" ref="Q167:X167" si="61">Q165/Q166/1000</f>
        <v>0.18928571428571428</v>
      </c>
      <c r="R167" s="16">
        <f t="shared" si="61"/>
        <v>0.19682926829268294</v>
      </c>
      <c r="S167" s="16">
        <f t="shared" si="61"/>
        <v>0.20125000000000001</v>
      </c>
      <c r="T167" s="16">
        <f t="shared" si="61"/>
        <v>0.19950000000000001</v>
      </c>
      <c r="U167" s="16">
        <f t="shared" si="61"/>
        <v>0.20075000000000001</v>
      </c>
      <c r="V167" s="16">
        <f t="shared" si="61"/>
        <v>0.19238095238095237</v>
      </c>
      <c r="W167" s="16">
        <f t="shared" si="61"/>
        <v>0.1951219512195122</v>
      </c>
      <c r="X167" s="16">
        <f t="shared" si="61"/>
        <v>0.19658536585365854</v>
      </c>
      <c r="Y167" s="16">
        <f t="shared" si="56"/>
        <v>0.19646290650406503</v>
      </c>
      <c r="Z167" s="16">
        <f t="shared" si="48"/>
        <v>1.9766157138723723</v>
      </c>
      <c r="AA167" s="93"/>
    </row>
    <row r="168" spans="1:27" ht="14.4" customHeight="1" x14ac:dyDescent="0.3">
      <c r="A168" s="82"/>
      <c r="B168" s="83"/>
      <c r="C168" s="84"/>
      <c r="D168" s="84"/>
      <c r="E168" s="84"/>
      <c r="F168" s="85">
        <f>F165+1</f>
        <v>919</v>
      </c>
      <c r="G168" s="86">
        <v>6</v>
      </c>
      <c r="H168" s="87"/>
      <c r="I168" s="88">
        <v>260</v>
      </c>
      <c r="J168" s="89">
        <v>162</v>
      </c>
      <c r="K168" s="80">
        <f>I168*J168/100</f>
        <v>421.2</v>
      </c>
      <c r="L168" s="81">
        <f>K168*Y168/1000</f>
        <v>330.7473</v>
      </c>
      <c r="M168" s="90"/>
      <c r="N168" s="91" t="s">
        <v>50</v>
      </c>
      <c r="O168" s="92" t="s">
        <v>33</v>
      </c>
      <c r="P168" s="8" t="s">
        <v>21</v>
      </c>
      <c r="Q168" s="9">
        <v>790</v>
      </c>
      <c r="R168" s="9">
        <v>794</v>
      </c>
      <c r="S168" s="9">
        <v>793</v>
      </c>
      <c r="T168" s="9">
        <v>782</v>
      </c>
      <c r="U168" s="9">
        <v>778</v>
      </c>
      <c r="V168" s="9">
        <v>800</v>
      </c>
      <c r="W168" s="9">
        <v>775</v>
      </c>
      <c r="X168" s="9">
        <v>770</v>
      </c>
      <c r="Y168" s="17">
        <f t="shared" si="56"/>
        <v>785.25</v>
      </c>
      <c r="Z168" s="10">
        <f t="shared" si="48"/>
        <v>1.2554437537809839</v>
      </c>
      <c r="AA168" s="93" t="s">
        <v>22</v>
      </c>
    </row>
    <row r="169" spans="1:27" ht="14.4" customHeight="1" x14ac:dyDescent="0.3">
      <c r="A169" s="82"/>
      <c r="B169" s="83"/>
      <c r="C169" s="84"/>
      <c r="D169" s="84"/>
      <c r="E169" s="84"/>
      <c r="F169" s="85"/>
      <c r="G169" s="86"/>
      <c r="H169" s="87"/>
      <c r="I169" s="88"/>
      <c r="J169" s="89"/>
      <c r="K169" s="80"/>
      <c r="L169" s="81"/>
      <c r="M169" s="90"/>
      <c r="N169" s="91"/>
      <c r="O169" s="92"/>
      <c r="P169" s="11" t="s">
        <v>23</v>
      </c>
      <c r="Q169" s="12">
        <v>4.0999999999999996</v>
      </c>
      <c r="R169" s="12">
        <v>4</v>
      </c>
      <c r="S169" s="12">
        <v>4</v>
      </c>
      <c r="T169" s="12">
        <v>4.2</v>
      </c>
      <c r="U169" s="12">
        <v>4.0999999999999996</v>
      </c>
      <c r="V169" s="12">
        <v>4.0999999999999996</v>
      </c>
      <c r="W169" s="12">
        <v>4</v>
      </c>
      <c r="X169" s="12">
        <v>4</v>
      </c>
      <c r="Y169" s="13">
        <f t="shared" si="56"/>
        <v>4.0625</v>
      </c>
      <c r="Z169" s="14">
        <f t="shared" si="48"/>
        <v>1.7131582654861599</v>
      </c>
      <c r="AA169" s="93"/>
    </row>
    <row r="170" spans="1:27" ht="14.4" customHeight="1" x14ac:dyDescent="0.3">
      <c r="A170" s="82"/>
      <c r="B170" s="83"/>
      <c r="C170" s="84"/>
      <c r="D170" s="84"/>
      <c r="E170" s="84"/>
      <c r="F170" s="85"/>
      <c r="G170" s="86"/>
      <c r="H170" s="87"/>
      <c r="I170" s="88"/>
      <c r="J170" s="89"/>
      <c r="K170" s="80"/>
      <c r="L170" s="81"/>
      <c r="M170" s="90"/>
      <c r="N170" s="91"/>
      <c r="O170" s="92"/>
      <c r="P170" s="15" t="s">
        <v>24</v>
      </c>
      <c r="Q170" s="16">
        <f t="shared" ref="Q170:X170" si="62">Q168/Q169/1000</f>
        <v>0.1926829268292683</v>
      </c>
      <c r="R170" s="16">
        <f t="shared" si="62"/>
        <v>0.19850000000000001</v>
      </c>
      <c r="S170" s="16">
        <f t="shared" si="62"/>
        <v>0.19825000000000001</v>
      </c>
      <c r="T170" s="16">
        <f t="shared" si="62"/>
        <v>0.18619047619047618</v>
      </c>
      <c r="U170" s="16">
        <f t="shared" si="62"/>
        <v>0.18975609756097564</v>
      </c>
      <c r="V170" s="16">
        <f t="shared" si="62"/>
        <v>0.1951219512195122</v>
      </c>
      <c r="W170" s="16">
        <f t="shared" si="62"/>
        <v>0.19375000000000001</v>
      </c>
      <c r="X170" s="16">
        <f t="shared" si="62"/>
        <v>0.1925</v>
      </c>
      <c r="Y170" s="16">
        <f t="shared" si="56"/>
        <v>0.19334393147502904</v>
      </c>
      <c r="Z170" s="16">
        <f t="shared" si="48"/>
        <v>1.9962548436840433</v>
      </c>
      <c r="AA170" s="93"/>
    </row>
    <row r="171" spans="1:27" ht="14.4" customHeight="1" x14ac:dyDescent="0.3">
      <c r="A171" s="82"/>
      <c r="B171" s="83"/>
      <c r="C171" s="84"/>
      <c r="D171" s="84"/>
      <c r="E171" s="84"/>
      <c r="F171" s="85">
        <f>F168+1</f>
        <v>920</v>
      </c>
      <c r="G171" s="86">
        <v>7</v>
      </c>
      <c r="H171" s="87"/>
      <c r="I171" s="88">
        <v>151</v>
      </c>
      <c r="J171" s="89">
        <v>162</v>
      </c>
      <c r="K171" s="80">
        <f>I171*J171/100</f>
        <v>244.62</v>
      </c>
      <c r="L171" s="81">
        <f>K171*Y171/1000</f>
        <v>195.32907</v>
      </c>
      <c r="M171" s="90"/>
      <c r="N171" s="91" t="s">
        <v>213</v>
      </c>
      <c r="O171" s="92" t="s">
        <v>35</v>
      </c>
      <c r="P171" s="8" t="s">
        <v>21</v>
      </c>
      <c r="Q171" s="9">
        <v>788</v>
      </c>
      <c r="R171" s="9">
        <v>797</v>
      </c>
      <c r="S171" s="9">
        <v>799</v>
      </c>
      <c r="T171" s="9">
        <v>807</v>
      </c>
      <c r="U171" s="9">
        <v>797</v>
      </c>
      <c r="V171" s="9">
        <v>795</v>
      </c>
      <c r="W171" s="9">
        <v>794</v>
      </c>
      <c r="X171" s="9">
        <v>811</v>
      </c>
      <c r="Y171" s="17">
        <f t="shared" si="56"/>
        <v>798.5</v>
      </c>
      <c r="Z171" s="10">
        <f t="shared" si="48"/>
        <v>0.85856663749543438</v>
      </c>
      <c r="AA171" s="93" t="s">
        <v>22</v>
      </c>
    </row>
    <row r="172" spans="1:27" ht="14.4" customHeight="1" x14ac:dyDescent="0.3">
      <c r="A172" s="82"/>
      <c r="B172" s="83"/>
      <c r="C172" s="84"/>
      <c r="D172" s="84"/>
      <c r="E172" s="84"/>
      <c r="F172" s="85"/>
      <c r="G172" s="86"/>
      <c r="H172" s="87"/>
      <c r="I172" s="88"/>
      <c r="J172" s="89"/>
      <c r="K172" s="80"/>
      <c r="L172" s="81"/>
      <c r="M172" s="90"/>
      <c r="N172" s="91"/>
      <c r="O172" s="92"/>
      <c r="P172" s="11" t="s">
        <v>23</v>
      </c>
      <c r="Q172" s="12">
        <v>4.4000000000000004</v>
      </c>
      <c r="R172" s="12">
        <v>4.3</v>
      </c>
      <c r="S172" s="12">
        <v>4.2</v>
      </c>
      <c r="T172" s="12">
        <v>4.4000000000000004</v>
      </c>
      <c r="U172" s="12">
        <v>4.4000000000000004</v>
      </c>
      <c r="V172" s="12">
        <v>4.3</v>
      </c>
      <c r="W172" s="12">
        <v>4.2</v>
      </c>
      <c r="X172" s="12">
        <v>4.4000000000000004</v>
      </c>
      <c r="Y172" s="13">
        <f t="shared" si="56"/>
        <v>4.3249999999999993</v>
      </c>
      <c r="Z172" s="14">
        <f t="shared" si="48"/>
        <v>1.9171241562748003</v>
      </c>
      <c r="AA172" s="93"/>
    </row>
    <row r="173" spans="1:27" ht="14.4" customHeight="1" x14ac:dyDescent="0.3">
      <c r="A173" s="82"/>
      <c r="B173" s="83"/>
      <c r="C173" s="84"/>
      <c r="D173" s="84"/>
      <c r="E173" s="84"/>
      <c r="F173" s="85"/>
      <c r="G173" s="86"/>
      <c r="H173" s="87"/>
      <c r="I173" s="88"/>
      <c r="J173" s="89"/>
      <c r="K173" s="80"/>
      <c r="L173" s="81"/>
      <c r="M173" s="90"/>
      <c r="N173" s="91"/>
      <c r="O173" s="92"/>
      <c r="P173" s="15" t="s">
        <v>24</v>
      </c>
      <c r="Q173" s="16">
        <f t="shared" ref="Q173:X173" si="63">Q171/Q172/1000</f>
        <v>0.17909090909090908</v>
      </c>
      <c r="R173" s="16">
        <f t="shared" si="63"/>
        <v>0.18534883720930234</v>
      </c>
      <c r="S173" s="16">
        <f t="shared" si="63"/>
        <v>0.19023809523809523</v>
      </c>
      <c r="T173" s="16">
        <f t="shared" si="63"/>
        <v>0.18340909090909091</v>
      </c>
      <c r="U173" s="16">
        <f t="shared" si="63"/>
        <v>0.18113636363636362</v>
      </c>
      <c r="V173" s="16">
        <f t="shared" si="63"/>
        <v>0.18488372093023256</v>
      </c>
      <c r="W173" s="16">
        <f t="shared" si="63"/>
        <v>0.18904761904761905</v>
      </c>
      <c r="X173" s="16">
        <f t="shared" si="63"/>
        <v>0.18431818181818183</v>
      </c>
      <c r="Y173" s="16">
        <f t="shared" si="56"/>
        <v>0.18468410223497433</v>
      </c>
      <c r="Z173" s="16">
        <f t="shared" si="48"/>
        <v>1.8756769947069991</v>
      </c>
      <c r="AA173" s="93"/>
    </row>
    <row r="174" spans="1:27" ht="14.4" customHeight="1" x14ac:dyDescent="0.3">
      <c r="A174" s="82"/>
      <c r="B174" s="83"/>
      <c r="C174" s="84"/>
      <c r="D174" s="84"/>
      <c r="E174" s="84"/>
      <c r="F174" s="85">
        <f>F171+1</f>
        <v>921</v>
      </c>
      <c r="G174" s="86">
        <v>8</v>
      </c>
      <c r="H174" s="87"/>
      <c r="I174" s="88">
        <v>151</v>
      </c>
      <c r="J174" s="89">
        <v>162</v>
      </c>
      <c r="K174" s="80">
        <f>I174*J174/100</f>
        <v>244.62</v>
      </c>
      <c r="L174" s="81">
        <f>K174*Y174/1000</f>
        <v>194.65636499999999</v>
      </c>
      <c r="M174" s="90"/>
      <c r="N174" s="91" t="s">
        <v>213</v>
      </c>
      <c r="O174" s="92" t="s">
        <v>35</v>
      </c>
      <c r="P174" s="8" t="s">
        <v>21</v>
      </c>
      <c r="Q174" s="9">
        <v>780</v>
      </c>
      <c r="R174" s="9">
        <v>792</v>
      </c>
      <c r="S174" s="9">
        <v>803</v>
      </c>
      <c r="T174" s="9">
        <v>807</v>
      </c>
      <c r="U174" s="9">
        <v>782</v>
      </c>
      <c r="V174" s="9">
        <v>794</v>
      </c>
      <c r="W174" s="9">
        <v>794</v>
      </c>
      <c r="X174" s="9">
        <v>814</v>
      </c>
      <c r="Y174" s="17">
        <f t="shared" si="56"/>
        <v>795.75</v>
      </c>
      <c r="Z174" s="10">
        <f t="shared" si="48"/>
        <v>1.3834143170784792</v>
      </c>
      <c r="AA174" s="93" t="s">
        <v>22</v>
      </c>
    </row>
    <row r="175" spans="1:27" ht="14.4" customHeight="1" x14ac:dyDescent="0.3">
      <c r="A175" s="82"/>
      <c r="B175" s="83"/>
      <c r="C175" s="84"/>
      <c r="D175" s="84"/>
      <c r="E175" s="84"/>
      <c r="F175" s="85"/>
      <c r="G175" s="86"/>
      <c r="H175" s="87"/>
      <c r="I175" s="88"/>
      <c r="J175" s="89"/>
      <c r="K175" s="80"/>
      <c r="L175" s="81"/>
      <c r="M175" s="90"/>
      <c r="N175" s="91"/>
      <c r="O175" s="92"/>
      <c r="P175" s="11" t="s">
        <v>23</v>
      </c>
      <c r="Q175" s="12">
        <v>4.2</v>
      </c>
      <c r="R175" s="12">
        <v>4.4000000000000004</v>
      </c>
      <c r="S175" s="12">
        <v>4.4000000000000004</v>
      </c>
      <c r="T175" s="12">
        <v>4.2</v>
      </c>
      <c r="U175" s="12">
        <v>4.0999999999999996</v>
      </c>
      <c r="V175" s="12">
        <v>4.4000000000000004</v>
      </c>
      <c r="W175" s="12">
        <v>4.4000000000000004</v>
      </c>
      <c r="X175" s="12">
        <v>4.0999999999999996</v>
      </c>
      <c r="Y175" s="13">
        <f t="shared" si="56"/>
        <v>4.2750000000000004</v>
      </c>
      <c r="Z175" s="14">
        <f t="shared" si="48"/>
        <v>3.0386856273138259</v>
      </c>
      <c r="AA175" s="93"/>
    </row>
    <row r="176" spans="1:27" ht="14.4" customHeight="1" x14ac:dyDescent="0.3">
      <c r="A176" s="82"/>
      <c r="B176" s="83"/>
      <c r="C176" s="84"/>
      <c r="D176" s="84"/>
      <c r="E176" s="84"/>
      <c r="F176" s="85"/>
      <c r="G176" s="86"/>
      <c r="H176" s="87"/>
      <c r="I176" s="88"/>
      <c r="J176" s="89"/>
      <c r="K176" s="80"/>
      <c r="L176" s="81"/>
      <c r="M176" s="90"/>
      <c r="N176" s="91"/>
      <c r="O176" s="92"/>
      <c r="P176" s="15" t="s">
        <v>24</v>
      </c>
      <c r="Q176" s="16">
        <f t="shared" ref="Q176:X176" si="64">Q174/Q175/1000</f>
        <v>0.18571428571428569</v>
      </c>
      <c r="R176" s="16">
        <f t="shared" si="64"/>
        <v>0.17999999999999997</v>
      </c>
      <c r="S176" s="16">
        <f t="shared" si="64"/>
        <v>0.18249999999999997</v>
      </c>
      <c r="T176" s="16">
        <f t="shared" si="64"/>
        <v>0.19214285714285714</v>
      </c>
      <c r="U176" s="16">
        <f t="shared" si="64"/>
        <v>0.19073170731707317</v>
      </c>
      <c r="V176" s="16">
        <f t="shared" si="64"/>
        <v>0.18045454545454545</v>
      </c>
      <c r="W176" s="16">
        <f t="shared" si="64"/>
        <v>0.18045454545454545</v>
      </c>
      <c r="X176" s="16">
        <f t="shared" si="64"/>
        <v>0.19853658536585367</v>
      </c>
      <c r="Y176" s="16">
        <f t="shared" si="56"/>
        <v>0.18631681580614506</v>
      </c>
      <c r="Z176" s="16">
        <f t="shared" si="48"/>
        <v>3.4278867697747475</v>
      </c>
      <c r="AA176" s="93"/>
    </row>
    <row r="177" spans="1:27" ht="14.4" customHeight="1" x14ac:dyDescent="0.3">
      <c r="A177" s="156">
        <v>44508</v>
      </c>
      <c r="B177" s="157">
        <v>21009056</v>
      </c>
      <c r="C177" s="158"/>
      <c r="D177" s="158"/>
      <c r="E177" s="158">
        <v>9945106</v>
      </c>
      <c r="F177" s="159">
        <f>F174+1</f>
        <v>922</v>
      </c>
      <c r="G177" s="160">
        <v>1</v>
      </c>
      <c r="H177" s="161" t="s">
        <v>147</v>
      </c>
      <c r="I177" s="162">
        <v>260</v>
      </c>
      <c r="J177" s="163">
        <v>162</v>
      </c>
      <c r="K177" s="164">
        <f>I177*J177/100</f>
        <v>421.2</v>
      </c>
      <c r="L177" s="165">
        <f>K177*Y177/1000</f>
        <v>355.70339999999999</v>
      </c>
      <c r="M177" s="166"/>
      <c r="N177" s="166" t="s">
        <v>124</v>
      </c>
      <c r="O177" s="167" t="s">
        <v>57</v>
      </c>
      <c r="P177" s="58" t="s">
        <v>21</v>
      </c>
      <c r="Q177" s="59">
        <v>845</v>
      </c>
      <c r="R177" s="59">
        <v>853</v>
      </c>
      <c r="S177" s="59">
        <v>845</v>
      </c>
      <c r="T177" s="59">
        <v>846</v>
      </c>
      <c r="U177" s="59">
        <v>844</v>
      </c>
      <c r="V177" s="59">
        <v>834</v>
      </c>
      <c r="W177" s="59">
        <v>850</v>
      </c>
      <c r="X177" s="59">
        <v>839</v>
      </c>
      <c r="Y177" s="60">
        <f t="shared" si="56"/>
        <v>844.5</v>
      </c>
      <c r="Z177" s="61">
        <f t="shared" si="48"/>
        <v>0.65663330410949783</v>
      </c>
      <c r="AA177" s="169" t="s">
        <v>22</v>
      </c>
    </row>
    <row r="178" spans="1:27" ht="14.4" customHeight="1" x14ac:dyDescent="0.3">
      <c r="A178" s="156"/>
      <c r="B178" s="157"/>
      <c r="C178" s="158"/>
      <c r="D178" s="158"/>
      <c r="E178" s="158"/>
      <c r="F178" s="159"/>
      <c r="G178" s="160"/>
      <c r="H178" s="161"/>
      <c r="I178" s="162"/>
      <c r="J178" s="163"/>
      <c r="K178" s="164"/>
      <c r="L178" s="165"/>
      <c r="M178" s="166"/>
      <c r="N178" s="166"/>
      <c r="O178" s="167"/>
      <c r="P178" s="63" t="s">
        <v>23</v>
      </c>
      <c r="Q178" s="64">
        <v>4.2</v>
      </c>
      <c r="R178" s="64">
        <v>4.25</v>
      </c>
      <c r="S178" s="64">
        <v>4.25</v>
      </c>
      <c r="T178" s="64">
        <v>4.3</v>
      </c>
      <c r="U178" s="64">
        <v>4.4000000000000004</v>
      </c>
      <c r="V178" s="64">
        <v>4.4000000000000004</v>
      </c>
      <c r="W178" s="64">
        <v>4.4000000000000004</v>
      </c>
      <c r="X178" s="64">
        <v>4.4000000000000004</v>
      </c>
      <c r="Y178" s="65">
        <f t="shared" si="56"/>
        <v>4.3249999999999993</v>
      </c>
      <c r="Z178" s="66">
        <f t="shared" si="48"/>
        <v>1.8279061619470436</v>
      </c>
      <c r="AA178" s="169"/>
    </row>
    <row r="179" spans="1:27" ht="14.4" customHeight="1" x14ac:dyDescent="0.3">
      <c r="A179" s="156"/>
      <c r="B179" s="157"/>
      <c r="C179" s="158"/>
      <c r="D179" s="158"/>
      <c r="E179" s="158"/>
      <c r="F179" s="159"/>
      <c r="G179" s="160"/>
      <c r="H179" s="161"/>
      <c r="I179" s="162"/>
      <c r="J179" s="163"/>
      <c r="K179" s="164"/>
      <c r="L179" s="165"/>
      <c r="M179" s="166"/>
      <c r="N179" s="166"/>
      <c r="O179" s="167"/>
      <c r="P179" s="67" t="s">
        <v>24</v>
      </c>
      <c r="Q179" s="68">
        <f t="shared" ref="Q179:X179" si="65">Q177/Q178/1000</f>
        <v>0.20119047619047617</v>
      </c>
      <c r="R179" s="68">
        <f t="shared" si="65"/>
        <v>0.20070588235294118</v>
      </c>
      <c r="S179" s="68">
        <f t="shared" si="65"/>
        <v>0.1988235294117647</v>
      </c>
      <c r="T179" s="68">
        <f t="shared" si="65"/>
        <v>0.19674418604651162</v>
      </c>
      <c r="U179" s="68">
        <f t="shared" si="65"/>
        <v>0.1918181818181818</v>
      </c>
      <c r="V179" s="68">
        <f t="shared" si="65"/>
        <v>0.18954545454545454</v>
      </c>
      <c r="W179" s="68">
        <f t="shared" si="65"/>
        <v>0.19318181818181815</v>
      </c>
      <c r="X179" s="68">
        <f t="shared" si="65"/>
        <v>0.19068181818181815</v>
      </c>
      <c r="Y179" s="68">
        <f t="shared" si="56"/>
        <v>0.19533641834112078</v>
      </c>
      <c r="Z179" s="68">
        <f t="shared" si="48"/>
        <v>2.2127875341215737</v>
      </c>
      <c r="AA179" s="169"/>
    </row>
    <row r="180" spans="1:27" ht="14.4" customHeight="1" x14ac:dyDescent="0.3">
      <c r="A180" s="156"/>
      <c r="B180" s="157"/>
      <c r="C180" s="158"/>
      <c r="D180" s="158"/>
      <c r="E180" s="158"/>
      <c r="F180" s="159">
        <f>F177+1</f>
        <v>923</v>
      </c>
      <c r="G180" s="160">
        <v>2</v>
      </c>
      <c r="H180" s="161"/>
      <c r="I180" s="162">
        <v>260</v>
      </c>
      <c r="J180" s="163">
        <v>162</v>
      </c>
      <c r="K180" s="164">
        <f>I180*J180/100</f>
        <v>421.2</v>
      </c>
      <c r="L180" s="165">
        <f>K180*Y180/1000</f>
        <v>357.96734999999995</v>
      </c>
      <c r="M180" s="166"/>
      <c r="N180" s="166" t="s">
        <v>124</v>
      </c>
      <c r="O180" s="167" t="s">
        <v>57</v>
      </c>
      <c r="P180" s="58" t="s">
        <v>21</v>
      </c>
      <c r="Q180" s="59">
        <v>858</v>
      </c>
      <c r="R180" s="59">
        <v>854</v>
      </c>
      <c r="S180" s="59">
        <v>857</v>
      </c>
      <c r="T180" s="59">
        <v>846</v>
      </c>
      <c r="U180" s="59">
        <v>859</v>
      </c>
      <c r="V180" s="59">
        <v>843</v>
      </c>
      <c r="W180" s="59">
        <v>834</v>
      </c>
      <c r="X180" s="59">
        <v>848</v>
      </c>
      <c r="Y180" s="60">
        <f t="shared" si="56"/>
        <v>849.875</v>
      </c>
      <c r="Z180" s="61">
        <f t="shared" si="48"/>
        <v>0.96211304259016273</v>
      </c>
      <c r="AA180" s="169" t="s">
        <v>22</v>
      </c>
    </row>
    <row r="181" spans="1:27" ht="14.4" customHeight="1" x14ac:dyDescent="0.3">
      <c r="A181" s="156"/>
      <c r="B181" s="157"/>
      <c r="C181" s="158"/>
      <c r="D181" s="158"/>
      <c r="E181" s="158"/>
      <c r="F181" s="159"/>
      <c r="G181" s="160"/>
      <c r="H181" s="161"/>
      <c r="I181" s="162"/>
      <c r="J181" s="163"/>
      <c r="K181" s="164"/>
      <c r="L181" s="165"/>
      <c r="M181" s="166"/>
      <c r="N181" s="166"/>
      <c r="O181" s="167"/>
      <c r="P181" s="63" t="s">
        <v>23</v>
      </c>
      <c r="Q181" s="64">
        <v>4.4000000000000004</v>
      </c>
      <c r="R181" s="64">
        <v>4.5</v>
      </c>
      <c r="S181" s="64">
        <v>4.4000000000000004</v>
      </c>
      <c r="T181" s="64">
        <v>4.3499999999999996</v>
      </c>
      <c r="U181" s="64">
        <v>4.4000000000000004</v>
      </c>
      <c r="V181" s="64">
        <v>4.4000000000000004</v>
      </c>
      <c r="W181" s="64">
        <v>4.3</v>
      </c>
      <c r="X181" s="64">
        <v>4.3</v>
      </c>
      <c r="Y181" s="65">
        <f t="shared" si="56"/>
        <v>4.3812499999999996</v>
      </c>
      <c r="Z181" s="66">
        <f t="shared" si="48"/>
        <v>1.3904128879898696</v>
      </c>
      <c r="AA181" s="169"/>
    </row>
    <row r="182" spans="1:27" ht="14.4" customHeight="1" x14ac:dyDescent="0.3">
      <c r="A182" s="156"/>
      <c r="B182" s="157"/>
      <c r="C182" s="158"/>
      <c r="D182" s="158"/>
      <c r="E182" s="158"/>
      <c r="F182" s="159"/>
      <c r="G182" s="160"/>
      <c r="H182" s="161"/>
      <c r="I182" s="162"/>
      <c r="J182" s="163"/>
      <c r="K182" s="164"/>
      <c r="L182" s="165"/>
      <c r="M182" s="166"/>
      <c r="N182" s="166"/>
      <c r="O182" s="167"/>
      <c r="P182" s="67" t="s">
        <v>24</v>
      </c>
      <c r="Q182" s="68">
        <f t="shared" ref="Q182:X182" si="66">Q180/Q181/1000</f>
        <v>0.19499999999999998</v>
      </c>
      <c r="R182" s="68">
        <f t="shared" si="66"/>
        <v>0.18977777777777777</v>
      </c>
      <c r="S182" s="68">
        <f t="shared" si="66"/>
        <v>0.19477272727272726</v>
      </c>
      <c r="T182" s="68">
        <f t="shared" si="66"/>
        <v>0.19448275862068967</v>
      </c>
      <c r="U182" s="68">
        <f t="shared" si="66"/>
        <v>0.19522727272727272</v>
      </c>
      <c r="V182" s="68">
        <f t="shared" si="66"/>
        <v>0.19159090909090906</v>
      </c>
      <c r="W182" s="68">
        <f t="shared" si="66"/>
        <v>0.19395348837209303</v>
      </c>
      <c r="X182" s="68">
        <f t="shared" si="66"/>
        <v>0.1972093023255814</v>
      </c>
      <c r="Y182" s="68">
        <f t="shared" si="56"/>
        <v>0.19400177952338135</v>
      </c>
      <c r="Z182" s="68">
        <f t="shared" si="48"/>
        <v>1.1125592946099507</v>
      </c>
      <c r="AA182" s="169"/>
    </row>
    <row r="183" spans="1:27" ht="14.4" customHeight="1" x14ac:dyDescent="0.3">
      <c r="A183" s="82"/>
      <c r="B183" s="83"/>
      <c r="C183" s="84"/>
      <c r="D183" s="84"/>
      <c r="E183" s="84"/>
      <c r="F183" s="85">
        <f>F180+1</f>
        <v>924</v>
      </c>
      <c r="G183" s="86">
        <v>3</v>
      </c>
      <c r="H183" s="87"/>
      <c r="I183" s="88">
        <v>260</v>
      </c>
      <c r="J183" s="89">
        <v>162</v>
      </c>
      <c r="K183" s="80">
        <f>I183*J183/100</f>
        <v>421.2</v>
      </c>
      <c r="L183" s="81">
        <f>K183*Y183/1000</f>
        <v>335.80170000000004</v>
      </c>
      <c r="M183" s="90"/>
      <c r="N183" s="91" t="s">
        <v>19</v>
      </c>
      <c r="O183" s="92" t="s">
        <v>27</v>
      </c>
      <c r="P183" s="8" t="s">
        <v>21</v>
      </c>
      <c r="Q183" s="9">
        <v>796</v>
      </c>
      <c r="R183" s="9">
        <v>795</v>
      </c>
      <c r="S183" s="9">
        <v>799</v>
      </c>
      <c r="T183" s="9">
        <v>798</v>
      </c>
      <c r="U183" s="9">
        <v>778</v>
      </c>
      <c r="V183" s="9">
        <v>803</v>
      </c>
      <c r="W183" s="9">
        <v>812</v>
      </c>
      <c r="X183" s="9">
        <v>797</v>
      </c>
      <c r="Y183" s="17">
        <f t="shared" si="56"/>
        <v>797.25</v>
      </c>
      <c r="Z183" s="10">
        <f t="shared" si="48"/>
        <v>1.1144155311330737</v>
      </c>
      <c r="AA183" s="93" t="s">
        <v>22</v>
      </c>
    </row>
    <row r="184" spans="1:27" ht="14.4" customHeight="1" x14ac:dyDescent="0.3">
      <c r="A184" s="82"/>
      <c r="B184" s="83"/>
      <c r="C184" s="84"/>
      <c r="D184" s="84"/>
      <c r="E184" s="84"/>
      <c r="F184" s="85"/>
      <c r="G184" s="86"/>
      <c r="H184" s="87"/>
      <c r="I184" s="88"/>
      <c r="J184" s="89"/>
      <c r="K184" s="80"/>
      <c r="L184" s="81"/>
      <c r="M184" s="90"/>
      <c r="N184" s="91"/>
      <c r="O184" s="92"/>
      <c r="P184" s="11" t="s">
        <v>23</v>
      </c>
      <c r="Q184" s="12">
        <v>4</v>
      </c>
      <c r="R184" s="12">
        <v>4.0999999999999996</v>
      </c>
      <c r="S184" s="12">
        <v>4.0999999999999996</v>
      </c>
      <c r="T184" s="12">
        <v>4.2</v>
      </c>
      <c r="U184" s="12">
        <v>4.2</v>
      </c>
      <c r="V184" s="12">
        <v>4.2</v>
      </c>
      <c r="W184" s="12">
        <v>4.3</v>
      </c>
      <c r="X184" s="12">
        <v>4.3</v>
      </c>
      <c r="Y184" s="13">
        <f t="shared" si="56"/>
        <v>4.1749999999999998</v>
      </c>
      <c r="Z184" s="14">
        <f t="shared" si="48"/>
        <v>2.3191517043158196</v>
      </c>
      <c r="AA184" s="93"/>
    </row>
    <row r="185" spans="1:27" ht="14.4" customHeight="1" x14ac:dyDescent="0.3">
      <c r="A185" s="82"/>
      <c r="B185" s="83"/>
      <c r="C185" s="84"/>
      <c r="D185" s="84"/>
      <c r="E185" s="84"/>
      <c r="F185" s="85"/>
      <c r="G185" s="86"/>
      <c r="H185" s="87"/>
      <c r="I185" s="88"/>
      <c r="J185" s="89"/>
      <c r="K185" s="80"/>
      <c r="L185" s="81"/>
      <c r="M185" s="90"/>
      <c r="N185" s="91"/>
      <c r="O185" s="92"/>
      <c r="P185" s="15" t="s">
        <v>24</v>
      </c>
      <c r="Q185" s="16">
        <f t="shared" ref="Q185:X185" si="67">Q183/Q184/1000</f>
        <v>0.19900000000000001</v>
      </c>
      <c r="R185" s="16">
        <f t="shared" si="67"/>
        <v>0.19390243902439025</v>
      </c>
      <c r="S185" s="16">
        <f t="shared" si="67"/>
        <v>0.19487804878048784</v>
      </c>
      <c r="T185" s="16">
        <f t="shared" si="67"/>
        <v>0.19</v>
      </c>
      <c r="U185" s="16">
        <f t="shared" si="67"/>
        <v>0.18523809523809523</v>
      </c>
      <c r="V185" s="16">
        <f t="shared" si="67"/>
        <v>0.19119047619047619</v>
      </c>
      <c r="W185" s="16">
        <f t="shared" si="67"/>
        <v>0.18883720930232559</v>
      </c>
      <c r="X185" s="16">
        <f t="shared" si="67"/>
        <v>0.18534883720930234</v>
      </c>
      <c r="Y185" s="16">
        <f t="shared" si="56"/>
        <v>0.19104938821813469</v>
      </c>
      <c r="Z185" s="16">
        <f t="shared" si="48"/>
        <v>2.3283070638102705</v>
      </c>
      <c r="AA185" s="93"/>
    </row>
    <row r="186" spans="1:27" ht="14.4" customHeight="1" x14ac:dyDescent="0.3">
      <c r="A186" s="82"/>
      <c r="B186" s="83"/>
      <c r="C186" s="84"/>
      <c r="D186" s="84"/>
      <c r="E186" s="84"/>
      <c r="F186" s="85">
        <f>F183+1</f>
        <v>925</v>
      </c>
      <c r="G186" s="86">
        <v>4</v>
      </c>
      <c r="H186" s="87"/>
      <c r="I186" s="88">
        <v>260</v>
      </c>
      <c r="J186" s="89">
        <v>162</v>
      </c>
      <c r="K186" s="80">
        <f>I186*J186/100</f>
        <v>421.2</v>
      </c>
      <c r="L186" s="81">
        <f>K186*Y186/1000</f>
        <v>341.38259999999997</v>
      </c>
      <c r="M186" s="90"/>
      <c r="N186" s="91" t="s">
        <v>19</v>
      </c>
      <c r="O186" s="92" t="s">
        <v>27</v>
      </c>
      <c r="P186" s="8" t="s">
        <v>21</v>
      </c>
      <c r="Q186" s="9">
        <v>806</v>
      </c>
      <c r="R186" s="9">
        <v>800</v>
      </c>
      <c r="S186" s="9">
        <v>818</v>
      </c>
      <c r="T186" s="9">
        <v>813</v>
      </c>
      <c r="U186" s="9">
        <v>821</v>
      </c>
      <c r="V186" s="9">
        <v>806</v>
      </c>
      <c r="W186" s="9">
        <v>803</v>
      </c>
      <c r="X186" s="9">
        <v>817</v>
      </c>
      <c r="Y186" s="17">
        <f t="shared" si="56"/>
        <v>810.5</v>
      </c>
      <c r="Z186" s="10">
        <f t="shared" si="48"/>
        <v>0.89610358089660391</v>
      </c>
      <c r="AA186" s="93" t="s">
        <v>22</v>
      </c>
    </row>
    <row r="187" spans="1:27" ht="14.4" customHeight="1" x14ac:dyDescent="0.3">
      <c r="A187" s="82"/>
      <c r="B187" s="83"/>
      <c r="C187" s="84"/>
      <c r="D187" s="84"/>
      <c r="E187" s="84"/>
      <c r="F187" s="85"/>
      <c r="G187" s="86"/>
      <c r="H187" s="87"/>
      <c r="I187" s="88"/>
      <c r="J187" s="89"/>
      <c r="K187" s="80"/>
      <c r="L187" s="81"/>
      <c r="M187" s="90"/>
      <c r="N187" s="91"/>
      <c r="O187" s="92"/>
      <c r="P187" s="11" t="s">
        <v>23</v>
      </c>
      <c r="Q187" s="12">
        <v>4.3</v>
      </c>
      <c r="R187" s="12">
        <v>4.3</v>
      </c>
      <c r="S187" s="12">
        <v>4.3</v>
      </c>
      <c r="T187" s="12">
        <v>4.3</v>
      </c>
      <c r="U187" s="12">
        <v>4.2</v>
      </c>
      <c r="V187" s="12">
        <v>4.2</v>
      </c>
      <c r="W187" s="12">
        <v>4.0999999999999996</v>
      </c>
      <c r="X187" s="12">
        <v>4.2</v>
      </c>
      <c r="Y187" s="13">
        <f t="shared" si="56"/>
        <v>4.2374999999999998</v>
      </c>
      <c r="Z187" s="14">
        <f t="shared" si="48"/>
        <v>1.642408366616525</v>
      </c>
      <c r="AA187" s="93"/>
    </row>
    <row r="188" spans="1:27" ht="14.4" customHeight="1" x14ac:dyDescent="0.3">
      <c r="A188" s="82"/>
      <c r="B188" s="83"/>
      <c r="C188" s="84"/>
      <c r="D188" s="84"/>
      <c r="E188" s="84"/>
      <c r="F188" s="85"/>
      <c r="G188" s="86"/>
      <c r="H188" s="87"/>
      <c r="I188" s="88"/>
      <c r="J188" s="89"/>
      <c r="K188" s="80"/>
      <c r="L188" s="81"/>
      <c r="M188" s="90"/>
      <c r="N188" s="91"/>
      <c r="O188" s="92"/>
      <c r="P188" s="15" t="s">
        <v>24</v>
      </c>
      <c r="Q188" s="16">
        <f t="shared" ref="Q188:X188" si="68">Q186/Q187/1000</f>
        <v>0.18744186046511629</v>
      </c>
      <c r="R188" s="16">
        <f t="shared" si="68"/>
        <v>0.186046511627907</v>
      </c>
      <c r="S188" s="16">
        <f t="shared" si="68"/>
        <v>0.19023255813953488</v>
      </c>
      <c r="T188" s="16">
        <f t="shared" si="68"/>
        <v>0.18906976744186046</v>
      </c>
      <c r="U188" s="16">
        <f t="shared" si="68"/>
        <v>0.19547619047619047</v>
      </c>
      <c r="V188" s="16">
        <f t="shared" si="68"/>
        <v>0.19190476190476191</v>
      </c>
      <c r="W188" s="16">
        <f t="shared" si="68"/>
        <v>0.19585365853658537</v>
      </c>
      <c r="X188" s="16">
        <f t="shared" si="68"/>
        <v>0.19452380952380952</v>
      </c>
      <c r="Y188" s="16">
        <f t="shared" si="56"/>
        <v>0.19131863976447072</v>
      </c>
      <c r="Z188" s="16">
        <f t="shared" si="48"/>
        <v>1.8250169288484008</v>
      </c>
      <c r="AA188" s="93"/>
    </row>
    <row r="189" spans="1:27" ht="14.4" customHeight="1" x14ac:dyDescent="0.3">
      <c r="A189" s="82"/>
      <c r="B189" s="83"/>
      <c r="C189" s="84"/>
      <c r="D189" s="84"/>
      <c r="E189" s="84"/>
      <c r="F189" s="85">
        <f>F186+1</f>
        <v>926</v>
      </c>
      <c r="G189" s="86">
        <v>5</v>
      </c>
      <c r="H189" s="87"/>
      <c r="I189" s="88">
        <v>260</v>
      </c>
      <c r="J189" s="89">
        <v>162</v>
      </c>
      <c r="K189" s="80">
        <f>I189*J189/100</f>
        <v>421.2</v>
      </c>
      <c r="L189" s="81">
        <f>K189*Y189/1000</f>
        <v>344.75220000000002</v>
      </c>
      <c r="M189" s="90"/>
      <c r="N189" s="91" t="s">
        <v>19</v>
      </c>
      <c r="O189" s="92" t="s">
        <v>27</v>
      </c>
      <c r="P189" s="8" t="s">
        <v>21</v>
      </c>
      <c r="Q189" s="9">
        <v>833</v>
      </c>
      <c r="R189" s="9">
        <v>821</v>
      </c>
      <c r="S189" s="9">
        <v>814</v>
      </c>
      <c r="T189" s="9">
        <v>810</v>
      </c>
      <c r="U189" s="9">
        <v>806</v>
      </c>
      <c r="V189" s="9">
        <v>812</v>
      </c>
      <c r="W189" s="9">
        <v>817</v>
      </c>
      <c r="X189" s="9">
        <v>835</v>
      </c>
      <c r="Y189" s="17">
        <f t="shared" si="56"/>
        <v>818.5</v>
      </c>
      <c r="Z189" s="10">
        <f t="shared" si="48"/>
        <v>1.2079242476044709</v>
      </c>
      <c r="AA189" s="93" t="s">
        <v>22</v>
      </c>
    </row>
    <row r="190" spans="1:27" ht="14.4" customHeight="1" x14ac:dyDescent="0.3">
      <c r="A190" s="82"/>
      <c r="B190" s="83"/>
      <c r="C190" s="84"/>
      <c r="D190" s="84"/>
      <c r="E190" s="84"/>
      <c r="F190" s="85"/>
      <c r="G190" s="86"/>
      <c r="H190" s="87"/>
      <c r="I190" s="88"/>
      <c r="J190" s="89"/>
      <c r="K190" s="80"/>
      <c r="L190" s="81"/>
      <c r="M190" s="90"/>
      <c r="N190" s="91"/>
      <c r="O190" s="92"/>
      <c r="P190" s="11" t="s">
        <v>23</v>
      </c>
      <c r="Q190" s="12">
        <v>4.1500000000000004</v>
      </c>
      <c r="R190" s="12">
        <v>4.1500000000000004</v>
      </c>
      <c r="S190" s="12">
        <v>4.0999999999999996</v>
      </c>
      <c r="T190" s="12">
        <v>4.2</v>
      </c>
      <c r="U190" s="12">
        <v>4.3</v>
      </c>
      <c r="V190" s="12">
        <v>4.3</v>
      </c>
      <c r="W190" s="12">
        <v>4.4000000000000004</v>
      </c>
      <c r="X190" s="12">
        <v>4.3499999999999996</v>
      </c>
      <c r="Y190" s="13">
        <f t="shared" si="56"/>
        <v>4.2437500000000004</v>
      </c>
      <c r="Z190" s="14">
        <f t="shared" si="48"/>
        <v>2.3884057054825991</v>
      </c>
      <c r="AA190" s="93"/>
    </row>
    <row r="191" spans="1:27" ht="14.4" customHeight="1" x14ac:dyDescent="0.3">
      <c r="A191" s="82"/>
      <c r="B191" s="83"/>
      <c r="C191" s="84"/>
      <c r="D191" s="84"/>
      <c r="E191" s="84"/>
      <c r="F191" s="85"/>
      <c r="G191" s="86"/>
      <c r="H191" s="87"/>
      <c r="I191" s="88"/>
      <c r="J191" s="89"/>
      <c r="K191" s="80"/>
      <c r="L191" s="81"/>
      <c r="M191" s="90"/>
      <c r="N191" s="91"/>
      <c r="O191" s="92"/>
      <c r="P191" s="15" t="s">
        <v>24</v>
      </c>
      <c r="Q191" s="16">
        <f t="shared" ref="Q191:X191" si="69">Q189/Q190/1000</f>
        <v>0.20072289156626505</v>
      </c>
      <c r="R191" s="16">
        <f t="shared" si="69"/>
        <v>0.19783132530120479</v>
      </c>
      <c r="S191" s="16">
        <f t="shared" si="69"/>
        <v>0.19853658536585367</v>
      </c>
      <c r="T191" s="16">
        <f t="shared" si="69"/>
        <v>0.19285714285714287</v>
      </c>
      <c r="U191" s="16">
        <f t="shared" si="69"/>
        <v>0.18744186046511629</v>
      </c>
      <c r="V191" s="16">
        <f t="shared" si="69"/>
        <v>0.18883720930232559</v>
      </c>
      <c r="W191" s="16">
        <f t="shared" si="69"/>
        <v>0.18568181818181817</v>
      </c>
      <c r="X191" s="16">
        <f t="shared" si="69"/>
        <v>0.19195402298850575</v>
      </c>
      <c r="Y191" s="16">
        <f t="shared" si="56"/>
        <v>0.19298285700352902</v>
      </c>
      <c r="Z191" s="16">
        <f t="shared" si="48"/>
        <v>2.695836164902198</v>
      </c>
      <c r="AA191" s="93"/>
    </row>
    <row r="192" spans="1:27" ht="14.4" customHeight="1" x14ac:dyDescent="0.3">
      <c r="A192" s="82"/>
      <c r="B192" s="83"/>
      <c r="C192" s="84"/>
      <c r="D192" s="84"/>
      <c r="E192" s="84"/>
      <c r="F192" s="85">
        <f>F189+1</f>
        <v>927</v>
      </c>
      <c r="G192" s="86">
        <v>6</v>
      </c>
      <c r="H192" s="87"/>
      <c r="I192" s="88">
        <v>260</v>
      </c>
      <c r="J192" s="89">
        <v>162</v>
      </c>
      <c r="K192" s="80">
        <f>I192*J192/100</f>
        <v>421.2</v>
      </c>
      <c r="L192" s="81">
        <f>K192*Y192/1000</f>
        <v>348.85889999999995</v>
      </c>
      <c r="M192" s="90" t="s">
        <v>276</v>
      </c>
      <c r="N192" s="91" t="s">
        <v>19</v>
      </c>
      <c r="O192" s="92" t="s">
        <v>27</v>
      </c>
      <c r="P192" s="8" t="s">
        <v>21</v>
      </c>
      <c r="Q192" s="9">
        <v>810</v>
      </c>
      <c r="R192" s="9">
        <v>809</v>
      </c>
      <c r="S192" s="9">
        <v>823</v>
      </c>
      <c r="T192" s="9">
        <v>825</v>
      </c>
      <c r="U192" s="9">
        <v>845</v>
      </c>
      <c r="V192" s="9">
        <v>834</v>
      </c>
      <c r="W192" s="9">
        <v>833</v>
      </c>
      <c r="X192" s="9">
        <v>847</v>
      </c>
      <c r="Y192" s="17">
        <f t="shared" si="56"/>
        <v>828.25</v>
      </c>
      <c r="Z192" s="10">
        <f t="shared" si="48"/>
        <v>1.6139335207117238</v>
      </c>
      <c r="AA192" s="93" t="s">
        <v>22</v>
      </c>
    </row>
    <row r="193" spans="1:27" ht="14.4" customHeight="1" x14ac:dyDescent="0.3">
      <c r="A193" s="82"/>
      <c r="B193" s="83"/>
      <c r="C193" s="84"/>
      <c r="D193" s="84"/>
      <c r="E193" s="84"/>
      <c r="F193" s="85"/>
      <c r="G193" s="86"/>
      <c r="H193" s="87"/>
      <c r="I193" s="88"/>
      <c r="J193" s="89"/>
      <c r="K193" s="80"/>
      <c r="L193" s="81"/>
      <c r="M193" s="90"/>
      <c r="N193" s="91"/>
      <c r="O193" s="92"/>
      <c r="P193" s="11" t="s">
        <v>23</v>
      </c>
      <c r="Q193" s="12">
        <v>4.3</v>
      </c>
      <c r="R193" s="12">
        <v>4.3</v>
      </c>
      <c r="S193" s="12">
        <v>4.4000000000000004</v>
      </c>
      <c r="T193" s="12">
        <v>4.3</v>
      </c>
      <c r="U193" s="12">
        <v>4.3</v>
      </c>
      <c r="V193" s="12">
        <v>4.3499999999999996</v>
      </c>
      <c r="W193" s="12">
        <v>4.2</v>
      </c>
      <c r="X193" s="12">
        <v>4.25</v>
      </c>
      <c r="Y193" s="13">
        <f t="shared" si="56"/>
        <v>4.3000000000000007</v>
      </c>
      <c r="Z193" s="14">
        <f t="shared" si="48"/>
        <v>1.3000395218022032</v>
      </c>
      <c r="AA193" s="93"/>
    </row>
    <row r="194" spans="1:27" ht="14.4" customHeight="1" x14ac:dyDescent="0.3">
      <c r="A194" s="82"/>
      <c r="B194" s="83"/>
      <c r="C194" s="84"/>
      <c r="D194" s="84"/>
      <c r="E194" s="84"/>
      <c r="F194" s="85"/>
      <c r="G194" s="86"/>
      <c r="H194" s="87"/>
      <c r="I194" s="88"/>
      <c r="J194" s="89"/>
      <c r="K194" s="80"/>
      <c r="L194" s="81"/>
      <c r="M194" s="90"/>
      <c r="N194" s="91"/>
      <c r="O194" s="92"/>
      <c r="P194" s="15" t="s">
        <v>24</v>
      </c>
      <c r="Q194" s="16">
        <f t="shared" ref="Q194:X194" si="70">Q192/Q193/1000</f>
        <v>0.1883720930232558</v>
      </c>
      <c r="R194" s="16">
        <f t="shared" si="70"/>
        <v>0.18813953488372093</v>
      </c>
      <c r="S194" s="16">
        <f t="shared" si="70"/>
        <v>0.18704545454545454</v>
      </c>
      <c r="T194" s="16">
        <f t="shared" si="70"/>
        <v>0.19186046511627908</v>
      </c>
      <c r="U194" s="16">
        <f t="shared" si="70"/>
        <v>0.19651162790697674</v>
      </c>
      <c r="V194" s="16">
        <f t="shared" si="70"/>
        <v>0.19172413793103452</v>
      </c>
      <c r="W194" s="16">
        <f t="shared" si="70"/>
        <v>0.19833333333333331</v>
      </c>
      <c r="X194" s="16">
        <f t="shared" si="70"/>
        <v>0.19929411764705882</v>
      </c>
      <c r="Y194" s="16">
        <f t="shared" si="56"/>
        <v>0.19266009554838923</v>
      </c>
      <c r="Z194" s="16">
        <f t="shared" si="48"/>
        <v>2.3421430735083204</v>
      </c>
      <c r="AA194" s="93"/>
    </row>
    <row r="195" spans="1:27" ht="14.4" customHeight="1" x14ac:dyDescent="0.3">
      <c r="A195" s="82"/>
      <c r="B195" s="83"/>
      <c r="C195" s="84"/>
      <c r="D195" s="84"/>
      <c r="E195" s="84"/>
      <c r="F195" s="85">
        <f>F192+1</f>
        <v>928</v>
      </c>
      <c r="G195" s="86">
        <v>7</v>
      </c>
      <c r="H195" s="87"/>
      <c r="I195" s="88">
        <v>260</v>
      </c>
      <c r="J195" s="89">
        <v>162</v>
      </c>
      <c r="K195" s="80">
        <f>I195*J195/100</f>
        <v>421.2</v>
      </c>
      <c r="L195" s="81">
        <f>K195*Y195/1000</f>
        <v>338.43420000000003</v>
      </c>
      <c r="M195" s="90"/>
      <c r="N195" s="91" t="s">
        <v>178</v>
      </c>
      <c r="O195" s="92" t="s">
        <v>77</v>
      </c>
      <c r="P195" s="8" t="s">
        <v>21</v>
      </c>
      <c r="Q195" s="9">
        <v>796</v>
      </c>
      <c r="R195" s="9">
        <v>814</v>
      </c>
      <c r="S195" s="9">
        <v>799</v>
      </c>
      <c r="T195" s="9">
        <v>793</v>
      </c>
      <c r="U195" s="9">
        <v>798</v>
      </c>
      <c r="V195" s="9">
        <v>816</v>
      </c>
      <c r="W195" s="9">
        <v>795</v>
      </c>
      <c r="X195" s="9">
        <v>817</v>
      </c>
      <c r="Y195" s="17">
        <f t="shared" si="56"/>
        <v>803.5</v>
      </c>
      <c r="Z195" s="10">
        <f t="shared" ref="Z195:Z258" si="71">_xlfn.STDEV.P(Q195:X195)/Y195*100</f>
        <v>1.1953561115307123</v>
      </c>
      <c r="AA195" s="93" t="s">
        <v>22</v>
      </c>
    </row>
    <row r="196" spans="1:27" ht="14.4" customHeight="1" x14ac:dyDescent="0.3">
      <c r="A196" s="82"/>
      <c r="B196" s="83"/>
      <c r="C196" s="84"/>
      <c r="D196" s="84"/>
      <c r="E196" s="84"/>
      <c r="F196" s="85"/>
      <c r="G196" s="86"/>
      <c r="H196" s="87"/>
      <c r="I196" s="88"/>
      <c r="J196" s="89"/>
      <c r="K196" s="80"/>
      <c r="L196" s="81"/>
      <c r="M196" s="90"/>
      <c r="N196" s="91"/>
      <c r="O196" s="92"/>
      <c r="P196" s="11" t="s">
        <v>23</v>
      </c>
      <c r="Q196" s="12">
        <v>4.2</v>
      </c>
      <c r="R196" s="12">
        <v>4.3</v>
      </c>
      <c r="S196" s="12">
        <v>4.3</v>
      </c>
      <c r="T196" s="12">
        <v>4.2</v>
      </c>
      <c r="U196" s="12">
        <v>4.0999999999999996</v>
      </c>
      <c r="V196" s="12">
        <v>4.2</v>
      </c>
      <c r="W196" s="12">
        <v>4.2</v>
      </c>
      <c r="X196" s="12">
        <v>4.3</v>
      </c>
      <c r="Y196" s="13">
        <f t="shared" si="56"/>
        <v>4.2249999999999996</v>
      </c>
      <c r="Z196" s="14">
        <f t="shared" si="71"/>
        <v>1.5655333201565622</v>
      </c>
      <c r="AA196" s="93"/>
    </row>
    <row r="197" spans="1:27" ht="14.4" customHeight="1" x14ac:dyDescent="0.3">
      <c r="A197" s="82"/>
      <c r="B197" s="83"/>
      <c r="C197" s="84"/>
      <c r="D197" s="84"/>
      <c r="E197" s="84"/>
      <c r="F197" s="85"/>
      <c r="G197" s="86"/>
      <c r="H197" s="87"/>
      <c r="I197" s="88"/>
      <c r="J197" s="89"/>
      <c r="K197" s="80"/>
      <c r="L197" s="81"/>
      <c r="M197" s="90"/>
      <c r="N197" s="91"/>
      <c r="O197" s="92"/>
      <c r="P197" s="15" t="s">
        <v>24</v>
      </c>
      <c r="Q197" s="16">
        <f t="shared" ref="Q197:X197" si="72">Q195/Q196/1000</f>
        <v>0.18952380952380951</v>
      </c>
      <c r="R197" s="16">
        <f t="shared" si="72"/>
        <v>0.18930232558139537</v>
      </c>
      <c r="S197" s="16">
        <f t="shared" si="72"/>
        <v>0.1858139534883721</v>
      </c>
      <c r="T197" s="16">
        <f t="shared" si="72"/>
        <v>0.18880952380952379</v>
      </c>
      <c r="U197" s="16">
        <f t="shared" si="72"/>
        <v>0.19463414634146342</v>
      </c>
      <c r="V197" s="16">
        <f t="shared" si="72"/>
        <v>0.19428571428571428</v>
      </c>
      <c r="W197" s="16">
        <f t="shared" si="72"/>
        <v>0.18928571428571428</v>
      </c>
      <c r="X197" s="16">
        <f t="shared" si="72"/>
        <v>0.19</v>
      </c>
      <c r="Y197" s="16">
        <f t="shared" si="56"/>
        <v>0.19020689841449909</v>
      </c>
      <c r="Z197" s="16">
        <f t="shared" si="71"/>
        <v>1.4357717764625451</v>
      </c>
      <c r="AA197" s="93"/>
    </row>
    <row r="198" spans="1:27" ht="14.4" customHeight="1" x14ac:dyDescent="0.3">
      <c r="A198" s="82"/>
      <c r="B198" s="83"/>
      <c r="C198" s="84"/>
      <c r="D198" s="84"/>
      <c r="E198" s="84"/>
      <c r="F198" s="85">
        <f>F195+1</f>
        <v>929</v>
      </c>
      <c r="G198" s="86">
        <v>8</v>
      </c>
      <c r="H198" s="87"/>
      <c r="I198" s="88">
        <v>260</v>
      </c>
      <c r="J198" s="89">
        <v>162</v>
      </c>
      <c r="K198" s="80">
        <f>I198*J198/100</f>
        <v>421.2</v>
      </c>
      <c r="L198" s="81">
        <f>K198*Y198/1000</f>
        <v>341.69850000000002</v>
      </c>
      <c r="M198" s="90"/>
      <c r="N198" s="91" t="s">
        <v>178</v>
      </c>
      <c r="O198" s="92" t="s">
        <v>77</v>
      </c>
      <c r="P198" s="8" t="s">
        <v>21</v>
      </c>
      <c r="Q198" s="9">
        <v>813</v>
      </c>
      <c r="R198" s="9">
        <v>844</v>
      </c>
      <c r="S198" s="9">
        <v>810</v>
      </c>
      <c r="T198" s="9">
        <v>799</v>
      </c>
      <c r="U198" s="9">
        <v>802</v>
      </c>
      <c r="V198" s="9">
        <v>822</v>
      </c>
      <c r="W198" s="9">
        <v>810</v>
      </c>
      <c r="X198" s="9">
        <v>790</v>
      </c>
      <c r="Y198" s="17">
        <f t="shared" si="56"/>
        <v>811.25</v>
      </c>
      <c r="Z198" s="10">
        <f t="shared" si="71"/>
        <v>1.8903943387445301</v>
      </c>
      <c r="AA198" s="93" t="s">
        <v>22</v>
      </c>
    </row>
    <row r="199" spans="1:27" ht="14.4" customHeight="1" x14ac:dyDescent="0.3">
      <c r="A199" s="82"/>
      <c r="B199" s="83"/>
      <c r="C199" s="84"/>
      <c r="D199" s="84"/>
      <c r="E199" s="84"/>
      <c r="F199" s="85"/>
      <c r="G199" s="86"/>
      <c r="H199" s="87"/>
      <c r="I199" s="88"/>
      <c r="J199" s="89"/>
      <c r="K199" s="80"/>
      <c r="L199" s="81"/>
      <c r="M199" s="90"/>
      <c r="N199" s="91"/>
      <c r="O199" s="92"/>
      <c r="P199" s="11" t="s">
        <v>23</v>
      </c>
      <c r="Q199" s="12">
        <v>4.4000000000000004</v>
      </c>
      <c r="R199" s="12">
        <v>4.2</v>
      </c>
      <c r="S199" s="12">
        <v>4</v>
      </c>
      <c r="T199" s="12">
        <v>4.2</v>
      </c>
      <c r="U199" s="12">
        <v>4.3</v>
      </c>
      <c r="V199" s="12">
        <v>4.3</v>
      </c>
      <c r="W199" s="12">
        <v>4.4000000000000004</v>
      </c>
      <c r="X199" s="12">
        <v>4.2</v>
      </c>
      <c r="Y199" s="13">
        <f t="shared" si="56"/>
        <v>4.2500000000000009</v>
      </c>
      <c r="Z199" s="14">
        <f t="shared" si="71"/>
        <v>2.8817526385684458</v>
      </c>
      <c r="AA199" s="93"/>
    </row>
    <row r="200" spans="1:27" ht="14.4" customHeight="1" x14ac:dyDescent="0.3">
      <c r="A200" s="82"/>
      <c r="B200" s="83"/>
      <c r="C200" s="84"/>
      <c r="D200" s="84"/>
      <c r="E200" s="84"/>
      <c r="F200" s="85"/>
      <c r="G200" s="86"/>
      <c r="H200" s="87"/>
      <c r="I200" s="88"/>
      <c r="J200" s="89"/>
      <c r="K200" s="80"/>
      <c r="L200" s="81"/>
      <c r="M200" s="90"/>
      <c r="N200" s="91"/>
      <c r="O200" s="92"/>
      <c r="P200" s="15" t="s">
        <v>24</v>
      </c>
      <c r="Q200" s="16">
        <f t="shared" ref="Q200:X200" si="73">Q198/Q199/1000</f>
        <v>0.18477272727272726</v>
      </c>
      <c r="R200" s="16">
        <f t="shared" si="73"/>
        <v>0.20095238095238094</v>
      </c>
      <c r="S200" s="16">
        <f t="shared" si="73"/>
        <v>0.20250000000000001</v>
      </c>
      <c r="T200" s="16">
        <f t="shared" si="73"/>
        <v>0.19023809523809523</v>
      </c>
      <c r="U200" s="16">
        <f t="shared" si="73"/>
        <v>0.18651162790697673</v>
      </c>
      <c r="V200" s="16">
        <f t="shared" si="73"/>
        <v>0.19116279069767445</v>
      </c>
      <c r="W200" s="16">
        <f t="shared" si="73"/>
        <v>0.18409090909090906</v>
      </c>
      <c r="X200" s="16">
        <f t="shared" si="73"/>
        <v>0.18809523809523807</v>
      </c>
      <c r="Y200" s="16">
        <f t="shared" si="56"/>
        <v>0.19104047115675021</v>
      </c>
      <c r="Z200" s="16">
        <f t="shared" si="71"/>
        <v>3.4473784601813433</v>
      </c>
      <c r="AA200" s="93"/>
    </row>
    <row r="201" spans="1:27" ht="14.4" customHeight="1" x14ac:dyDescent="0.3">
      <c r="A201" s="82">
        <v>44509</v>
      </c>
      <c r="B201" s="83"/>
      <c r="C201" s="84"/>
      <c r="D201" s="84"/>
      <c r="E201" s="84"/>
      <c r="F201" s="85">
        <f>F198+1</f>
        <v>930</v>
      </c>
      <c r="G201" s="86">
        <v>9</v>
      </c>
      <c r="H201" s="87"/>
      <c r="I201" s="88">
        <v>260</v>
      </c>
      <c r="J201" s="89">
        <v>162</v>
      </c>
      <c r="K201" s="80">
        <f>I201*J201/100</f>
        <v>421.2</v>
      </c>
      <c r="L201" s="81">
        <f>K201*Y201/1000</f>
        <v>343.96244999999999</v>
      </c>
      <c r="M201" s="90"/>
      <c r="N201" s="91" t="s">
        <v>50</v>
      </c>
      <c r="O201" s="92" t="s">
        <v>33</v>
      </c>
      <c r="P201" s="8" t="s">
        <v>21</v>
      </c>
      <c r="Q201" s="9">
        <v>835</v>
      </c>
      <c r="R201" s="9">
        <v>816</v>
      </c>
      <c r="S201" s="9">
        <v>823</v>
      </c>
      <c r="T201" s="9">
        <v>808</v>
      </c>
      <c r="U201" s="9">
        <v>816</v>
      </c>
      <c r="V201" s="9">
        <v>815</v>
      </c>
      <c r="W201" s="9">
        <v>808</v>
      </c>
      <c r="X201" s="9">
        <v>812</v>
      </c>
      <c r="Y201" s="17">
        <f t="shared" si="56"/>
        <v>816.625</v>
      </c>
      <c r="Z201" s="10">
        <f t="shared" si="71"/>
        <v>1.0170743358567405</v>
      </c>
      <c r="AA201" s="93" t="s">
        <v>22</v>
      </c>
    </row>
    <row r="202" spans="1:27" ht="14.4" customHeight="1" x14ac:dyDescent="0.3">
      <c r="A202" s="82"/>
      <c r="B202" s="83"/>
      <c r="C202" s="84"/>
      <c r="D202" s="84"/>
      <c r="E202" s="84"/>
      <c r="F202" s="85"/>
      <c r="G202" s="86"/>
      <c r="H202" s="87"/>
      <c r="I202" s="88"/>
      <c r="J202" s="89"/>
      <c r="K202" s="80"/>
      <c r="L202" s="81"/>
      <c r="M202" s="90"/>
      <c r="N202" s="91"/>
      <c r="O202" s="92"/>
      <c r="P202" s="11" t="s">
        <v>23</v>
      </c>
      <c r="Q202" s="12">
        <v>4</v>
      </c>
      <c r="R202" s="12">
        <v>4.2</v>
      </c>
      <c r="S202" s="12">
        <v>4.3</v>
      </c>
      <c r="T202" s="12">
        <v>4.2</v>
      </c>
      <c r="U202" s="12">
        <v>4.0999999999999996</v>
      </c>
      <c r="V202" s="12">
        <v>4</v>
      </c>
      <c r="W202" s="12">
        <v>4.0999999999999996</v>
      </c>
      <c r="X202" s="12">
        <v>4.2</v>
      </c>
      <c r="Y202" s="13">
        <f t="shared" si="56"/>
        <v>4.1375000000000002</v>
      </c>
      <c r="Z202" s="14">
        <f t="shared" si="71"/>
        <v>2.397961913351593</v>
      </c>
      <c r="AA202" s="93"/>
    </row>
    <row r="203" spans="1:27" ht="14.4" customHeight="1" x14ac:dyDescent="0.3">
      <c r="A203" s="82"/>
      <c r="B203" s="83"/>
      <c r="C203" s="84"/>
      <c r="D203" s="84"/>
      <c r="E203" s="84"/>
      <c r="F203" s="85"/>
      <c r="G203" s="86"/>
      <c r="H203" s="87"/>
      <c r="I203" s="88"/>
      <c r="J203" s="89"/>
      <c r="K203" s="80"/>
      <c r="L203" s="81"/>
      <c r="M203" s="90"/>
      <c r="N203" s="91"/>
      <c r="O203" s="92"/>
      <c r="P203" s="15" t="s">
        <v>24</v>
      </c>
      <c r="Q203" s="16">
        <f t="shared" ref="Q203:X203" si="74">Q201/Q202/1000</f>
        <v>0.20874999999999999</v>
      </c>
      <c r="R203" s="16">
        <f t="shared" si="74"/>
        <v>0.19428571428571428</v>
      </c>
      <c r="S203" s="16">
        <f t="shared" si="74"/>
        <v>0.19139534883720929</v>
      </c>
      <c r="T203" s="16">
        <f t="shared" si="74"/>
        <v>0.19238095238095237</v>
      </c>
      <c r="U203" s="16">
        <f t="shared" si="74"/>
        <v>0.19902439024390245</v>
      </c>
      <c r="V203" s="16">
        <f t="shared" si="74"/>
        <v>0.20374999999999999</v>
      </c>
      <c r="W203" s="16">
        <f t="shared" si="74"/>
        <v>0.19707317073170733</v>
      </c>
      <c r="X203" s="16">
        <f t="shared" si="74"/>
        <v>0.1933333333333333</v>
      </c>
      <c r="Y203" s="16">
        <f t="shared" si="56"/>
        <v>0.19749911372660237</v>
      </c>
      <c r="Z203" s="16">
        <f t="shared" si="71"/>
        <v>2.8826174471680148</v>
      </c>
      <c r="AA203" s="93"/>
    </row>
    <row r="204" spans="1:27" ht="14.4" customHeight="1" x14ac:dyDescent="0.3">
      <c r="A204" s="82"/>
      <c r="B204" s="83"/>
      <c r="C204" s="84"/>
      <c r="D204" s="84"/>
      <c r="E204" s="84"/>
      <c r="F204" s="85">
        <f>F201+1</f>
        <v>931</v>
      </c>
      <c r="G204" s="86">
        <v>10</v>
      </c>
      <c r="H204" s="87"/>
      <c r="I204" s="88">
        <v>260</v>
      </c>
      <c r="J204" s="89">
        <v>162</v>
      </c>
      <c r="K204" s="80">
        <f>I204*J204/100</f>
        <v>421.2</v>
      </c>
      <c r="L204" s="81">
        <f>K204*Y204/1000</f>
        <v>343.06739999999996</v>
      </c>
      <c r="M204" s="90"/>
      <c r="N204" s="91" t="s">
        <v>50</v>
      </c>
      <c r="O204" s="92" t="s">
        <v>33</v>
      </c>
      <c r="P204" s="8" t="s">
        <v>21</v>
      </c>
      <c r="Q204" s="9">
        <v>813</v>
      </c>
      <c r="R204" s="9">
        <v>798</v>
      </c>
      <c r="S204" s="9">
        <v>811</v>
      </c>
      <c r="T204" s="9">
        <v>822</v>
      </c>
      <c r="U204" s="9">
        <v>785</v>
      </c>
      <c r="V204" s="9">
        <v>809</v>
      </c>
      <c r="W204" s="9">
        <v>860</v>
      </c>
      <c r="X204" s="9">
        <v>818</v>
      </c>
      <c r="Y204" s="17">
        <f t="shared" si="56"/>
        <v>814.5</v>
      </c>
      <c r="Z204" s="10">
        <f t="shared" si="71"/>
        <v>2.5033699820876221</v>
      </c>
      <c r="AA204" s="93" t="s">
        <v>22</v>
      </c>
    </row>
    <row r="205" spans="1:27" ht="14.4" customHeight="1" x14ac:dyDescent="0.3">
      <c r="A205" s="82"/>
      <c r="B205" s="83"/>
      <c r="C205" s="84"/>
      <c r="D205" s="84"/>
      <c r="E205" s="84"/>
      <c r="F205" s="85"/>
      <c r="G205" s="86"/>
      <c r="H205" s="87"/>
      <c r="I205" s="88"/>
      <c r="J205" s="89"/>
      <c r="K205" s="80"/>
      <c r="L205" s="81"/>
      <c r="M205" s="90"/>
      <c r="N205" s="91"/>
      <c r="O205" s="92"/>
      <c r="P205" s="11" t="s">
        <v>23</v>
      </c>
      <c r="Q205" s="12">
        <v>4.2</v>
      </c>
      <c r="R205" s="12">
        <v>4.2</v>
      </c>
      <c r="S205" s="12">
        <v>4</v>
      </c>
      <c r="T205" s="12">
        <v>4</v>
      </c>
      <c r="U205" s="12">
        <v>4.0999999999999996</v>
      </c>
      <c r="V205" s="12">
        <v>4.3</v>
      </c>
      <c r="W205" s="12">
        <v>4.2</v>
      </c>
      <c r="X205" s="12">
        <v>4.0999999999999996</v>
      </c>
      <c r="Y205" s="13">
        <f t="shared" si="56"/>
        <v>4.1375000000000002</v>
      </c>
      <c r="Z205" s="14">
        <f t="shared" si="71"/>
        <v>2.397961913351593</v>
      </c>
      <c r="AA205" s="93"/>
    </row>
    <row r="206" spans="1:27" ht="14.4" customHeight="1" x14ac:dyDescent="0.3">
      <c r="A206" s="82"/>
      <c r="B206" s="83"/>
      <c r="C206" s="84"/>
      <c r="D206" s="84"/>
      <c r="E206" s="84"/>
      <c r="F206" s="85"/>
      <c r="G206" s="86"/>
      <c r="H206" s="87"/>
      <c r="I206" s="88"/>
      <c r="J206" s="89"/>
      <c r="K206" s="80"/>
      <c r="L206" s="81"/>
      <c r="M206" s="90"/>
      <c r="N206" s="91"/>
      <c r="O206" s="92"/>
      <c r="P206" s="15" t="s">
        <v>24</v>
      </c>
      <c r="Q206" s="16">
        <f t="shared" ref="Q206:X206" si="75">Q204/Q205/1000</f>
        <v>0.19357142857142856</v>
      </c>
      <c r="R206" s="16">
        <f t="shared" si="75"/>
        <v>0.19</v>
      </c>
      <c r="S206" s="16">
        <f t="shared" si="75"/>
        <v>0.20275000000000001</v>
      </c>
      <c r="T206" s="16">
        <f t="shared" si="75"/>
        <v>0.20549999999999999</v>
      </c>
      <c r="U206" s="16">
        <f t="shared" si="75"/>
        <v>0.19146341463414634</v>
      </c>
      <c r="V206" s="16">
        <f t="shared" si="75"/>
        <v>0.18813953488372093</v>
      </c>
      <c r="W206" s="16">
        <f t="shared" si="75"/>
        <v>0.20476190476190476</v>
      </c>
      <c r="X206" s="16">
        <f t="shared" si="75"/>
        <v>0.19951219512195123</v>
      </c>
      <c r="Y206" s="16">
        <f t="shared" si="56"/>
        <v>0.19696230974664397</v>
      </c>
      <c r="Z206" s="16">
        <f t="shared" si="71"/>
        <v>3.3185071121568837</v>
      </c>
      <c r="AA206" s="93"/>
    </row>
    <row r="207" spans="1:27" ht="14.4" customHeight="1" x14ac:dyDescent="0.3">
      <c r="A207" s="82"/>
      <c r="B207" s="83"/>
      <c r="C207" s="84"/>
      <c r="D207" s="84"/>
      <c r="E207" s="84"/>
      <c r="F207" s="85">
        <f>F204+1</f>
        <v>932</v>
      </c>
      <c r="G207" s="86">
        <v>11</v>
      </c>
      <c r="H207" s="87"/>
      <c r="I207" s="88">
        <v>260</v>
      </c>
      <c r="J207" s="89">
        <v>162</v>
      </c>
      <c r="K207" s="80">
        <f>I207*J207/100</f>
        <v>421.2</v>
      </c>
      <c r="L207" s="81">
        <f>K207*Y207/1000</f>
        <v>343.54124999999999</v>
      </c>
      <c r="M207" s="90"/>
      <c r="N207" s="91" t="s">
        <v>50</v>
      </c>
      <c r="O207" s="92" t="s">
        <v>33</v>
      </c>
      <c r="P207" s="8" t="s">
        <v>21</v>
      </c>
      <c r="Q207" s="9">
        <v>817</v>
      </c>
      <c r="R207" s="9">
        <v>826</v>
      </c>
      <c r="S207" s="9">
        <v>834</v>
      </c>
      <c r="T207" s="9">
        <v>792</v>
      </c>
      <c r="U207" s="9">
        <v>814</v>
      </c>
      <c r="V207" s="9">
        <v>790</v>
      </c>
      <c r="W207" s="9">
        <v>827</v>
      </c>
      <c r="X207" s="9">
        <v>825</v>
      </c>
      <c r="Y207" s="17">
        <f t="shared" si="56"/>
        <v>815.625</v>
      </c>
      <c r="Z207" s="10">
        <f t="shared" si="71"/>
        <v>1.8804416590071709</v>
      </c>
      <c r="AA207" s="93" t="s">
        <v>22</v>
      </c>
    </row>
    <row r="208" spans="1:27" ht="14.4" customHeight="1" x14ac:dyDescent="0.3">
      <c r="A208" s="82"/>
      <c r="B208" s="83"/>
      <c r="C208" s="84"/>
      <c r="D208" s="84"/>
      <c r="E208" s="84"/>
      <c r="F208" s="85"/>
      <c r="G208" s="86"/>
      <c r="H208" s="87"/>
      <c r="I208" s="88"/>
      <c r="J208" s="89"/>
      <c r="K208" s="80"/>
      <c r="L208" s="81"/>
      <c r="M208" s="90"/>
      <c r="N208" s="91"/>
      <c r="O208" s="92"/>
      <c r="P208" s="11" t="s">
        <v>23</v>
      </c>
      <c r="Q208" s="12">
        <v>4.0999999999999996</v>
      </c>
      <c r="R208" s="12">
        <v>4.3</v>
      </c>
      <c r="S208" s="12">
        <v>4.2</v>
      </c>
      <c r="T208" s="12">
        <v>4</v>
      </c>
      <c r="U208" s="12">
        <v>4.2</v>
      </c>
      <c r="V208" s="12">
        <v>4.0999999999999996</v>
      </c>
      <c r="W208" s="12">
        <v>4.0999999999999996</v>
      </c>
      <c r="X208" s="12">
        <v>4.2</v>
      </c>
      <c r="Y208" s="13">
        <f t="shared" si="56"/>
        <v>4.1500000000000004</v>
      </c>
      <c r="Z208" s="14">
        <f t="shared" si="71"/>
        <v>2.0868082018902152</v>
      </c>
      <c r="AA208" s="93"/>
    </row>
    <row r="209" spans="1:27" ht="14.4" customHeight="1" x14ac:dyDescent="0.3">
      <c r="A209" s="82"/>
      <c r="B209" s="83"/>
      <c r="C209" s="84"/>
      <c r="D209" s="84"/>
      <c r="E209" s="84"/>
      <c r="F209" s="85"/>
      <c r="G209" s="86"/>
      <c r="H209" s="87"/>
      <c r="I209" s="88"/>
      <c r="J209" s="89"/>
      <c r="K209" s="80"/>
      <c r="L209" s="81"/>
      <c r="M209" s="90"/>
      <c r="N209" s="91"/>
      <c r="O209" s="92"/>
      <c r="P209" s="15" t="s">
        <v>24</v>
      </c>
      <c r="Q209" s="16">
        <f t="shared" ref="Q209:X209" si="76">Q207/Q208/1000</f>
        <v>0.19926829268292684</v>
      </c>
      <c r="R209" s="16">
        <f t="shared" si="76"/>
        <v>0.19209302325581395</v>
      </c>
      <c r="S209" s="16">
        <f t="shared" si="76"/>
        <v>0.19857142857142857</v>
      </c>
      <c r="T209" s="16">
        <f t="shared" si="76"/>
        <v>0.19800000000000001</v>
      </c>
      <c r="U209" s="16">
        <f t="shared" si="76"/>
        <v>0.19380952380952379</v>
      </c>
      <c r="V209" s="16">
        <f t="shared" si="76"/>
        <v>0.1926829268292683</v>
      </c>
      <c r="W209" s="16">
        <f t="shared" si="76"/>
        <v>0.20170731707317074</v>
      </c>
      <c r="X209" s="16">
        <f t="shared" si="76"/>
        <v>0.19642857142857142</v>
      </c>
      <c r="Y209" s="16">
        <f t="shared" si="56"/>
        <v>0.19657013545633795</v>
      </c>
      <c r="Z209" s="16">
        <f t="shared" si="71"/>
        <v>1.6338319481043231</v>
      </c>
      <c r="AA209" s="93"/>
    </row>
    <row r="210" spans="1:27" ht="14.4" customHeight="1" x14ac:dyDescent="0.3">
      <c r="A210" s="82"/>
      <c r="B210" s="83"/>
      <c r="C210" s="84"/>
      <c r="D210" s="84"/>
      <c r="E210" s="84"/>
      <c r="F210" s="85">
        <f>F207+1</f>
        <v>933</v>
      </c>
      <c r="G210" s="86">
        <v>12</v>
      </c>
      <c r="H210" s="87"/>
      <c r="I210" s="88">
        <v>260</v>
      </c>
      <c r="J210" s="89">
        <v>162</v>
      </c>
      <c r="K210" s="80">
        <f>I210*J210/100</f>
        <v>421.2</v>
      </c>
      <c r="L210" s="81">
        <f>K210*Y210/1000</f>
        <v>335.53845000000001</v>
      </c>
      <c r="M210" s="90"/>
      <c r="N210" s="91" t="s">
        <v>50</v>
      </c>
      <c r="O210" s="92" t="s">
        <v>33</v>
      </c>
      <c r="P210" s="8" t="s">
        <v>21</v>
      </c>
      <c r="Q210" s="9">
        <v>811</v>
      </c>
      <c r="R210" s="9">
        <v>780</v>
      </c>
      <c r="S210" s="9">
        <v>820</v>
      </c>
      <c r="T210" s="9">
        <v>786</v>
      </c>
      <c r="U210" s="9">
        <v>805</v>
      </c>
      <c r="V210" s="9">
        <v>806</v>
      </c>
      <c r="W210" s="9">
        <v>765</v>
      </c>
      <c r="X210" s="9">
        <v>800</v>
      </c>
      <c r="Y210" s="17">
        <f t="shared" si="56"/>
        <v>796.625</v>
      </c>
      <c r="Z210" s="10">
        <f t="shared" si="71"/>
        <v>2.1339451354106016</v>
      </c>
      <c r="AA210" s="93" t="s">
        <v>22</v>
      </c>
    </row>
    <row r="211" spans="1:27" ht="14.4" customHeight="1" x14ac:dyDescent="0.3">
      <c r="A211" s="82"/>
      <c r="B211" s="83"/>
      <c r="C211" s="84"/>
      <c r="D211" s="84"/>
      <c r="E211" s="84"/>
      <c r="F211" s="85"/>
      <c r="G211" s="86"/>
      <c r="H211" s="87"/>
      <c r="I211" s="88"/>
      <c r="J211" s="89"/>
      <c r="K211" s="80"/>
      <c r="L211" s="81"/>
      <c r="M211" s="90"/>
      <c r="N211" s="91"/>
      <c r="O211" s="92"/>
      <c r="P211" s="11" t="s">
        <v>23</v>
      </c>
      <c r="Q211" s="12">
        <v>4.2</v>
      </c>
      <c r="R211" s="12">
        <v>4.0999999999999996</v>
      </c>
      <c r="S211" s="12">
        <v>4.3</v>
      </c>
      <c r="T211" s="12">
        <v>4.2</v>
      </c>
      <c r="U211" s="12">
        <v>4.0999999999999996</v>
      </c>
      <c r="V211" s="12">
        <v>4.0999999999999996</v>
      </c>
      <c r="W211" s="12">
        <v>4.2</v>
      </c>
      <c r="X211" s="12">
        <v>4</v>
      </c>
      <c r="Y211" s="13">
        <f t="shared" si="56"/>
        <v>4.1500000000000004</v>
      </c>
      <c r="Z211" s="14">
        <f t="shared" si="71"/>
        <v>2.0868082018902152</v>
      </c>
      <c r="AA211" s="93"/>
    </row>
    <row r="212" spans="1:27" ht="14.4" customHeight="1" x14ac:dyDescent="0.3">
      <c r="A212" s="82"/>
      <c r="B212" s="83"/>
      <c r="C212" s="84"/>
      <c r="D212" s="84"/>
      <c r="E212" s="84"/>
      <c r="F212" s="85"/>
      <c r="G212" s="86"/>
      <c r="H212" s="87"/>
      <c r="I212" s="88"/>
      <c r="J212" s="89"/>
      <c r="K212" s="80"/>
      <c r="L212" s="81"/>
      <c r="M212" s="90"/>
      <c r="N212" s="91"/>
      <c r="O212" s="92"/>
      <c r="P212" s="15" t="s">
        <v>24</v>
      </c>
      <c r="Q212" s="16">
        <f t="shared" ref="Q212:X212" si="77">Q210/Q211/1000</f>
        <v>0.19309523809523807</v>
      </c>
      <c r="R212" s="16">
        <f t="shared" si="77"/>
        <v>0.19024390243902439</v>
      </c>
      <c r="S212" s="16">
        <f t="shared" si="77"/>
        <v>0.19069767441860466</v>
      </c>
      <c r="T212" s="16">
        <f t="shared" si="77"/>
        <v>0.18714285714285714</v>
      </c>
      <c r="U212" s="16">
        <f t="shared" si="77"/>
        <v>0.19634146341463418</v>
      </c>
      <c r="V212" s="16">
        <f t="shared" si="77"/>
        <v>0.19658536585365854</v>
      </c>
      <c r="W212" s="16">
        <f t="shared" si="77"/>
        <v>0.18214285714285713</v>
      </c>
      <c r="X212" s="16">
        <f t="shared" si="77"/>
        <v>0.2</v>
      </c>
      <c r="Y212" s="16">
        <f t="shared" si="56"/>
        <v>0.19203116981335927</v>
      </c>
      <c r="Z212" s="16">
        <f t="shared" si="71"/>
        <v>2.7958481584339232</v>
      </c>
      <c r="AA212" s="93"/>
    </row>
    <row r="213" spans="1:27" ht="14.4" customHeight="1" x14ac:dyDescent="0.3">
      <c r="A213" s="82"/>
      <c r="B213" s="83"/>
      <c r="C213" s="84"/>
      <c r="D213" s="84"/>
      <c r="E213" s="84"/>
      <c r="F213" s="85">
        <f>F210+1</f>
        <v>934</v>
      </c>
      <c r="G213" s="86">
        <v>13</v>
      </c>
      <c r="H213" s="87"/>
      <c r="I213" s="88">
        <v>260</v>
      </c>
      <c r="J213" s="89">
        <v>162</v>
      </c>
      <c r="K213" s="80">
        <f>I213*J213/100</f>
        <v>421.2</v>
      </c>
      <c r="L213" s="81">
        <f>K213*Y213/1000</f>
        <v>338.38155</v>
      </c>
      <c r="M213" s="90"/>
      <c r="N213" s="91" t="s">
        <v>50</v>
      </c>
      <c r="O213" s="92" t="s">
        <v>33</v>
      </c>
      <c r="P213" s="8" t="s">
        <v>21</v>
      </c>
      <c r="Q213" s="9">
        <v>798</v>
      </c>
      <c r="R213" s="9">
        <v>802</v>
      </c>
      <c r="S213" s="9">
        <v>789</v>
      </c>
      <c r="T213" s="9">
        <v>799</v>
      </c>
      <c r="U213" s="9">
        <v>812</v>
      </c>
      <c r="V213" s="9">
        <v>814</v>
      </c>
      <c r="W213" s="9">
        <v>800</v>
      </c>
      <c r="X213" s="9">
        <v>813</v>
      </c>
      <c r="Y213" s="17">
        <f t="shared" si="56"/>
        <v>803.375</v>
      </c>
      <c r="Z213" s="10">
        <f t="shared" si="71"/>
        <v>1.0300953706572544</v>
      </c>
      <c r="AA213" s="93" t="s">
        <v>22</v>
      </c>
    </row>
    <row r="214" spans="1:27" ht="14.4" customHeight="1" x14ac:dyDescent="0.3">
      <c r="A214" s="82"/>
      <c r="B214" s="83"/>
      <c r="C214" s="84"/>
      <c r="D214" s="84"/>
      <c r="E214" s="84"/>
      <c r="F214" s="85"/>
      <c r="G214" s="86"/>
      <c r="H214" s="87"/>
      <c r="I214" s="88"/>
      <c r="J214" s="89"/>
      <c r="K214" s="80"/>
      <c r="L214" s="81"/>
      <c r="M214" s="90"/>
      <c r="N214" s="91"/>
      <c r="O214" s="92"/>
      <c r="P214" s="11" t="s">
        <v>23</v>
      </c>
      <c r="Q214" s="12">
        <v>4.2</v>
      </c>
      <c r="R214" s="12">
        <v>4.3</v>
      </c>
      <c r="S214" s="12">
        <v>4.4000000000000004</v>
      </c>
      <c r="T214" s="12">
        <v>4.0999999999999996</v>
      </c>
      <c r="U214" s="12">
        <v>4.0999999999999996</v>
      </c>
      <c r="V214" s="12">
        <v>4.2</v>
      </c>
      <c r="W214" s="12">
        <v>4.2</v>
      </c>
      <c r="X214" s="12">
        <v>4.3</v>
      </c>
      <c r="Y214" s="13">
        <f t="shared" si="56"/>
        <v>4.2249999999999996</v>
      </c>
      <c r="Z214" s="14">
        <f t="shared" si="71"/>
        <v>2.2917061220162265</v>
      </c>
      <c r="AA214" s="93"/>
    </row>
    <row r="215" spans="1:27" ht="14.4" customHeight="1" x14ac:dyDescent="0.3">
      <c r="A215" s="82"/>
      <c r="B215" s="83"/>
      <c r="C215" s="84"/>
      <c r="D215" s="84"/>
      <c r="E215" s="84"/>
      <c r="F215" s="85"/>
      <c r="G215" s="86"/>
      <c r="H215" s="87"/>
      <c r="I215" s="88"/>
      <c r="J215" s="89"/>
      <c r="K215" s="80"/>
      <c r="L215" s="81"/>
      <c r="M215" s="90"/>
      <c r="N215" s="91"/>
      <c r="O215" s="92"/>
      <c r="P215" s="15" t="s">
        <v>24</v>
      </c>
      <c r="Q215" s="16">
        <f t="shared" ref="Q215:X215" si="78">Q213/Q214/1000</f>
        <v>0.19</v>
      </c>
      <c r="R215" s="16">
        <f t="shared" si="78"/>
        <v>0.18651162790697673</v>
      </c>
      <c r="S215" s="16">
        <f t="shared" si="78"/>
        <v>0.17931818181818182</v>
      </c>
      <c r="T215" s="16">
        <f t="shared" si="78"/>
        <v>0.19487804878048784</v>
      </c>
      <c r="U215" s="16">
        <f t="shared" si="78"/>
        <v>0.19804878048780489</v>
      </c>
      <c r="V215" s="16">
        <f t="shared" si="78"/>
        <v>0.19380952380952379</v>
      </c>
      <c r="W215" s="16">
        <f t="shared" si="78"/>
        <v>0.19047619047619049</v>
      </c>
      <c r="X215" s="16">
        <f t="shared" si="78"/>
        <v>0.18906976744186046</v>
      </c>
      <c r="Y215" s="16">
        <f t="shared" si="56"/>
        <v>0.19026401509012827</v>
      </c>
      <c r="Z215" s="16">
        <f t="shared" si="71"/>
        <v>2.8174955658248897</v>
      </c>
      <c r="AA215" s="93"/>
    </row>
    <row r="216" spans="1:27" ht="14.4" customHeight="1" x14ac:dyDescent="0.3">
      <c r="A216" s="82"/>
      <c r="B216" s="83"/>
      <c r="C216" s="84"/>
      <c r="D216" s="84"/>
      <c r="E216" s="84"/>
      <c r="F216" s="85">
        <f>F213+1</f>
        <v>935</v>
      </c>
      <c r="G216" s="86">
        <v>14</v>
      </c>
      <c r="H216" s="87"/>
      <c r="I216" s="88">
        <v>260</v>
      </c>
      <c r="J216" s="89">
        <v>162</v>
      </c>
      <c r="K216" s="80">
        <f>I216*J216/100</f>
        <v>421.2</v>
      </c>
      <c r="L216" s="81">
        <f>K216*Y216/1000</f>
        <v>335.95964999999995</v>
      </c>
      <c r="M216" s="90"/>
      <c r="N216" s="91" t="s">
        <v>50</v>
      </c>
      <c r="O216" s="92" t="s">
        <v>33</v>
      </c>
      <c r="P216" s="8" t="s">
        <v>21</v>
      </c>
      <c r="Q216" s="9">
        <v>796</v>
      </c>
      <c r="R216" s="9">
        <v>778</v>
      </c>
      <c r="S216" s="9">
        <v>782</v>
      </c>
      <c r="T216" s="9">
        <v>801</v>
      </c>
      <c r="U216" s="9">
        <v>778</v>
      </c>
      <c r="V216" s="9">
        <v>811</v>
      </c>
      <c r="W216" s="9">
        <v>815</v>
      </c>
      <c r="X216" s="9">
        <v>820</v>
      </c>
      <c r="Y216" s="17">
        <f t="shared" si="56"/>
        <v>797.625</v>
      </c>
      <c r="Z216" s="10">
        <f t="shared" si="71"/>
        <v>1.9871963142142666</v>
      </c>
      <c r="AA216" s="93" t="s">
        <v>22</v>
      </c>
    </row>
    <row r="217" spans="1:27" ht="14.4" customHeight="1" x14ac:dyDescent="0.3">
      <c r="A217" s="82"/>
      <c r="B217" s="83"/>
      <c r="C217" s="84"/>
      <c r="D217" s="84"/>
      <c r="E217" s="84"/>
      <c r="F217" s="85"/>
      <c r="G217" s="86"/>
      <c r="H217" s="87"/>
      <c r="I217" s="88"/>
      <c r="J217" s="89"/>
      <c r="K217" s="80"/>
      <c r="L217" s="81"/>
      <c r="M217" s="90"/>
      <c r="N217" s="91"/>
      <c r="O217" s="92"/>
      <c r="P217" s="11" t="s">
        <v>23</v>
      </c>
      <c r="Q217" s="12">
        <v>4.0999999999999996</v>
      </c>
      <c r="R217" s="12">
        <v>4.2</v>
      </c>
      <c r="S217" s="12">
        <v>4.2</v>
      </c>
      <c r="T217" s="12">
        <v>4.0999999999999996</v>
      </c>
      <c r="U217" s="12">
        <v>4.2</v>
      </c>
      <c r="V217" s="12">
        <v>4.3</v>
      </c>
      <c r="W217" s="12">
        <v>4.3</v>
      </c>
      <c r="X217" s="12">
        <v>4.2</v>
      </c>
      <c r="Y217" s="13">
        <f t="shared" si="56"/>
        <v>4.2</v>
      </c>
      <c r="Z217" s="14">
        <f t="shared" si="71"/>
        <v>1.6835875742536861</v>
      </c>
      <c r="AA217" s="93"/>
    </row>
    <row r="218" spans="1:27" ht="14.4" customHeight="1" x14ac:dyDescent="0.3">
      <c r="A218" s="82"/>
      <c r="B218" s="83"/>
      <c r="C218" s="84"/>
      <c r="D218" s="84"/>
      <c r="E218" s="84"/>
      <c r="F218" s="85"/>
      <c r="G218" s="86"/>
      <c r="H218" s="87"/>
      <c r="I218" s="88"/>
      <c r="J218" s="89"/>
      <c r="K218" s="80"/>
      <c r="L218" s="81"/>
      <c r="M218" s="90"/>
      <c r="N218" s="91"/>
      <c r="O218" s="92"/>
      <c r="P218" s="15" t="s">
        <v>24</v>
      </c>
      <c r="Q218" s="16">
        <f t="shared" ref="Q218:X218" si="79">Q216/Q217/1000</f>
        <v>0.19414634146341464</v>
      </c>
      <c r="R218" s="16">
        <f t="shared" si="79"/>
        <v>0.18523809523809523</v>
      </c>
      <c r="S218" s="16">
        <f t="shared" si="79"/>
        <v>0.18619047619047618</v>
      </c>
      <c r="T218" s="16">
        <f t="shared" si="79"/>
        <v>0.19536585365853659</v>
      </c>
      <c r="U218" s="16">
        <f t="shared" si="79"/>
        <v>0.18523809523809523</v>
      </c>
      <c r="V218" s="16">
        <f t="shared" si="79"/>
        <v>0.18860465116279071</v>
      </c>
      <c r="W218" s="16">
        <f t="shared" si="79"/>
        <v>0.18953488372093025</v>
      </c>
      <c r="X218" s="16">
        <f t="shared" si="79"/>
        <v>0.19523809523809524</v>
      </c>
      <c r="Y218" s="16">
        <f t="shared" ref="Y218:Y281" si="80">AVERAGE(Q218:X218)</f>
        <v>0.18994456148880426</v>
      </c>
      <c r="Z218" s="16">
        <f t="shared" si="71"/>
        <v>2.166094242160415</v>
      </c>
      <c r="AA218" s="93"/>
    </row>
    <row r="219" spans="1:27" ht="14.4" customHeight="1" x14ac:dyDescent="0.3">
      <c r="A219" s="82"/>
      <c r="B219" s="83"/>
      <c r="C219" s="84"/>
      <c r="D219" s="84"/>
      <c r="E219" s="84"/>
      <c r="F219" s="85">
        <f>F216+1</f>
        <v>936</v>
      </c>
      <c r="G219" s="86">
        <v>15</v>
      </c>
      <c r="H219" s="87"/>
      <c r="I219" s="88">
        <v>260</v>
      </c>
      <c r="J219" s="89">
        <v>162</v>
      </c>
      <c r="K219" s="80">
        <f>I219*J219/100</f>
        <v>421.2</v>
      </c>
      <c r="L219" s="81">
        <f>K219*Y219/1000</f>
        <v>344.75220000000002</v>
      </c>
      <c r="M219" s="90"/>
      <c r="N219" s="91" t="s">
        <v>213</v>
      </c>
      <c r="O219" s="92" t="s">
        <v>35</v>
      </c>
      <c r="P219" s="8" t="s">
        <v>21</v>
      </c>
      <c r="Q219" s="9">
        <v>832</v>
      </c>
      <c r="R219" s="9">
        <v>810</v>
      </c>
      <c r="S219" s="9">
        <v>801</v>
      </c>
      <c r="T219" s="9">
        <v>797</v>
      </c>
      <c r="U219" s="9">
        <v>812</v>
      </c>
      <c r="V219" s="9">
        <v>836</v>
      </c>
      <c r="W219" s="9">
        <v>857</v>
      </c>
      <c r="X219" s="9">
        <v>803</v>
      </c>
      <c r="Y219" s="17">
        <f t="shared" si="80"/>
        <v>818.5</v>
      </c>
      <c r="Z219" s="10">
        <f t="shared" si="71"/>
        <v>2.4026830102989782</v>
      </c>
      <c r="AA219" s="93" t="s">
        <v>22</v>
      </c>
    </row>
    <row r="220" spans="1:27" ht="14.4" customHeight="1" x14ac:dyDescent="0.3">
      <c r="A220" s="82"/>
      <c r="B220" s="83"/>
      <c r="C220" s="84"/>
      <c r="D220" s="84"/>
      <c r="E220" s="84"/>
      <c r="F220" s="85"/>
      <c r="G220" s="86"/>
      <c r="H220" s="87"/>
      <c r="I220" s="88"/>
      <c r="J220" s="89"/>
      <c r="K220" s="80"/>
      <c r="L220" s="81"/>
      <c r="M220" s="90"/>
      <c r="N220" s="91"/>
      <c r="O220" s="92"/>
      <c r="P220" s="11" t="s">
        <v>23</v>
      </c>
      <c r="Q220" s="12">
        <v>4.3</v>
      </c>
      <c r="R220" s="12">
        <v>4.3</v>
      </c>
      <c r="S220" s="12">
        <v>4.2</v>
      </c>
      <c r="T220" s="12">
        <v>4.2</v>
      </c>
      <c r="U220" s="12">
        <v>4.3</v>
      </c>
      <c r="V220" s="12">
        <v>4.0999999999999996</v>
      </c>
      <c r="W220" s="12">
        <v>4.3</v>
      </c>
      <c r="X220" s="12">
        <v>4.3</v>
      </c>
      <c r="Y220" s="13">
        <f t="shared" si="80"/>
        <v>4.25</v>
      </c>
      <c r="Z220" s="14">
        <f t="shared" si="71"/>
        <v>1.6637806616154056</v>
      </c>
      <c r="AA220" s="93"/>
    </row>
    <row r="221" spans="1:27" ht="14.4" customHeight="1" x14ac:dyDescent="0.3">
      <c r="A221" s="82"/>
      <c r="B221" s="83"/>
      <c r="C221" s="84"/>
      <c r="D221" s="84"/>
      <c r="E221" s="84"/>
      <c r="F221" s="85"/>
      <c r="G221" s="86"/>
      <c r="H221" s="87"/>
      <c r="I221" s="88"/>
      <c r="J221" s="89"/>
      <c r="K221" s="80"/>
      <c r="L221" s="81"/>
      <c r="M221" s="90"/>
      <c r="N221" s="91"/>
      <c r="O221" s="92"/>
      <c r="P221" s="15" t="s">
        <v>24</v>
      </c>
      <c r="Q221" s="16">
        <f t="shared" ref="Q221:X221" si="81">Q219/Q220/1000</f>
        <v>0.19348837209302325</v>
      </c>
      <c r="R221" s="16">
        <f t="shared" si="81"/>
        <v>0.1883720930232558</v>
      </c>
      <c r="S221" s="16">
        <f t="shared" si="81"/>
        <v>0.1907142857142857</v>
      </c>
      <c r="T221" s="16">
        <f t="shared" si="81"/>
        <v>0.18976190476190477</v>
      </c>
      <c r="U221" s="16">
        <f t="shared" si="81"/>
        <v>0.18883720930232559</v>
      </c>
      <c r="V221" s="16">
        <f t="shared" si="81"/>
        <v>0.20390243902439026</v>
      </c>
      <c r="W221" s="16">
        <f t="shared" si="81"/>
        <v>0.19930232558139538</v>
      </c>
      <c r="X221" s="16">
        <f t="shared" si="81"/>
        <v>0.18674418604651163</v>
      </c>
      <c r="Y221" s="16">
        <f t="shared" si="80"/>
        <v>0.19264035194338652</v>
      </c>
      <c r="Z221" s="16">
        <f t="shared" si="71"/>
        <v>2.9098524476867258</v>
      </c>
      <c r="AA221" s="93"/>
    </row>
    <row r="222" spans="1:27" ht="14.4" customHeight="1" x14ac:dyDescent="0.3">
      <c r="A222" s="82"/>
      <c r="B222" s="83"/>
      <c r="C222" s="84"/>
      <c r="D222" s="84"/>
      <c r="E222" s="84"/>
      <c r="F222" s="85">
        <f>F219+1</f>
        <v>937</v>
      </c>
      <c r="G222" s="86">
        <v>16</v>
      </c>
      <c r="H222" s="87"/>
      <c r="I222" s="88">
        <v>260</v>
      </c>
      <c r="J222" s="89">
        <v>162</v>
      </c>
      <c r="K222" s="80">
        <f>I222*J222/100</f>
        <v>421.2</v>
      </c>
      <c r="L222" s="81">
        <f>K222*Y222/1000</f>
        <v>343.06739999999996</v>
      </c>
      <c r="M222" s="90"/>
      <c r="N222" s="91" t="s">
        <v>213</v>
      </c>
      <c r="O222" s="92" t="s">
        <v>35</v>
      </c>
      <c r="P222" s="8" t="s">
        <v>21</v>
      </c>
      <c r="Q222" s="9">
        <v>822</v>
      </c>
      <c r="R222" s="9">
        <v>798</v>
      </c>
      <c r="S222" s="9">
        <v>800</v>
      </c>
      <c r="T222" s="9">
        <v>818</v>
      </c>
      <c r="U222" s="9">
        <v>837</v>
      </c>
      <c r="V222" s="9">
        <v>839</v>
      </c>
      <c r="W222" s="9">
        <v>804</v>
      </c>
      <c r="X222" s="9">
        <v>798</v>
      </c>
      <c r="Y222" s="17">
        <f t="shared" si="80"/>
        <v>814.5</v>
      </c>
      <c r="Z222" s="10">
        <f t="shared" si="71"/>
        <v>1.9605548708006522</v>
      </c>
      <c r="AA222" s="93" t="s">
        <v>22</v>
      </c>
    </row>
    <row r="223" spans="1:27" ht="14.4" customHeight="1" x14ac:dyDescent="0.3">
      <c r="A223" s="82"/>
      <c r="B223" s="83"/>
      <c r="C223" s="84"/>
      <c r="D223" s="84"/>
      <c r="E223" s="84"/>
      <c r="F223" s="85"/>
      <c r="G223" s="86"/>
      <c r="H223" s="87"/>
      <c r="I223" s="88"/>
      <c r="J223" s="89"/>
      <c r="K223" s="80"/>
      <c r="L223" s="81"/>
      <c r="M223" s="90"/>
      <c r="N223" s="91"/>
      <c r="O223" s="92"/>
      <c r="P223" s="11" t="s">
        <v>23</v>
      </c>
      <c r="Q223" s="12">
        <v>4.0999999999999996</v>
      </c>
      <c r="R223" s="12">
        <v>4.0999999999999996</v>
      </c>
      <c r="S223" s="12">
        <v>4</v>
      </c>
      <c r="T223" s="12">
        <v>4.2</v>
      </c>
      <c r="U223" s="12">
        <v>4.3</v>
      </c>
      <c r="V223" s="12">
        <v>4</v>
      </c>
      <c r="W223" s="12">
        <v>4</v>
      </c>
      <c r="X223" s="12">
        <v>4.0999999999999996</v>
      </c>
      <c r="Y223" s="13">
        <f t="shared" si="80"/>
        <v>4.0999999999999996</v>
      </c>
      <c r="Z223" s="14">
        <f t="shared" si="71"/>
        <v>2.4390243902439024</v>
      </c>
      <c r="AA223" s="93"/>
    </row>
    <row r="224" spans="1:27" ht="14.4" customHeight="1" x14ac:dyDescent="0.3">
      <c r="A224" s="82"/>
      <c r="B224" s="83"/>
      <c r="C224" s="84"/>
      <c r="D224" s="84"/>
      <c r="E224" s="84"/>
      <c r="F224" s="85"/>
      <c r="G224" s="86"/>
      <c r="H224" s="87"/>
      <c r="I224" s="88"/>
      <c r="J224" s="89"/>
      <c r="K224" s="80"/>
      <c r="L224" s="81"/>
      <c r="M224" s="90"/>
      <c r="N224" s="91"/>
      <c r="O224" s="92"/>
      <c r="P224" s="15" t="s">
        <v>24</v>
      </c>
      <c r="Q224" s="16">
        <f t="shared" ref="Q224:X224" si="82">Q222/Q223/1000</f>
        <v>0.20048780487804879</v>
      </c>
      <c r="R224" s="16">
        <f t="shared" si="82"/>
        <v>0.19463414634146342</v>
      </c>
      <c r="S224" s="16">
        <f t="shared" si="82"/>
        <v>0.2</v>
      </c>
      <c r="T224" s="16">
        <f t="shared" si="82"/>
        <v>0.19476190476190475</v>
      </c>
      <c r="U224" s="16">
        <f t="shared" si="82"/>
        <v>0.19465116279069766</v>
      </c>
      <c r="V224" s="16">
        <f t="shared" si="82"/>
        <v>0.20974999999999999</v>
      </c>
      <c r="W224" s="16">
        <f t="shared" si="82"/>
        <v>0.20100000000000001</v>
      </c>
      <c r="X224" s="16">
        <f t="shared" si="82"/>
        <v>0.19463414634146342</v>
      </c>
      <c r="Y224" s="16">
        <f t="shared" si="80"/>
        <v>0.19873989563919728</v>
      </c>
      <c r="Z224" s="16">
        <f t="shared" si="71"/>
        <v>2.4983682977537733</v>
      </c>
      <c r="AA224" s="93"/>
    </row>
    <row r="225" spans="1:27" ht="14.4" customHeight="1" x14ac:dyDescent="0.3">
      <c r="A225" s="82"/>
      <c r="B225" s="83"/>
      <c r="C225" s="84"/>
      <c r="D225" s="84"/>
      <c r="E225" s="84"/>
      <c r="F225" s="85">
        <f>F222+1</f>
        <v>938</v>
      </c>
      <c r="G225" s="86">
        <v>17</v>
      </c>
      <c r="H225" s="87"/>
      <c r="I225" s="88">
        <v>260</v>
      </c>
      <c r="J225" s="89">
        <v>162</v>
      </c>
      <c r="K225" s="80">
        <f>I225*J225/100</f>
        <v>421.2</v>
      </c>
      <c r="L225" s="81">
        <f>K225*Y225/1000</f>
        <v>336.69675000000001</v>
      </c>
      <c r="M225" s="90"/>
      <c r="N225" s="91" t="s">
        <v>123</v>
      </c>
      <c r="O225" s="92" t="s">
        <v>105</v>
      </c>
      <c r="P225" s="8" t="s">
        <v>21</v>
      </c>
      <c r="Q225" s="9">
        <v>800</v>
      </c>
      <c r="R225" s="9">
        <v>799</v>
      </c>
      <c r="S225" s="9">
        <v>796</v>
      </c>
      <c r="T225" s="9">
        <v>805</v>
      </c>
      <c r="U225" s="9">
        <v>802</v>
      </c>
      <c r="V225" s="9">
        <v>799</v>
      </c>
      <c r="W225" s="9">
        <v>790</v>
      </c>
      <c r="X225" s="9">
        <v>804</v>
      </c>
      <c r="Y225" s="17">
        <f t="shared" si="80"/>
        <v>799.375</v>
      </c>
      <c r="Z225" s="10">
        <f t="shared" si="71"/>
        <v>0.55923548842056803</v>
      </c>
      <c r="AA225" s="93" t="s">
        <v>22</v>
      </c>
    </row>
    <row r="226" spans="1:27" ht="14.4" customHeight="1" x14ac:dyDescent="0.3">
      <c r="A226" s="82"/>
      <c r="B226" s="83"/>
      <c r="C226" s="84"/>
      <c r="D226" s="84"/>
      <c r="E226" s="84"/>
      <c r="F226" s="85"/>
      <c r="G226" s="86"/>
      <c r="H226" s="87"/>
      <c r="I226" s="88"/>
      <c r="J226" s="89"/>
      <c r="K226" s="80"/>
      <c r="L226" s="81"/>
      <c r="M226" s="90"/>
      <c r="N226" s="91"/>
      <c r="O226" s="92"/>
      <c r="P226" s="11" t="s">
        <v>23</v>
      </c>
      <c r="Q226" s="12">
        <v>4.3</v>
      </c>
      <c r="R226" s="12">
        <v>4.2</v>
      </c>
      <c r="S226" s="12">
        <v>4.0999999999999996</v>
      </c>
      <c r="T226" s="12">
        <v>4.3</v>
      </c>
      <c r="U226" s="12">
        <v>4.2</v>
      </c>
      <c r="V226" s="12">
        <v>4.0999999999999996</v>
      </c>
      <c r="W226" s="12">
        <v>4</v>
      </c>
      <c r="X226" s="12">
        <v>4</v>
      </c>
      <c r="Y226" s="13">
        <f t="shared" si="80"/>
        <v>4.1499999999999995</v>
      </c>
      <c r="Z226" s="14">
        <f t="shared" si="71"/>
        <v>2.6940578042166146</v>
      </c>
      <c r="AA226" s="93"/>
    </row>
    <row r="227" spans="1:27" ht="14.4" customHeight="1" x14ac:dyDescent="0.3">
      <c r="A227" s="82"/>
      <c r="B227" s="83"/>
      <c r="C227" s="84"/>
      <c r="D227" s="84"/>
      <c r="E227" s="84"/>
      <c r="F227" s="85"/>
      <c r="G227" s="86"/>
      <c r="H227" s="87"/>
      <c r="I227" s="88"/>
      <c r="J227" s="89"/>
      <c r="K227" s="80"/>
      <c r="L227" s="81"/>
      <c r="M227" s="90"/>
      <c r="N227" s="91"/>
      <c r="O227" s="92"/>
      <c r="P227" s="15" t="s">
        <v>24</v>
      </c>
      <c r="Q227" s="16">
        <f t="shared" ref="Q227:X227" si="83">Q225/Q226/1000</f>
        <v>0.186046511627907</v>
      </c>
      <c r="R227" s="16">
        <f t="shared" si="83"/>
        <v>0.19023809523809523</v>
      </c>
      <c r="S227" s="16">
        <f t="shared" si="83"/>
        <v>0.19414634146341464</v>
      </c>
      <c r="T227" s="16">
        <f t="shared" si="83"/>
        <v>0.18720930232558142</v>
      </c>
      <c r="U227" s="16">
        <f t="shared" si="83"/>
        <v>0.19095238095238093</v>
      </c>
      <c r="V227" s="16">
        <f t="shared" si="83"/>
        <v>0.19487804878048784</v>
      </c>
      <c r="W227" s="16">
        <f t="shared" si="83"/>
        <v>0.19750000000000001</v>
      </c>
      <c r="X227" s="16">
        <f t="shared" si="83"/>
        <v>0.20100000000000001</v>
      </c>
      <c r="Y227" s="16">
        <f t="shared" si="80"/>
        <v>0.19274633504848337</v>
      </c>
      <c r="Z227" s="16">
        <f t="shared" si="71"/>
        <v>2.4765033069259781</v>
      </c>
      <c r="AA227" s="93"/>
    </row>
    <row r="228" spans="1:27" ht="14.4" customHeight="1" x14ac:dyDescent="0.3">
      <c r="A228" s="82"/>
      <c r="B228" s="83"/>
      <c r="C228" s="84"/>
      <c r="D228" s="84"/>
      <c r="E228" s="84"/>
      <c r="F228" s="85">
        <f>F225+1</f>
        <v>939</v>
      </c>
      <c r="G228" s="86">
        <v>18</v>
      </c>
      <c r="H228" s="87"/>
      <c r="I228" s="88">
        <v>260</v>
      </c>
      <c r="J228" s="89">
        <v>162</v>
      </c>
      <c r="K228" s="80">
        <f>I228*J228/100</f>
        <v>421.2</v>
      </c>
      <c r="L228" s="81">
        <f>K228*Y228/1000</f>
        <v>335.27519999999998</v>
      </c>
      <c r="M228" s="90"/>
      <c r="N228" s="91" t="s">
        <v>123</v>
      </c>
      <c r="O228" s="92" t="s">
        <v>105</v>
      </c>
      <c r="P228" s="8" t="s">
        <v>21</v>
      </c>
      <c r="Q228" s="9">
        <v>790</v>
      </c>
      <c r="R228" s="9">
        <v>789</v>
      </c>
      <c r="S228" s="9">
        <v>798</v>
      </c>
      <c r="T228" s="9">
        <v>780</v>
      </c>
      <c r="U228" s="9">
        <v>800</v>
      </c>
      <c r="V228" s="9">
        <v>806</v>
      </c>
      <c r="W228" s="9">
        <v>815</v>
      </c>
      <c r="X228" s="9">
        <v>790</v>
      </c>
      <c r="Y228" s="17">
        <f t="shared" si="80"/>
        <v>796</v>
      </c>
      <c r="Z228" s="10">
        <f t="shared" si="71"/>
        <v>1.3010248226889434</v>
      </c>
      <c r="AA228" s="93" t="s">
        <v>22</v>
      </c>
    </row>
    <row r="229" spans="1:27" ht="14.4" customHeight="1" x14ac:dyDescent="0.3">
      <c r="A229" s="82"/>
      <c r="B229" s="83"/>
      <c r="C229" s="84"/>
      <c r="D229" s="84"/>
      <c r="E229" s="84"/>
      <c r="F229" s="85"/>
      <c r="G229" s="86"/>
      <c r="H229" s="87"/>
      <c r="I229" s="88"/>
      <c r="J229" s="89"/>
      <c r="K229" s="80"/>
      <c r="L229" s="81"/>
      <c r="M229" s="90"/>
      <c r="N229" s="91"/>
      <c r="O229" s="92"/>
      <c r="P229" s="11" t="s">
        <v>23</v>
      </c>
      <c r="Q229" s="12">
        <v>4</v>
      </c>
      <c r="R229" s="12">
        <v>4.0999999999999996</v>
      </c>
      <c r="S229" s="12">
        <v>4.3</v>
      </c>
      <c r="T229" s="12">
        <v>4.2</v>
      </c>
      <c r="U229" s="12">
        <v>4</v>
      </c>
      <c r="V229" s="12">
        <v>4.2</v>
      </c>
      <c r="W229" s="12">
        <v>4.3</v>
      </c>
      <c r="X229" s="12">
        <v>4.2</v>
      </c>
      <c r="Y229" s="13">
        <f t="shared" si="80"/>
        <v>4.1624999999999996</v>
      </c>
      <c r="Z229" s="14">
        <f t="shared" si="71"/>
        <v>2.6691274526473241</v>
      </c>
      <c r="AA229" s="93"/>
    </row>
    <row r="230" spans="1:27" ht="14.4" customHeight="1" x14ac:dyDescent="0.3">
      <c r="A230" s="82"/>
      <c r="B230" s="83"/>
      <c r="C230" s="84"/>
      <c r="D230" s="84"/>
      <c r="E230" s="84"/>
      <c r="F230" s="85"/>
      <c r="G230" s="86"/>
      <c r="H230" s="87"/>
      <c r="I230" s="88"/>
      <c r="J230" s="89"/>
      <c r="K230" s="80"/>
      <c r="L230" s="81"/>
      <c r="M230" s="90"/>
      <c r="N230" s="91"/>
      <c r="O230" s="92"/>
      <c r="P230" s="15" t="s">
        <v>24</v>
      </c>
      <c r="Q230" s="16">
        <f t="shared" ref="Q230:W230" si="84">Q228/Q229/1000</f>
        <v>0.19750000000000001</v>
      </c>
      <c r="R230" s="16">
        <f t="shared" si="84"/>
        <v>0.19243902439024393</v>
      </c>
      <c r="S230" s="16">
        <f t="shared" si="84"/>
        <v>0.18558139534883722</v>
      </c>
      <c r="T230" s="16">
        <f t="shared" si="84"/>
        <v>0.18571428571428569</v>
      </c>
      <c r="U230" s="16">
        <f t="shared" si="84"/>
        <v>0.2</v>
      </c>
      <c r="V230" s="16">
        <f t="shared" si="84"/>
        <v>0.19190476190476191</v>
      </c>
      <c r="W230" s="16">
        <f t="shared" si="84"/>
        <v>0.18953488372093025</v>
      </c>
      <c r="X230" s="16">
        <v>4</v>
      </c>
      <c r="Y230" s="16">
        <f t="shared" si="80"/>
        <v>0.66783429388488247</v>
      </c>
      <c r="Z230" s="16">
        <f t="shared" si="71"/>
        <v>188.58708635871196</v>
      </c>
      <c r="AA230" s="93"/>
    </row>
    <row r="231" spans="1:27" ht="14.4" customHeight="1" x14ac:dyDescent="0.3">
      <c r="A231" s="82"/>
      <c r="B231" s="83"/>
      <c r="C231" s="84"/>
      <c r="D231" s="84"/>
      <c r="E231" s="84"/>
      <c r="F231" s="85">
        <f>F228+1</f>
        <v>940</v>
      </c>
      <c r="G231" s="86">
        <v>19</v>
      </c>
      <c r="H231" s="87"/>
      <c r="I231" s="88">
        <v>260</v>
      </c>
      <c r="J231" s="89">
        <v>162</v>
      </c>
      <c r="K231" s="80">
        <f>I231*J231/100</f>
        <v>421.2</v>
      </c>
      <c r="L231" s="81">
        <f>K231*Y231/1000</f>
        <v>338.17095</v>
      </c>
      <c r="M231" s="90"/>
      <c r="N231" s="91" t="s">
        <v>123</v>
      </c>
      <c r="O231" s="92" t="s">
        <v>105</v>
      </c>
      <c r="P231" s="8" t="s">
        <v>21</v>
      </c>
      <c r="Q231" s="9">
        <v>811</v>
      </c>
      <c r="R231" s="9">
        <v>808</v>
      </c>
      <c r="S231" s="9">
        <v>801</v>
      </c>
      <c r="T231" s="9">
        <v>752</v>
      </c>
      <c r="U231" s="9">
        <v>830</v>
      </c>
      <c r="V231" s="9">
        <v>819</v>
      </c>
      <c r="W231" s="9">
        <v>799</v>
      </c>
      <c r="X231" s="9">
        <v>803</v>
      </c>
      <c r="Y231" s="17">
        <f t="shared" si="80"/>
        <v>802.875</v>
      </c>
      <c r="Z231" s="10">
        <f t="shared" si="71"/>
        <v>2.676744671049359</v>
      </c>
      <c r="AA231" s="93" t="s">
        <v>22</v>
      </c>
    </row>
    <row r="232" spans="1:27" ht="14.4" customHeight="1" x14ac:dyDescent="0.3">
      <c r="A232" s="82"/>
      <c r="B232" s="83"/>
      <c r="C232" s="84"/>
      <c r="D232" s="84"/>
      <c r="E232" s="84"/>
      <c r="F232" s="85"/>
      <c r="G232" s="86"/>
      <c r="H232" s="87"/>
      <c r="I232" s="88"/>
      <c r="J232" s="89"/>
      <c r="K232" s="80"/>
      <c r="L232" s="81"/>
      <c r="M232" s="90"/>
      <c r="N232" s="91"/>
      <c r="O232" s="92"/>
      <c r="P232" s="11" t="s">
        <v>23</v>
      </c>
      <c r="Q232" s="12">
        <v>4.2</v>
      </c>
      <c r="R232" s="12">
        <v>4.0999999999999996</v>
      </c>
      <c r="S232" s="12">
        <v>4.2</v>
      </c>
      <c r="T232" s="12">
        <v>4.0999999999999996</v>
      </c>
      <c r="U232" s="12">
        <v>4</v>
      </c>
      <c r="V232" s="12">
        <v>4.2</v>
      </c>
      <c r="W232" s="12">
        <v>4.3</v>
      </c>
      <c r="X232" s="12">
        <v>4.0999999999999996</v>
      </c>
      <c r="Y232" s="13">
        <f t="shared" si="80"/>
        <v>4.1500000000000004</v>
      </c>
      <c r="Z232" s="14">
        <f t="shared" si="71"/>
        <v>2.0868082018902152</v>
      </c>
      <c r="AA232" s="93"/>
    </row>
    <row r="233" spans="1:27" ht="14.4" customHeight="1" x14ac:dyDescent="0.3">
      <c r="A233" s="82"/>
      <c r="B233" s="83"/>
      <c r="C233" s="84"/>
      <c r="D233" s="84"/>
      <c r="E233" s="84"/>
      <c r="F233" s="85"/>
      <c r="G233" s="86"/>
      <c r="H233" s="87"/>
      <c r="I233" s="88"/>
      <c r="J233" s="89"/>
      <c r="K233" s="80"/>
      <c r="L233" s="81"/>
      <c r="M233" s="90"/>
      <c r="N233" s="91"/>
      <c r="O233" s="92"/>
      <c r="P233" s="15" t="s">
        <v>24</v>
      </c>
      <c r="Q233" s="16">
        <f t="shared" ref="Q233:X233" si="85">Q231/Q232/1000</f>
        <v>0.19309523809523807</v>
      </c>
      <c r="R233" s="16">
        <f t="shared" si="85"/>
        <v>0.19707317073170733</v>
      </c>
      <c r="S233" s="16">
        <f t="shared" si="85"/>
        <v>0.1907142857142857</v>
      </c>
      <c r="T233" s="16">
        <f t="shared" si="85"/>
        <v>0.18341463414634149</v>
      </c>
      <c r="U233" s="16">
        <f t="shared" si="85"/>
        <v>0.20749999999999999</v>
      </c>
      <c r="V233" s="16">
        <f t="shared" si="85"/>
        <v>0.19500000000000001</v>
      </c>
      <c r="W233" s="16">
        <f t="shared" si="85"/>
        <v>0.1858139534883721</v>
      </c>
      <c r="X233" s="16">
        <f t="shared" si="85"/>
        <v>0.19585365853658537</v>
      </c>
      <c r="Y233" s="16">
        <f t="shared" si="80"/>
        <v>0.19355811758906624</v>
      </c>
      <c r="Z233" s="16">
        <f t="shared" si="71"/>
        <v>3.5851857735345174</v>
      </c>
      <c r="AA233" s="93"/>
    </row>
    <row r="234" spans="1:27" ht="14.4" customHeight="1" x14ac:dyDescent="0.3">
      <c r="A234" s="82"/>
      <c r="B234" s="83"/>
      <c r="C234" s="84"/>
      <c r="D234" s="84"/>
      <c r="E234" s="84"/>
      <c r="F234" s="85">
        <f>F231+1</f>
        <v>941</v>
      </c>
      <c r="G234" s="86">
        <v>20</v>
      </c>
      <c r="H234" s="87"/>
      <c r="I234" s="88">
        <v>260</v>
      </c>
      <c r="J234" s="89">
        <v>162</v>
      </c>
      <c r="K234" s="80">
        <f>I234*J234/100</f>
        <v>421.2</v>
      </c>
      <c r="L234" s="81">
        <f>K234*Y234/1000</f>
        <v>334.32749999999999</v>
      </c>
      <c r="M234" s="90"/>
      <c r="N234" s="91" t="s">
        <v>123</v>
      </c>
      <c r="O234" s="92" t="s">
        <v>105</v>
      </c>
      <c r="P234" s="8" t="s">
        <v>21</v>
      </c>
      <c r="Q234" s="9">
        <v>762</v>
      </c>
      <c r="R234" s="9">
        <v>814</v>
      </c>
      <c r="S234" s="9">
        <v>815</v>
      </c>
      <c r="T234" s="9">
        <v>804</v>
      </c>
      <c r="U234" s="9">
        <v>772</v>
      </c>
      <c r="V234" s="9">
        <v>803</v>
      </c>
      <c r="W234" s="9">
        <v>804</v>
      </c>
      <c r="X234" s="9">
        <v>776</v>
      </c>
      <c r="Y234" s="17">
        <f t="shared" si="80"/>
        <v>793.75</v>
      </c>
      <c r="Z234" s="10">
        <f t="shared" si="71"/>
        <v>2.4206932311863558</v>
      </c>
      <c r="AA234" s="93" t="s">
        <v>22</v>
      </c>
    </row>
    <row r="235" spans="1:27" ht="14.4" customHeight="1" x14ac:dyDescent="0.3">
      <c r="A235" s="82"/>
      <c r="B235" s="83"/>
      <c r="C235" s="84"/>
      <c r="D235" s="84"/>
      <c r="E235" s="84"/>
      <c r="F235" s="85"/>
      <c r="G235" s="86"/>
      <c r="H235" s="87"/>
      <c r="I235" s="88"/>
      <c r="J235" s="89"/>
      <c r="K235" s="80"/>
      <c r="L235" s="81"/>
      <c r="M235" s="90"/>
      <c r="N235" s="91"/>
      <c r="O235" s="92"/>
      <c r="P235" s="11" t="s">
        <v>23</v>
      </c>
      <c r="Q235" s="12">
        <v>4.0999999999999996</v>
      </c>
      <c r="R235" s="12">
        <v>4.3</v>
      </c>
      <c r="S235" s="12">
        <v>4.4000000000000004</v>
      </c>
      <c r="T235" s="12">
        <v>4.4000000000000004</v>
      </c>
      <c r="U235" s="12">
        <v>4</v>
      </c>
      <c r="V235" s="12">
        <v>4.3</v>
      </c>
      <c r="W235" s="12">
        <v>4.3</v>
      </c>
      <c r="X235" s="12">
        <v>4</v>
      </c>
      <c r="Y235" s="13">
        <f t="shared" si="80"/>
        <v>4.2249999999999996</v>
      </c>
      <c r="Z235" s="14">
        <f t="shared" si="71"/>
        <v>3.6952650878097058</v>
      </c>
      <c r="AA235" s="93"/>
    </row>
    <row r="236" spans="1:27" ht="14.4" customHeight="1" x14ac:dyDescent="0.3">
      <c r="A236" s="82"/>
      <c r="B236" s="83"/>
      <c r="C236" s="84"/>
      <c r="D236" s="84"/>
      <c r="E236" s="84"/>
      <c r="F236" s="85"/>
      <c r="G236" s="86"/>
      <c r="H236" s="87"/>
      <c r="I236" s="88"/>
      <c r="J236" s="89"/>
      <c r="K236" s="80"/>
      <c r="L236" s="81"/>
      <c r="M236" s="90"/>
      <c r="N236" s="91"/>
      <c r="O236" s="92"/>
      <c r="P236" s="15" t="s">
        <v>24</v>
      </c>
      <c r="Q236" s="16">
        <f t="shared" ref="Q236:X236" si="86">Q234/Q235/1000</f>
        <v>0.18585365853658539</v>
      </c>
      <c r="R236" s="16">
        <f t="shared" si="86"/>
        <v>0.18930232558139537</v>
      </c>
      <c r="S236" s="16">
        <f t="shared" si="86"/>
        <v>0.18522727272727271</v>
      </c>
      <c r="T236" s="16">
        <f t="shared" si="86"/>
        <v>0.18272727272727271</v>
      </c>
      <c r="U236" s="16">
        <f t="shared" si="86"/>
        <v>0.193</v>
      </c>
      <c r="V236" s="16">
        <f t="shared" si="86"/>
        <v>0.18674418604651163</v>
      </c>
      <c r="W236" s="16">
        <f t="shared" si="86"/>
        <v>0.18697674418604651</v>
      </c>
      <c r="X236" s="16">
        <f t="shared" si="86"/>
        <v>0.19400000000000001</v>
      </c>
      <c r="Y236" s="16">
        <f t="shared" si="80"/>
        <v>0.18797893247563555</v>
      </c>
      <c r="Z236" s="16">
        <f t="shared" si="71"/>
        <v>1.9310479837822303</v>
      </c>
      <c r="AA236" s="93"/>
    </row>
    <row r="237" spans="1:27" ht="14.4" customHeight="1" x14ac:dyDescent="0.3">
      <c r="A237" s="82"/>
      <c r="B237" s="83"/>
      <c r="C237" s="84"/>
      <c r="D237" s="84"/>
      <c r="E237" s="84"/>
      <c r="F237" s="85">
        <f>F234+1</f>
        <v>942</v>
      </c>
      <c r="G237" s="86">
        <v>21</v>
      </c>
      <c r="H237" s="87"/>
      <c r="I237" s="88">
        <v>260</v>
      </c>
      <c r="J237" s="89">
        <v>162</v>
      </c>
      <c r="K237" s="80">
        <f>I237*J237/100</f>
        <v>421.2</v>
      </c>
      <c r="L237" s="81">
        <f>K237*Y237/1000</f>
        <v>350.91224999999997</v>
      </c>
      <c r="M237" s="90"/>
      <c r="N237" s="91" t="s">
        <v>124</v>
      </c>
      <c r="O237" s="92" t="s">
        <v>57</v>
      </c>
      <c r="P237" s="8" t="s">
        <v>21</v>
      </c>
      <c r="Q237" s="9">
        <v>796</v>
      </c>
      <c r="R237" s="9">
        <v>815</v>
      </c>
      <c r="S237" s="9">
        <v>831</v>
      </c>
      <c r="T237" s="9">
        <v>824</v>
      </c>
      <c r="U237" s="9">
        <v>823</v>
      </c>
      <c r="V237" s="9">
        <v>850</v>
      </c>
      <c r="W237" s="9">
        <v>854</v>
      </c>
      <c r="X237" s="9">
        <v>872</v>
      </c>
      <c r="Y237" s="17">
        <f t="shared" si="80"/>
        <v>833.125</v>
      </c>
      <c r="Z237" s="10">
        <f t="shared" si="71"/>
        <v>2.7268466002802496</v>
      </c>
      <c r="AA237" s="93" t="s">
        <v>22</v>
      </c>
    </row>
    <row r="238" spans="1:27" ht="14.4" customHeight="1" x14ac:dyDescent="0.3">
      <c r="A238" s="82"/>
      <c r="B238" s="83"/>
      <c r="C238" s="84"/>
      <c r="D238" s="84"/>
      <c r="E238" s="84"/>
      <c r="F238" s="85"/>
      <c r="G238" s="86"/>
      <c r="H238" s="87"/>
      <c r="I238" s="88"/>
      <c r="J238" s="89"/>
      <c r="K238" s="80"/>
      <c r="L238" s="81"/>
      <c r="M238" s="90"/>
      <c r="N238" s="91"/>
      <c r="O238" s="92"/>
      <c r="P238" s="11" t="s">
        <v>23</v>
      </c>
      <c r="Q238" s="12">
        <v>4.0999999999999996</v>
      </c>
      <c r="R238" s="12">
        <v>4.2</v>
      </c>
      <c r="S238" s="12">
        <v>4.2</v>
      </c>
      <c r="T238" s="12">
        <v>4.3</v>
      </c>
      <c r="U238" s="12">
        <v>4.5</v>
      </c>
      <c r="V238" s="12">
        <v>4.4000000000000004</v>
      </c>
      <c r="W238" s="12">
        <v>4.5</v>
      </c>
      <c r="X238" s="12">
        <v>4.5</v>
      </c>
      <c r="Y238" s="13">
        <f t="shared" si="80"/>
        <v>4.3375000000000004</v>
      </c>
      <c r="Z238" s="14">
        <f t="shared" si="71"/>
        <v>3.4461846521906057</v>
      </c>
      <c r="AA238" s="93"/>
    </row>
    <row r="239" spans="1:27" ht="14.4" customHeight="1" x14ac:dyDescent="0.3">
      <c r="A239" s="82"/>
      <c r="B239" s="83"/>
      <c r="C239" s="84"/>
      <c r="D239" s="84"/>
      <c r="E239" s="84"/>
      <c r="F239" s="85"/>
      <c r="G239" s="86"/>
      <c r="H239" s="87"/>
      <c r="I239" s="88"/>
      <c r="J239" s="89"/>
      <c r="K239" s="80"/>
      <c r="L239" s="81"/>
      <c r="M239" s="90"/>
      <c r="N239" s="91"/>
      <c r="O239" s="92"/>
      <c r="P239" s="15" t="s">
        <v>24</v>
      </c>
      <c r="Q239" s="16">
        <f t="shared" ref="Q239:X239" si="87">Q237/Q238/1000</f>
        <v>0.19414634146341464</v>
      </c>
      <c r="R239" s="16">
        <f t="shared" si="87"/>
        <v>0.19404761904761902</v>
      </c>
      <c r="S239" s="16">
        <f t="shared" si="87"/>
        <v>0.19785714285714287</v>
      </c>
      <c r="T239" s="16">
        <f t="shared" si="87"/>
        <v>0.19162790697674417</v>
      </c>
      <c r="U239" s="16">
        <f t="shared" si="87"/>
        <v>0.18288888888888888</v>
      </c>
      <c r="V239" s="16">
        <f t="shared" si="87"/>
        <v>0.19318181818181815</v>
      </c>
      <c r="W239" s="16">
        <f t="shared" si="87"/>
        <v>0.18977777777777777</v>
      </c>
      <c r="X239" s="16">
        <f t="shared" si="87"/>
        <v>0.19377777777777777</v>
      </c>
      <c r="Y239" s="16">
        <f t="shared" si="80"/>
        <v>0.19216315912139792</v>
      </c>
      <c r="Z239" s="16">
        <f t="shared" si="71"/>
        <v>2.1419874299927555</v>
      </c>
      <c r="AA239" s="93"/>
    </row>
    <row r="240" spans="1:27" ht="14.4" customHeight="1" x14ac:dyDescent="0.3">
      <c r="A240" s="82"/>
      <c r="B240" s="83"/>
      <c r="C240" s="84"/>
      <c r="D240" s="84" t="s">
        <v>277</v>
      </c>
      <c r="E240" s="84"/>
      <c r="F240" s="85">
        <f>F237+1</f>
        <v>943</v>
      </c>
      <c r="G240" s="86">
        <v>22</v>
      </c>
      <c r="H240" s="87"/>
      <c r="I240" s="88">
        <v>250</v>
      </c>
      <c r="J240" s="89">
        <v>162</v>
      </c>
      <c r="K240" s="80">
        <f>I240*J240/100</f>
        <v>405</v>
      </c>
      <c r="L240" s="81">
        <f>K240*Y240/1000</f>
        <v>340.70625000000001</v>
      </c>
      <c r="M240" s="90"/>
      <c r="N240" s="91" t="s">
        <v>124</v>
      </c>
      <c r="O240" s="92" t="s">
        <v>57</v>
      </c>
      <c r="P240" s="8" t="s">
        <v>21</v>
      </c>
      <c r="Q240" s="9">
        <v>850</v>
      </c>
      <c r="R240" s="9">
        <v>846</v>
      </c>
      <c r="S240" s="9">
        <v>849</v>
      </c>
      <c r="T240" s="9">
        <v>844</v>
      </c>
      <c r="U240" s="9">
        <v>868</v>
      </c>
      <c r="V240" s="9">
        <v>845</v>
      </c>
      <c r="W240" s="9">
        <v>825</v>
      </c>
      <c r="X240" s="9">
        <v>803</v>
      </c>
      <c r="Y240" s="17">
        <f t="shared" si="80"/>
        <v>841.25</v>
      </c>
      <c r="Z240" s="10">
        <f t="shared" si="71"/>
        <v>2.1526353285556556</v>
      </c>
      <c r="AA240" s="93" t="s">
        <v>22</v>
      </c>
    </row>
    <row r="241" spans="1:27" ht="14.4" customHeight="1" x14ac:dyDescent="0.3">
      <c r="A241" s="82"/>
      <c r="B241" s="83"/>
      <c r="C241" s="84"/>
      <c r="D241" s="84"/>
      <c r="E241" s="84"/>
      <c r="F241" s="85"/>
      <c r="G241" s="86"/>
      <c r="H241" s="87"/>
      <c r="I241" s="88"/>
      <c r="J241" s="89"/>
      <c r="K241" s="80"/>
      <c r="L241" s="81"/>
      <c r="M241" s="90"/>
      <c r="N241" s="91"/>
      <c r="O241" s="92"/>
      <c r="P241" s="11" t="s">
        <v>23</v>
      </c>
      <c r="Q241" s="12">
        <v>4.5</v>
      </c>
      <c r="R241" s="12">
        <v>4.5</v>
      </c>
      <c r="S241" s="12">
        <v>4.5</v>
      </c>
      <c r="T241" s="12">
        <v>4.5</v>
      </c>
      <c r="U241" s="12">
        <v>4.5</v>
      </c>
      <c r="V241" s="12">
        <v>4.5</v>
      </c>
      <c r="W241" s="12">
        <v>4.4000000000000004</v>
      </c>
      <c r="X241" s="12">
        <v>4.3</v>
      </c>
      <c r="Y241" s="13">
        <f t="shared" si="80"/>
        <v>4.4624999999999995</v>
      </c>
      <c r="Z241" s="14">
        <f t="shared" si="71"/>
        <v>1.5595978607367014</v>
      </c>
      <c r="AA241" s="93"/>
    </row>
    <row r="242" spans="1:27" ht="14.4" customHeight="1" x14ac:dyDescent="0.3">
      <c r="A242" s="82"/>
      <c r="B242" s="83"/>
      <c r="C242" s="84"/>
      <c r="D242" s="84"/>
      <c r="E242" s="84"/>
      <c r="F242" s="85"/>
      <c r="G242" s="86"/>
      <c r="H242" s="87"/>
      <c r="I242" s="88"/>
      <c r="J242" s="89"/>
      <c r="K242" s="80"/>
      <c r="L242" s="81"/>
      <c r="M242" s="90"/>
      <c r="N242" s="91"/>
      <c r="O242" s="92"/>
      <c r="P242" s="15" t="s">
        <v>24</v>
      </c>
      <c r="Q242" s="16">
        <f t="shared" ref="Q242:X242" si="88">Q240/Q241/1000</f>
        <v>0.18888888888888888</v>
      </c>
      <c r="R242" s="16">
        <f t="shared" si="88"/>
        <v>0.188</v>
      </c>
      <c r="S242" s="16">
        <f t="shared" si="88"/>
        <v>0.18866666666666665</v>
      </c>
      <c r="T242" s="16">
        <f t="shared" si="88"/>
        <v>0.18755555555555553</v>
      </c>
      <c r="U242" s="16">
        <f t="shared" si="88"/>
        <v>0.19288888888888889</v>
      </c>
      <c r="V242" s="16">
        <f t="shared" si="88"/>
        <v>0.18777777777777777</v>
      </c>
      <c r="W242" s="16">
        <f t="shared" si="88"/>
        <v>0.18749999999999997</v>
      </c>
      <c r="X242" s="16">
        <f t="shared" si="88"/>
        <v>0.18674418604651163</v>
      </c>
      <c r="Y242" s="16">
        <f t="shared" si="80"/>
        <v>0.18850274547803617</v>
      </c>
      <c r="Z242" s="16">
        <f t="shared" si="71"/>
        <v>0.94130877026907289</v>
      </c>
      <c r="AA242" s="93"/>
    </row>
    <row r="243" spans="1:27" ht="14.4" customHeight="1" x14ac:dyDescent="0.3">
      <c r="A243" s="156">
        <v>44510</v>
      </c>
      <c r="B243" s="157">
        <v>21009240</v>
      </c>
      <c r="C243" s="158"/>
      <c r="D243" s="158"/>
      <c r="E243" s="158">
        <v>9946319</v>
      </c>
      <c r="F243" s="159">
        <f>F240+1</f>
        <v>944</v>
      </c>
      <c r="G243" s="160">
        <v>1</v>
      </c>
      <c r="H243" s="161" t="s">
        <v>278</v>
      </c>
      <c r="I243" s="162">
        <v>210</v>
      </c>
      <c r="J243" s="163">
        <v>170</v>
      </c>
      <c r="K243" s="164">
        <f>I243*J243/100</f>
        <v>357</v>
      </c>
      <c r="L243" s="165">
        <f>K243*Y243/1000</f>
        <v>292.873875</v>
      </c>
      <c r="M243" s="166"/>
      <c r="N243" s="166" t="s">
        <v>51</v>
      </c>
      <c r="O243" s="167" t="s">
        <v>45</v>
      </c>
      <c r="P243" s="58" t="s">
        <v>21</v>
      </c>
      <c r="Q243" s="59">
        <v>808</v>
      </c>
      <c r="R243" s="59">
        <v>851</v>
      </c>
      <c r="S243" s="59">
        <v>818</v>
      </c>
      <c r="T243" s="59">
        <v>830</v>
      </c>
      <c r="U243" s="59">
        <v>836</v>
      </c>
      <c r="V243" s="59">
        <v>800</v>
      </c>
      <c r="W243" s="59">
        <v>819</v>
      </c>
      <c r="X243" s="59">
        <v>801</v>
      </c>
      <c r="Y243" s="60">
        <f t="shared" si="80"/>
        <v>820.375</v>
      </c>
      <c r="Z243" s="61">
        <f t="shared" si="71"/>
        <v>2.033260272310502</v>
      </c>
      <c r="AA243" s="93" t="s">
        <v>22</v>
      </c>
    </row>
    <row r="244" spans="1:27" ht="14.4" customHeight="1" x14ac:dyDescent="0.3">
      <c r="A244" s="156"/>
      <c r="B244" s="157"/>
      <c r="C244" s="158"/>
      <c r="D244" s="158"/>
      <c r="E244" s="158"/>
      <c r="F244" s="159"/>
      <c r="G244" s="160"/>
      <c r="H244" s="161"/>
      <c r="I244" s="162"/>
      <c r="J244" s="163"/>
      <c r="K244" s="164"/>
      <c r="L244" s="165"/>
      <c r="M244" s="166"/>
      <c r="N244" s="166"/>
      <c r="O244" s="167"/>
      <c r="P244" s="63" t="s">
        <v>23</v>
      </c>
      <c r="Q244" s="64">
        <v>5.4</v>
      </c>
      <c r="R244" s="64">
        <v>5.5</v>
      </c>
      <c r="S244" s="64">
        <v>5.4</v>
      </c>
      <c r="T244" s="64">
        <v>5.6</v>
      </c>
      <c r="U244" s="64">
        <v>5.6</v>
      </c>
      <c r="V244" s="64">
        <v>5.5</v>
      </c>
      <c r="W244" s="64">
        <v>5.5</v>
      </c>
      <c r="X244" s="64">
        <v>5.4</v>
      </c>
      <c r="Y244" s="65">
        <f t="shared" si="80"/>
        <v>5.4874999999999998</v>
      </c>
      <c r="Z244" s="66">
        <f t="shared" si="71"/>
        <v>1.4225507969016802</v>
      </c>
      <c r="AA244" s="93"/>
    </row>
    <row r="245" spans="1:27" ht="14.4" customHeight="1" x14ac:dyDescent="0.3">
      <c r="A245" s="156"/>
      <c r="B245" s="157"/>
      <c r="C245" s="158"/>
      <c r="D245" s="158"/>
      <c r="E245" s="158"/>
      <c r="F245" s="159"/>
      <c r="G245" s="160"/>
      <c r="H245" s="161"/>
      <c r="I245" s="162"/>
      <c r="J245" s="163"/>
      <c r="K245" s="164"/>
      <c r="L245" s="165"/>
      <c r="M245" s="166"/>
      <c r="N245" s="166"/>
      <c r="O245" s="167"/>
      <c r="P245" s="67" t="s">
        <v>24</v>
      </c>
      <c r="Q245" s="68">
        <f t="shared" ref="Q245:X245" si="89">Q243/Q244/1000</f>
        <v>0.14962962962962961</v>
      </c>
      <c r="R245" s="68">
        <f t="shared" si="89"/>
        <v>0.15472727272727271</v>
      </c>
      <c r="S245" s="68">
        <f t="shared" si="89"/>
        <v>0.15148148148148147</v>
      </c>
      <c r="T245" s="68">
        <f t="shared" si="89"/>
        <v>0.14821428571428572</v>
      </c>
      <c r="U245" s="68">
        <f t="shared" si="89"/>
        <v>0.1492857142857143</v>
      </c>
      <c r="V245" s="68">
        <f t="shared" si="89"/>
        <v>0.14545454545454548</v>
      </c>
      <c r="W245" s="68">
        <f t="shared" si="89"/>
        <v>0.14890909090909091</v>
      </c>
      <c r="X245" s="68">
        <f t="shared" si="89"/>
        <v>0.14833333333333332</v>
      </c>
      <c r="Y245" s="68">
        <f t="shared" si="80"/>
        <v>0.1495044191919192</v>
      </c>
      <c r="Z245" s="68">
        <f t="shared" si="71"/>
        <v>1.6895301194988048</v>
      </c>
      <c r="AA245" s="93"/>
    </row>
    <row r="246" spans="1:27" ht="14.4" customHeight="1" x14ac:dyDescent="0.3">
      <c r="A246" s="82"/>
      <c r="B246" s="83"/>
      <c r="C246" s="84"/>
      <c r="D246" s="84"/>
      <c r="E246" s="84"/>
      <c r="F246" s="85">
        <f>F243+1</f>
        <v>945</v>
      </c>
      <c r="G246" s="86">
        <v>2</v>
      </c>
      <c r="H246" s="87"/>
      <c r="I246" s="88">
        <v>210</v>
      </c>
      <c r="J246" s="89">
        <v>170</v>
      </c>
      <c r="K246" s="80">
        <f>I246*J246/100</f>
        <v>357</v>
      </c>
      <c r="L246" s="81">
        <f>K246*Y246/1000</f>
        <v>294.12337500000001</v>
      </c>
      <c r="M246" s="90"/>
      <c r="N246" s="91" t="s">
        <v>51</v>
      </c>
      <c r="O246" s="92" t="s">
        <v>45</v>
      </c>
      <c r="P246" s="8" t="s">
        <v>21</v>
      </c>
      <c r="Q246" s="9">
        <v>807</v>
      </c>
      <c r="R246" s="9">
        <v>809</v>
      </c>
      <c r="S246" s="9">
        <v>806</v>
      </c>
      <c r="T246" s="9">
        <v>822</v>
      </c>
      <c r="U246" s="9">
        <v>813</v>
      </c>
      <c r="V246" s="9">
        <v>815</v>
      </c>
      <c r="W246" s="9">
        <v>864</v>
      </c>
      <c r="X246" s="9">
        <v>855</v>
      </c>
      <c r="Y246" s="17">
        <f t="shared" si="80"/>
        <v>823.875</v>
      </c>
      <c r="Z246" s="10">
        <f t="shared" si="71"/>
        <v>2.5765512587308517</v>
      </c>
      <c r="AA246" s="93" t="s">
        <v>22</v>
      </c>
    </row>
    <row r="247" spans="1:27" ht="14.4" customHeight="1" x14ac:dyDescent="0.3">
      <c r="A247" s="82"/>
      <c r="B247" s="83"/>
      <c r="C247" s="84"/>
      <c r="D247" s="84"/>
      <c r="E247" s="84"/>
      <c r="F247" s="85"/>
      <c r="G247" s="86"/>
      <c r="H247" s="87"/>
      <c r="I247" s="88"/>
      <c r="J247" s="89"/>
      <c r="K247" s="80"/>
      <c r="L247" s="81"/>
      <c r="M247" s="90"/>
      <c r="N247" s="91"/>
      <c r="O247" s="92"/>
      <c r="P247" s="11" t="s">
        <v>23</v>
      </c>
      <c r="Q247" s="12">
        <v>5.5</v>
      </c>
      <c r="R247" s="12">
        <v>5.6</v>
      </c>
      <c r="S247" s="12">
        <v>5.5</v>
      </c>
      <c r="T247" s="12">
        <v>5.5</v>
      </c>
      <c r="U247" s="12">
        <v>5.4</v>
      </c>
      <c r="V247" s="12">
        <v>5.4</v>
      </c>
      <c r="W247" s="12">
        <v>5.6</v>
      </c>
      <c r="X247" s="12">
        <v>5.5</v>
      </c>
      <c r="Y247" s="13">
        <f t="shared" si="80"/>
        <v>5.5</v>
      </c>
      <c r="Z247" s="14">
        <f t="shared" si="71"/>
        <v>1.2856486930664455</v>
      </c>
      <c r="AA247" s="93"/>
    </row>
    <row r="248" spans="1:27" ht="14.4" customHeight="1" x14ac:dyDescent="0.3">
      <c r="A248" s="82"/>
      <c r="B248" s="83"/>
      <c r="C248" s="84"/>
      <c r="D248" s="84"/>
      <c r="E248" s="84"/>
      <c r="F248" s="85"/>
      <c r="G248" s="86"/>
      <c r="H248" s="87"/>
      <c r="I248" s="88"/>
      <c r="J248" s="89"/>
      <c r="K248" s="80"/>
      <c r="L248" s="81"/>
      <c r="M248" s="90"/>
      <c r="N248" s="91"/>
      <c r="O248" s="92"/>
      <c r="P248" s="15" t="s">
        <v>24</v>
      </c>
      <c r="Q248" s="16">
        <f t="shared" ref="Q248:X248" si="90">Q246/Q247/1000</f>
        <v>0.14672727272727271</v>
      </c>
      <c r="R248" s="16">
        <f t="shared" si="90"/>
        <v>0.14446428571428571</v>
      </c>
      <c r="S248" s="16">
        <f t="shared" si="90"/>
        <v>0.14654545454545453</v>
      </c>
      <c r="T248" s="16">
        <f t="shared" si="90"/>
        <v>0.14945454545454548</v>
      </c>
      <c r="U248" s="16">
        <f t="shared" si="90"/>
        <v>0.15055555555555555</v>
      </c>
      <c r="V248" s="16">
        <f t="shared" si="90"/>
        <v>0.15092592592592594</v>
      </c>
      <c r="W248" s="16">
        <f t="shared" si="90"/>
        <v>0.1542857142857143</v>
      </c>
      <c r="X248" s="16">
        <f t="shared" si="90"/>
        <v>0.15545454545454546</v>
      </c>
      <c r="Y248" s="16">
        <f t="shared" si="80"/>
        <v>0.14980166245791246</v>
      </c>
      <c r="Z248" s="16">
        <f t="shared" si="71"/>
        <v>2.3901269591621248</v>
      </c>
      <c r="AA248" s="93"/>
    </row>
    <row r="249" spans="1:27" ht="14.4" customHeight="1" x14ac:dyDescent="0.3">
      <c r="A249" s="82"/>
      <c r="B249" s="83"/>
      <c r="C249" s="84"/>
      <c r="D249" s="84"/>
      <c r="E249" s="84"/>
      <c r="F249" s="85">
        <f>F246+1</f>
        <v>946</v>
      </c>
      <c r="G249" s="86">
        <v>3</v>
      </c>
      <c r="H249" s="87"/>
      <c r="I249" s="88">
        <v>210</v>
      </c>
      <c r="J249" s="89">
        <v>170</v>
      </c>
      <c r="K249" s="80">
        <f>I249*J249/100</f>
        <v>357</v>
      </c>
      <c r="L249" s="81">
        <f>K249*Y249/1000</f>
        <v>284.26125000000002</v>
      </c>
      <c r="M249" s="90"/>
      <c r="N249" s="91" t="s">
        <v>51</v>
      </c>
      <c r="O249" s="92" t="s">
        <v>45</v>
      </c>
      <c r="P249" s="8" t="s">
        <v>21</v>
      </c>
      <c r="Q249" s="9">
        <v>780</v>
      </c>
      <c r="R249" s="9">
        <v>793</v>
      </c>
      <c r="S249" s="9">
        <v>790</v>
      </c>
      <c r="T249" s="9">
        <v>805</v>
      </c>
      <c r="U249" s="9">
        <v>795</v>
      </c>
      <c r="V249" s="9">
        <v>806</v>
      </c>
      <c r="W249" s="9">
        <v>799</v>
      </c>
      <c r="X249" s="9">
        <v>802</v>
      </c>
      <c r="Y249" s="17">
        <f t="shared" si="80"/>
        <v>796.25</v>
      </c>
      <c r="Z249" s="10">
        <f t="shared" si="71"/>
        <v>1.0198041927103119</v>
      </c>
      <c r="AA249" s="93" t="s">
        <v>22</v>
      </c>
    </row>
    <row r="250" spans="1:27" ht="14.4" customHeight="1" x14ac:dyDescent="0.3">
      <c r="A250" s="82"/>
      <c r="B250" s="83"/>
      <c r="C250" s="84"/>
      <c r="D250" s="84"/>
      <c r="E250" s="84"/>
      <c r="F250" s="85"/>
      <c r="G250" s="86"/>
      <c r="H250" s="87"/>
      <c r="I250" s="88"/>
      <c r="J250" s="89"/>
      <c r="K250" s="80"/>
      <c r="L250" s="81"/>
      <c r="M250" s="90"/>
      <c r="N250" s="91"/>
      <c r="O250" s="92"/>
      <c r="P250" s="11" t="s">
        <v>23</v>
      </c>
      <c r="Q250" s="12">
        <v>5.6</v>
      </c>
      <c r="R250" s="12">
        <v>5.6</v>
      </c>
      <c r="S250" s="12">
        <v>5.4</v>
      </c>
      <c r="T250" s="12">
        <v>5.5</v>
      </c>
      <c r="U250" s="12">
        <v>5.4</v>
      </c>
      <c r="V250" s="12">
        <v>5.5</v>
      </c>
      <c r="W250" s="12">
        <v>5.5</v>
      </c>
      <c r="X250" s="12">
        <v>284</v>
      </c>
      <c r="Y250" s="13">
        <f t="shared" si="80"/>
        <v>40.3125</v>
      </c>
      <c r="Z250" s="14">
        <f t="shared" si="71"/>
        <v>228.47812628664227</v>
      </c>
      <c r="AA250" s="93"/>
    </row>
    <row r="251" spans="1:27" ht="14.4" customHeight="1" x14ac:dyDescent="0.3">
      <c r="A251" s="82"/>
      <c r="B251" s="83"/>
      <c r="C251" s="84"/>
      <c r="D251" s="84"/>
      <c r="E251" s="84"/>
      <c r="F251" s="85"/>
      <c r="G251" s="86"/>
      <c r="H251" s="87"/>
      <c r="I251" s="88"/>
      <c r="J251" s="89"/>
      <c r="K251" s="80"/>
      <c r="L251" s="81"/>
      <c r="M251" s="90"/>
      <c r="N251" s="91"/>
      <c r="O251" s="92"/>
      <c r="P251" s="15" t="s">
        <v>24</v>
      </c>
      <c r="Q251" s="16">
        <f t="shared" ref="Q251:X251" si="91">Q249/Q250/1000</f>
        <v>0.13928571428571432</v>
      </c>
      <c r="R251" s="16">
        <f t="shared" si="91"/>
        <v>0.14160714285714285</v>
      </c>
      <c r="S251" s="16">
        <f t="shared" si="91"/>
        <v>0.14629629629629629</v>
      </c>
      <c r="T251" s="16">
        <f t="shared" si="91"/>
        <v>0.14636363636363636</v>
      </c>
      <c r="U251" s="16">
        <f t="shared" si="91"/>
        <v>0.1472222222222222</v>
      </c>
      <c r="V251" s="16">
        <f t="shared" si="91"/>
        <v>0.14654545454545453</v>
      </c>
      <c r="W251" s="16">
        <f t="shared" si="91"/>
        <v>0.14527272727272728</v>
      </c>
      <c r="X251" s="16">
        <f t="shared" si="91"/>
        <v>2.8239436619718308E-3</v>
      </c>
      <c r="Y251" s="16">
        <f t="shared" si="80"/>
        <v>0.12692714218814571</v>
      </c>
      <c r="Z251" s="16">
        <f t="shared" si="71"/>
        <v>37.012466708591354</v>
      </c>
      <c r="AA251" s="93"/>
    </row>
    <row r="252" spans="1:27" ht="14.4" customHeight="1" x14ac:dyDescent="0.3">
      <c r="A252" s="82" t="s">
        <v>279</v>
      </c>
      <c r="B252" s="83"/>
      <c r="C252" s="84"/>
      <c r="D252" s="84"/>
      <c r="E252" s="84"/>
      <c r="F252" s="85">
        <f>F249+1</f>
        <v>947</v>
      </c>
      <c r="G252" s="86">
        <v>4</v>
      </c>
      <c r="H252" s="87"/>
      <c r="I252" s="88">
        <v>210</v>
      </c>
      <c r="J252" s="89">
        <v>170</v>
      </c>
      <c r="K252" s="80">
        <f>I252*J252/100</f>
        <v>357</v>
      </c>
      <c r="L252" s="81">
        <f>K252*Y252/1000</f>
        <v>283.815</v>
      </c>
      <c r="M252" s="90"/>
      <c r="N252" s="91" t="s">
        <v>213</v>
      </c>
      <c r="O252" s="92" t="s">
        <v>35</v>
      </c>
      <c r="P252" s="8" t="s">
        <v>21</v>
      </c>
      <c r="Q252" s="9">
        <v>810</v>
      </c>
      <c r="R252" s="9">
        <v>803</v>
      </c>
      <c r="S252" s="9">
        <v>790</v>
      </c>
      <c r="T252" s="9">
        <v>767</v>
      </c>
      <c r="U252" s="9">
        <v>828</v>
      </c>
      <c r="V252" s="9">
        <v>811</v>
      </c>
      <c r="W252" s="9">
        <v>784</v>
      </c>
      <c r="X252" s="9">
        <v>767</v>
      </c>
      <c r="Y252" s="17">
        <f t="shared" si="80"/>
        <v>795</v>
      </c>
      <c r="Z252" s="10">
        <f t="shared" si="71"/>
        <v>2.5732418296199726</v>
      </c>
      <c r="AA252" s="93" t="s">
        <v>22</v>
      </c>
    </row>
    <row r="253" spans="1:27" ht="14.4" customHeight="1" x14ac:dyDescent="0.3">
      <c r="A253" s="82"/>
      <c r="B253" s="83"/>
      <c r="C253" s="84"/>
      <c r="D253" s="84"/>
      <c r="E253" s="84"/>
      <c r="F253" s="85"/>
      <c r="G253" s="86"/>
      <c r="H253" s="87"/>
      <c r="I253" s="88"/>
      <c r="J253" s="89"/>
      <c r="K253" s="80"/>
      <c r="L253" s="81"/>
      <c r="M253" s="90"/>
      <c r="N253" s="91"/>
      <c r="O253" s="92"/>
      <c r="P253" s="11" t="s">
        <v>23</v>
      </c>
      <c r="Q253" s="12">
        <v>5.4</v>
      </c>
      <c r="R253" s="12">
        <v>5.4</v>
      </c>
      <c r="S253" s="12">
        <v>5.4</v>
      </c>
      <c r="T253" s="12">
        <v>5.4</v>
      </c>
      <c r="U253" s="12">
        <v>5.6</v>
      </c>
      <c r="V253" s="12">
        <v>5.4</v>
      </c>
      <c r="W253" s="12">
        <v>5.5</v>
      </c>
      <c r="X253" s="12">
        <v>5.5</v>
      </c>
      <c r="Y253" s="13">
        <f t="shared" si="80"/>
        <v>5.45</v>
      </c>
      <c r="Z253" s="14">
        <f t="shared" si="71"/>
        <v>1.2974436352046699</v>
      </c>
      <c r="AA253" s="93"/>
    </row>
    <row r="254" spans="1:27" ht="14.4" customHeight="1" x14ac:dyDescent="0.3">
      <c r="A254" s="82"/>
      <c r="B254" s="83"/>
      <c r="C254" s="84"/>
      <c r="D254" s="84"/>
      <c r="E254" s="84"/>
      <c r="F254" s="85"/>
      <c r="G254" s="86"/>
      <c r="H254" s="87"/>
      <c r="I254" s="88"/>
      <c r="J254" s="89"/>
      <c r="K254" s="80"/>
      <c r="L254" s="81"/>
      <c r="M254" s="90"/>
      <c r="N254" s="91"/>
      <c r="O254" s="92"/>
      <c r="P254" s="15" t="s">
        <v>24</v>
      </c>
      <c r="Q254" s="16">
        <f t="shared" ref="Q254:X254" si="92">Q252/Q253/1000</f>
        <v>0.15</v>
      </c>
      <c r="R254" s="16">
        <f t="shared" si="92"/>
        <v>0.1487037037037037</v>
      </c>
      <c r="S254" s="16">
        <f t="shared" si="92"/>
        <v>0.14629629629629629</v>
      </c>
      <c r="T254" s="16">
        <f t="shared" si="92"/>
        <v>0.14203703703703704</v>
      </c>
      <c r="U254" s="16">
        <f t="shared" si="92"/>
        <v>0.14785714285714285</v>
      </c>
      <c r="V254" s="16">
        <f t="shared" si="92"/>
        <v>0.15018518518518517</v>
      </c>
      <c r="W254" s="16">
        <f t="shared" si="92"/>
        <v>0.14254545454545453</v>
      </c>
      <c r="X254" s="16">
        <f t="shared" si="92"/>
        <v>0.13945454545454547</v>
      </c>
      <c r="Y254" s="16">
        <f t="shared" si="80"/>
        <v>0.14588492063492065</v>
      </c>
      <c r="Z254" s="16">
        <f t="shared" si="71"/>
        <v>2.5959676683426758</v>
      </c>
      <c r="AA254" s="93"/>
    </row>
    <row r="255" spans="1:27" ht="14.4" customHeight="1" x14ac:dyDescent="0.3">
      <c r="A255" s="82"/>
      <c r="B255" s="83"/>
      <c r="C255" s="84"/>
      <c r="D255" s="84"/>
      <c r="E255" s="84"/>
      <c r="F255" s="85">
        <f>F252+1</f>
        <v>948</v>
      </c>
      <c r="G255" s="86">
        <v>5</v>
      </c>
      <c r="H255" s="87"/>
      <c r="I255" s="88">
        <v>210</v>
      </c>
      <c r="J255" s="89">
        <v>170</v>
      </c>
      <c r="K255" s="80">
        <f>I255*J255/100</f>
        <v>357</v>
      </c>
      <c r="L255" s="81">
        <f>K255*Y255/1000</f>
        <v>282.56549999999999</v>
      </c>
      <c r="M255" s="90"/>
      <c r="N255" s="91" t="s">
        <v>123</v>
      </c>
      <c r="O255" s="92" t="s">
        <v>105</v>
      </c>
      <c r="P255" s="8"/>
      <c r="Q255" s="9">
        <v>800</v>
      </c>
      <c r="R255" s="9">
        <v>789</v>
      </c>
      <c r="S255" s="9">
        <v>784</v>
      </c>
      <c r="T255" s="9">
        <v>794</v>
      </c>
      <c r="U255" s="9">
        <v>801</v>
      </c>
      <c r="V255" s="9">
        <v>792</v>
      </c>
      <c r="W255" s="9">
        <v>780</v>
      </c>
      <c r="X255" s="9">
        <v>792</v>
      </c>
      <c r="Y255" s="17">
        <f t="shared" si="80"/>
        <v>791.5</v>
      </c>
      <c r="Z255" s="10">
        <f t="shared" si="71"/>
        <v>0.85222599894074802</v>
      </c>
      <c r="AA255" s="93" t="s">
        <v>22</v>
      </c>
    </row>
    <row r="256" spans="1:27" ht="14.4" customHeight="1" x14ac:dyDescent="0.3">
      <c r="A256" s="82"/>
      <c r="B256" s="83"/>
      <c r="C256" s="84"/>
      <c r="D256" s="84"/>
      <c r="E256" s="84"/>
      <c r="F256" s="85"/>
      <c r="G256" s="86"/>
      <c r="H256" s="87"/>
      <c r="I256" s="88"/>
      <c r="J256" s="89"/>
      <c r="K256" s="80"/>
      <c r="L256" s="81"/>
      <c r="M256" s="90"/>
      <c r="N256" s="91"/>
      <c r="O256" s="92"/>
      <c r="P256" s="11" t="s">
        <v>23</v>
      </c>
      <c r="Q256" s="12">
        <v>5.6</v>
      </c>
      <c r="R256" s="12">
        <v>5.4</v>
      </c>
      <c r="S256" s="12">
        <v>5.5</v>
      </c>
      <c r="T256" s="12">
        <v>5.5</v>
      </c>
      <c r="U256" s="12">
        <v>5.6</v>
      </c>
      <c r="V256" s="12">
        <v>5.4</v>
      </c>
      <c r="W256" s="12">
        <v>5.4</v>
      </c>
      <c r="X256" s="12">
        <v>5.6</v>
      </c>
      <c r="Y256" s="13">
        <f t="shared" si="80"/>
        <v>5.5</v>
      </c>
      <c r="Z256" s="14">
        <f t="shared" si="71"/>
        <v>1.574591643244428</v>
      </c>
      <c r="AA256" s="93"/>
    </row>
    <row r="257" spans="1:27" ht="14.4" customHeight="1" x14ac:dyDescent="0.3">
      <c r="A257" s="82"/>
      <c r="B257" s="83"/>
      <c r="C257" s="84"/>
      <c r="D257" s="84"/>
      <c r="E257" s="84"/>
      <c r="F257" s="85"/>
      <c r="G257" s="86"/>
      <c r="H257" s="87"/>
      <c r="I257" s="88"/>
      <c r="J257" s="89"/>
      <c r="K257" s="80"/>
      <c r="L257" s="81"/>
      <c r="M257" s="90"/>
      <c r="N257" s="91"/>
      <c r="O257" s="92"/>
      <c r="P257" s="15" t="s">
        <v>24</v>
      </c>
      <c r="Q257" s="16">
        <f t="shared" ref="Q257:X257" si="93">Q255/Q256/1000</f>
        <v>0.14285714285714285</v>
      </c>
      <c r="R257" s="16">
        <f t="shared" si="93"/>
        <v>0.14611111111111111</v>
      </c>
      <c r="S257" s="16">
        <f t="shared" si="93"/>
        <v>0.14254545454545453</v>
      </c>
      <c r="T257" s="16">
        <f t="shared" si="93"/>
        <v>0.14436363636363636</v>
      </c>
      <c r="U257" s="16">
        <f t="shared" si="93"/>
        <v>0.14303571428571429</v>
      </c>
      <c r="V257" s="16">
        <f t="shared" si="93"/>
        <v>0.14666666666666667</v>
      </c>
      <c r="W257" s="16">
        <f t="shared" si="93"/>
        <v>0.14444444444444443</v>
      </c>
      <c r="X257" s="16">
        <f t="shared" si="93"/>
        <v>0.14142857142857143</v>
      </c>
      <c r="Y257" s="16">
        <f t="shared" si="80"/>
        <v>0.1439315927128427</v>
      </c>
      <c r="Z257" s="16">
        <f t="shared" si="71"/>
        <v>1.1735352057279531</v>
      </c>
      <c r="AA257" s="93"/>
    </row>
    <row r="258" spans="1:27" ht="14.4" customHeight="1" x14ac:dyDescent="0.3">
      <c r="A258" s="82"/>
      <c r="B258" s="83"/>
      <c r="C258" s="84"/>
      <c r="D258" s="84"/>
      <c r="E258" s="84"/>
      <c r="F258" s="85">
        <f>F255+1</f>
        <v>949</v>
      </c>
      <c r="G258" s="86">
        <v>6</v>
      </c>
      <c r="H258" s="87"/>
      <c r="I258" s="88">
        <v>210</v>
      </c>
      <c r="J258" s="89">
        <v>170</v>
      </c>
      <c r="K258" s="80">
        <f>I258*J258/100</f>
        <v>357</v>
      </c>
      <c r="L258" s="81">
        <f>K258*Y258/1000</f>
        <v>283.770375</v>
      </c>
      <c r="M258" s="90"/>
      <c r="N258" s="91" t="s">
        <v>123</v>
      </c>
      <c r="O258" s="92" t="s">
        <v>105</v>
      </c>
      <c r="P258" s="8" t="s">
        <v>21</v>
      </c>
      <c r="Q258" s="9">
        <v>826</v>
      </c>
      <c r="R258" s="9">
        <v>787</v>
      </c>
      <c r="S258" s="9">
        <v>785</v>
      </c>
      <c r="T258" s="9">
        <v>773</v>
      </c>
      <c r="U258" s="9">
        <v>817</v>
      </c>
      <c r="V258" s="9">
        <v>803</v>
      </c>
      <c r="W258" s="9">
        <v>788</v>
      </c>
      <c r="X258" s="9">
        <v>780</v>
      </c>
      <c r="Y258" s="17">
        <f t="shared" si="80"/>
        <v>794.875</v>
      </c>
      <c r="Z258" s="10">
        <f t="shared" si="71"/>
        <v>2.1929941952186427</v>
      </c>
      <c r="AA258" s="93" t="s">
        <v>22</v>
      </c>
    </row>
    <row r="259" spans="1:27" ht="14.4" customHeight="1" x14ac:dyDescent="0.3">
      <c r="A259" s="82"/>
      <c r="B259" s="83"/>
      <c r="C259" s="84"/>
      <c r="D259" s="84"/>
      <c r="E259" s="84"/>
      <c r="F259" s="85"/>
      <c r="G259" s="86"/>
      <c r="H259" s="87"/>
      <c r="I259" s="88"/>
      <c r="J259" s="89"/>
      <c r="K259" s="80"/>
      <c r="L259" s="81"/>
      <c r="M259" s="90"/>
      <c r="N259" s="91"/>
      <c r="O259" s="92"/>
      <c r="P259" s="11" t="s">
        <v>23</v>
      </c>
      <c r="Q259" s="12">
        <v>5.4</v>
      </c>
      <c r="R259" s="12">
        <v>5.5</v>
      </c>
      <c r="S259" s="12">
        <v>5.4</v>
      </c>
      <c r="T259" s="12">
        <v>5.6</v>
      </c>
      <c r="U259" s="12">
        <v>5.4</v>
      </c>
      <c r="V259" s="12">
        <v>5.5</v>
      </c>
      <c r="W259" s="12">
        <v>5.5</v>
      </c>
      <c r="X259" s="12">
        <v>5.6</v>
      </c>
      <c r="Y259" s="13">
        <f t="shared" si="80"/>
        <v>5.4874999999999998</v>
      </c>
      <c r="Z259" s="14">
        <f t="shared" ref="Z259:Z302" si="94">_xlfn.STDEV.P(Q259:X259)/Y259*100</f>
        <v>1.4225507969016802</v>
      </c>
      <c r="AA259" s="93"/>
    </row>
    <row r="260" spans="1:27" ht="14.4" customHeight="1" x14ac:dyDescent="0.3">
      <c r="A260" s="82"/>
      <c r="B260" s="83"/>
      <c r="C260" s="84"/>
      <c r="D260" s="84"/>
      <c r="E260" s="84"/>
      <c r="F260" s="85"/>
      <c r="G260" s="86"/>
      <c r="H260" s="87"/>
      <c r="I260" s="88"/>
      <c r="J260" s="89"/>
      <c r="K260" s="80"/>
      <c r="L260" s="81"/>
      <c r="M260" s="90"/>
      <c r="N260" s="91"/>
      <c r="O260" s="92"/>
      <c r="P260" s="15" t="s">
        <v>24</v>
      </c>
      <c r="Q260" s="16">
        <f t="shared" ref="Q260:W260" si="95">Q258/Q259/1000</f>
        <v>0.15296296296296297</v>
      </c>
      <c r="R260" s="16">
        <f t="shared" si="95"/>
        <v>0.1430909090909091</v>
      </c>
      <c r="S260" s="16">
        <f t="shared" si="95"/>
        <v>0.14537037037037034</v>
      </c>
      <c r="T260" s="16">
        <f t="shared" si="95"/>
        <v>0.13803571428571432</v>
      </c>
      <c r="U260" s="16">
        <f t="shared" si="95"/>
        <v>0.15129629629629629</v>
      </c>
      <c r="V260" s="16">
        <f t="shared" si="95"/>
        <v>0.14599999999999999</v>
      </c>
      <c r="W260" s="16">
        <f t="shared" si="95"/>
        <v>0.14327272727272727</v>
      </c>
      <c r="X260" s="16">
        <v>0.14399999999999999</v>
      </c>
      <c r="Y260" s="16">
        <f t="shared" si="80"/>
        <v>0.14550362253487253</v>
      </c>
      <c r="Z260" s="16">
        <f t="shared" si="94"/>
        <v>3.0570840381559972</v>
      </c>
      <c r="AA260" s="93"/>
    </row>
    <row r="261" spans="1:27" ht="14.4" customHeight="1" x14ac:dyDescent="0.3">
      <c r="A261" s="156">
        <v>44510</v>
      </c>
      <c r="B261" s="157">
        <v>21009241</v>
      </c>
      <c r="C261" s="168">
        <v>0.8125</v>
      </c>
      <c r="D261" s="158"/>
      <c r="E261" s="158">
        <v>9945625</v>
      </c>
      <c r="F261" s="159">
        <f>F258+1</f>
        <v>950</v>
      </c>
      <c r="G261" s="160">
        <v>1</v>
      </c>
      <c r="H261" s="161"/>
      <c r="I261" s="162">
        <v>310</v>
      </c>
      <c r="J261" s="163">
        <v>190</v>
      </c>
      <c r="K261" s="164">
        <f>I261*J261/100</f>
        <v>589</v>
      </c>
      <c r="L261" s="165" t="e">
        <f>K261*Y261/1000</f>
        <v>#DIV/0!</v>
      </c>
      <c r="M261" s="166"/>
      <c r="N261" s="166" t="s">
        <v>123</v>
      </c>
      <c r="O261" s="167" t="s">
        <v>105</v>
      </c>
      <c r="P261" s="58" t="s">
        <v>21</v>
      </c>
      <c r="Q261" s="59"/>
      <c r="R261" s="59"/>
      <c r="S261" s="59"/>
      <c r="T261" s="59"/>
      <c r="U261" s="59"/>
      <c r="V261" s="59"/>
      <c r="W261" s="59"/>
      <c r="X261" s="59"/>
      <c r="Y261" s="60" t="e">
        <f t="shared" si="80"/>
        <v>#DIV/0!</v>
      </c>
      <c r="Z261" s="61" t="e">
        <f t="shared" si="94"/>
        <v>#DIV/0!</v>
      </c>
      <c r="AA261" s="93" t="s">
        <v>22</v>
      </c>
    </row>
    <row r="262" spans="1:27" ht="14.4" customHeight="1" x14ac:dyDescent="0.3">
      <c r="A262" s="156"/>
      <c r="B262" s="157"/>
      <c r="C262" s="158"/>
      <c r="D262" s="158"/>
      <c r="E262" s="158"/>
      <c r="F262" s="159"/>
      <c r="G262" s="160"/>
      <c r="H262" s="161"/>
      <c r="I262" s="162"/>
      <c r="J262" s="163"/>
      <c r="K262" s="164"/>
      <c r="L262" s="165"/>
      <c r="M262" s="166"/>
      <c r="N262" s="166"/>
      <c r="O262" s="167"/>
      <c r="P262" s="63" t="s">
        <v>23</v>
      </c>
      <c r="Q262" s="64"/>
      <c r="R262" s="64"/>
      <c r="S262" s="64"/>
      <c r="T262" s="64"/>
      <c r="U262" s="64"/>
      <c r="V262" s="64"/>
      <c r="W262" s="64"/>
      <c r="X262" s="64"/>
      <c r="Y262" s="65" t="e">
        <f t="shared" si="80"/>
        <v>#DIV/0!</v>
      </c>
      <c r="Z262" s="66" t="e">
        <f t="shared" si="94"/>
        <v>#DIV/0!</v>
      </c>
      <c r="AA262" s="93"/>
    </row>
    <row r="263" spans="1:27" ht="14.4" customHeight="1" x14ac:dyDescent="0.3">
      <c r="A263" s="156"/>
      <c r="B263" s="157"/>
      <c r="C263" s="158"/>
      <c r="D263" s="158"/>
      <c r="E263" s="158"/>
      <c r="F263" s="159"/>
      <c r="G263" s="160"/>
      <c r="H263" s="161"/>
      <c r="I263" s="162"/>
      <c r="J263" s="163"/>
      <c r="K263" s="164"/>
      <c r="L263" s="165"/>
      <c r="M263" s="166"/>
      <c r="N263" s="166"/>
      <c r="O263" s="167"/>
      <c r="P263" s="67" t="s">
        <v>24</v>
      </c>
      <c r="Q263" s="68" t="e">
        <f t="shared" ref="Q263:X263" si="96">Q261/Q262/1000</f>
        <v>#DIV/0!</v>
      </c>
      <c r="R263" s="68" t="e">
        <f t="shared" si="96"/>
        <v>#DIV/0!</v>
      </c>
      <c r="S263" s="68" t="e">
        <f t="shared" si="96"/>
        <v>#DIV/0!</v>
      </c>
      <c r="T263" s="68" t="e">
        <f t="shared" si="96"/>
        <v>#DIV/0!</v>
      </c>
      <c r="U263" s="68" t="e">
        <f t="shared" si="96"/>
        <v>#DIV/0!</v>
      </c>
      <c r="V263" s="68" t="e">
        <f t="shared" si="96"/>
        <v>#DIV/0!</v>
      </c>
      <c r="W263" s="68" t="e">
        <f t="shared" si="96"/>
        <v>#DIV/0!</v>
      </c>
      <c r="X263" s="68" t="e">
        <f t="shared" si="96"/>
        <v>#DIV/0!</v>
      </c>
      <c r="Y263" s="68" t="e">
        <f t="shared" si="80"/>
        <v>#DIV/0!</v>
      </c>
      <c r="Z263" s="68" t="e">
        <f t="shared" si="94"/>
        <v>#DIV/0!</v>
      </c>
      <c r="AA263" s="93"/>
    </row>
    <row r="264" spans="1:27" ht="14.4" customHeight="1" x14ac:dyDescent="0.3">
      <c r="A264" s="82"/>
      <c r="B264" s="83"/>
      <c r="C264" s="84"/>
      <c r="D264" s="84"/>
      <c r="E264" s="84"/>
      <c r="F264" s="85">
        <f>F261+1</f>
        <v>951</v>
      </c>
      <c r="G264" s="86">
        <v>2</v>
      </c>
      <c r="H264" s="87"/>
      <c r="I264" s="88">
        <v>310</v>
      </c>
      <c r="J264" s="89">
        <v>190</v>
      </c>
      <c r="K264" s="80">
        <f>I264*J264/100</f>
        <v>589</v>
      </c>
      <c r="L264" s="81" t="e">
        <f>K264*Y264/1000</f>
        <v>#DIV/0!</v>
      </c>
      <c r="M264" s="90"/>
      <c r="N264" s="91"/>
      <c r="O264" s="92"/>
      <c r="P264" s="8" t="s">
        <v>21</v>
      </c>
      <c r="Q264" s="9"/>
      <c r="R264" s="9"/>
      <c r="S264" s="9"/>
      <c r="T264" s="9"/>
      <c r="U264" s="9"/>
      <c r="V264" s="9"/>
      <c r="W264" s="9"/>
      <c r="X264" s="9"/>
      <c r="Y264" s="17" t="e">
        <f t="shared" si="80"/>
        <v>#DIV/0!</v>
      </c>
      <c r="Z264" s="10" t="e">
        <f t="shared" si="94"/>
        <v>#DIV/0!</v>
      </c>
      <c r="AA264" s="93" t="s">
        <v>22</v>
      </c>
    </row>
    <row r="265" spans="1:27" ht="14.4" customHeight="1" x14ac:dyDescent="0.3">
      <c r="A265" s="82"/>
      <c r="B265" s="83"/>
      <c r="C265" s="84"/>
      <c r="D265" s="84"/>
      <c r="E265" s="84"/>
      <c r="F265" s="85"/>
      <c r="G265" s="86"/>
      <c r="H265" s="87"/>
      <c r="I265" s="88"/>
      <c r="J265" s="89"/>
      <c r="K265" s="80"/>
      <c r="L265" s="81"/>
      <c r="M265" s="90"/>
      <c r="N265" s="91"/>
      <c r="O265" s="92"/>
      <c r="P265" s="11" t="s">
        <v>23</v>
      </c>
      <c r="Q265" s="12"/>
      <c r="R265" s="12"/>
      <c r="S265" s="12"/>
      <c r="T265" s="12"/>
      <c r="U265" s="12"/>
      <c r="V265" s="12"/>
      <c r="W265" s="12"/>
      <c r="X265" s="12"/>
      <c r="Y265" s="13" t="e">
        <f t="shared" si="80"/>
        <v>#DIV/0!</v>
      </c>
      <c r="Z265" s="14" t="e">
        <f t="shared" si="94"/>
        <v>#DIV/0!</v>
      </c>
      <c r="AA265" s="93"/>
    </row>
    <row r="266" spans="1:27" ht="14.4" customHeight="1" x14ac:dyDescent="0.3">
      <c r="A266" s="82"/>
      <c r="B266" s="83"/>
      <c r="C266" s="84"/>
      <c r="D266" s="84"/>
      <c r="E266" s="84"/>
      <c r="F266" s="85"/>
      <c r="G266" s="86"/>
      <c r="H266" s="87"/>
      <c r="I266" s="88"/>
      <c r="J266" s="89"/>
      <c r="K266" s="80"/>
      <c r="L266" s="81"/>
      <c r="M266" s="90"/>
      <c r="N266" s="91"/>
      <c r="O266" s="92"/>
      <c r="P266" s="15" t="s">
        <v>24</v>
      </c>
      <c r="Q266" s="16" t="e">
        <f t="shared" ref="Q266:X266" si="97">Q264/Q265/1000</f>
        <v>#DIV/0!</v>
      </c>
      <c r="R266" s="16" t="e">
        <f t="shared" si="97"/>
        <v>#DIV/0!</v>
      </c>
      <c r="S266" s="16" t="e">
        <f t="shared" si="97"/>
        <v>#DIV/0!</v>
      </c>
      <c r="T266" s="16" t="e">
        <f t="shared" si="97"/>
        <v>#DIV/0!</v>
      </c>
      <c r="U266" s="16" t="e">
        <f t="shared" si="97"/>
        <v>#DIV/0!</v>
      </c>
      <c r="V266" s="16" t="e">
        <f t="shared" si="97"/>
        <v>#DIV/0!</v>
      </c>
      <c r="W266" s="16" t="e">
        <f t="shared" si="97"/>
        <v>#DIV/0!</v>
      </c>
      <c r="X266" s="16" t="e">
        <f t="shared" si="97"/>
        <v>#DIV/0!</v>
      </c>
      <c r="Y266" s="16" t="e">
        <f t="shared" si="80"/>
        <v>#DIV/0!</v>
      </c>
      <c r="Z266" s="16" t="e">
        <f t="shared" si="94"/>
        <v>#DIV/0!</v>
      </c>
      <c r="AA266" s="93"/>
    </row>
    <row r="267" spans="1:27" ht="14.4" customHeight="1" x14ac:dyDescent="0.3">
      <c r="A267" s="82"/>
      <c r="B267" s="83"/>
      <c r="C267" s="84"/>
      <c r="D267" s="84"/>
      <c r="E267" s="84"/>
      <c r="F267" s="85">
        <f>F264+1</f>
        <v>952</v>
      </c>
      <c r="G267" s="86">
        <v>3</v>
      </c>
      <c r="H267" s="87"/>
      <c r="I267" s="88">
        <v>310</v>
      </c>
      <c r="J267" s="89">
        <v>190</v>
      </c>
      <c r="K267" s="80">
        <f>I267*J267/100</f>
        <v>589</v>
      </c>
      <c r="L267" s="81" t="e">
        <f>K267*Y267/1000</f>
        <v>#DIV/0!</v>
      </c>
      <c r="M267" s="90"/>
      <c r="N267" s="91"/>
      <c r="O267" s="92"/>
      <c r="P267" s="8" t="s">
        <v>21</v>
      </c>
      <c r="Q267" s="9"/>
      <c r="R267" s="9"/>
      <c r="S267" s="9"/>
      <c r="T267" s="9"/>
      <c r="U267" s="9"/>
      <c r="V267" s="9"/>
      <c r="W267" s="9"/>
      <c r="X267" s="9"/>
      <c r="Y267" s="17" t="e">
        <f t="shared" si="80"/>
        <v>#DIV/0!</v>
      </c>
      <c r="Z267" s="10" t="e">
        <f t="shared" si="94"/>
        <v>#DIV/0!</v>
      </c>
      <c r="AA267" s="93" t="s">
        <v>22</v>
      </c>
    </row>
    <row r="268" spans="1:27" ht="14.4" customHeight="1" x14ac:dyDescent="0.3">
      <c r="A268" s="82"/>
      <c r="B268" s="83"/>
      <c r="C268" s="84"/>
      <c r="D268" s="84"/>
      <c r="E268" s="84"/>
      <c r="F268" s="85"/>
      <c r="G268" s="86"/>
      <c r="H268" s="87"/>
      <c r="I268" s="88"/>
      <c r="J268" s="89"/>
      <c r="K268" s="80"/>
      <c r="L268" s="81"/>
      <c r="M268" s="90"/>
      <c r="N268" s="91"/>
      <c r="O268" s="92"/>
      <c r="P268" s="11" t="s">
        <v>23</v>
      </c>
      <c r="Q268" s="12"/>
      <c r="R268" s="12"/>
      <c r="S268" s="12"/>
      <c r="T268" s="12"/>
      <c r="U268" s="12"/>
      <c r="V268" s="12"/>
      <c r="W268" s="12"/>
      <c r="X268" s="12"/>
      <c r="Y268" s="13" t="e">
        <f t="shared" si="80"/>
        <v>#DIV/0!</v>
      </c>
      <c r="Z268" s="14" t="e">
        <f t="shared" si="94"/>
        <v>#DIV/0!</v>
      </c>
      <c r="AA268" s="93"/>
    </row>
    <row r="269" spans="1:27" ht="14.4" customHeight="1" x14ac:dyDescent="0.3">
      <c r="A269" s="82"/>
      <c r="B269" s="83"/>
      <c r="C269" s="84"/>
      <c r="D269" s="84"/>
      <c r="E269" s="84"/>
      <c r="F269" s="85"/>
      <c r="G269" s="86"/>
      <c r="H269" s="87"/>
      <c r="I269" s="88"/>
      <c r="J269" s="89"/>
      <c r="K269" s="80"/>
      <c r="L269" s="81"/>
      <c r="M269" s="90"/>
      <c r="N269" s="91"/>
      <c r="O269" s="92"/>
      <c r="P269" s="15" t="s">
        <v>24</v>
      </c>
      <c r="Q269" s="16" t="e">
        <f t="shared" ref="Q269:X269" si="98">Q267/Q268/1000</f>
        <v>#DIV/0!</v>
      </c>
      <c r="R269" s="16" t="e">
        <f t="shared" si="98"/>
        <v>#DIV/0!</v>
      </c>
      <c r="S269" s="16" t="e">
        <f t="shared" si="98"/>
        <v>#DIV/0!</v>
      </c>
      <c r="T269" s="16" t="e">
        <f t="shared" si="98"/>
        <v>#DIV/0!</v>
      </c>
      <c r="U269" s="16" t="e">
        <f t="shared" si="98"/>
        <v>#DIV/0!</v>
      </c>
      <c r="V269" s="16" t="e">
        <f t="shared" si="98"/>
        <v>#DIV/0!</v>
      </c>
      <c r="W269" s="16" t="e">
        <f t="shared" si="98"/>
        <v>#DIV/0!</v>
      </c>
      <c r="X269" s="16" t="e">
        <f t="shared" si="98"/>
        <v>#DIV/0!</v>
      </c>
      <c r="Y269" s="16" t="e">
        <f t="shared" si="80"/>
        <v>#DIV/0!</v>
      </c>
      <c r="Z269" s="16" t="e">
        <f t="shared" si="94"/>
        <v>#DIV/0!</v>
      </c>
      <c r="AA269" s="93"/>
    </row>
    <row r="270" spans="1:27" ht="14.4" customHeight="1" x14ac:dyDescent="0.3">
      <c r="A270" s="156">
        <v>44526</v>
      </c>
      <c r="B270" s="157">
        <v>21009753</v>
      </c>
      <c r="C270" s="158"/>
      <c r="D270" s="158"/>
      <c r="E270" s="158">
        <v>9946546</v>
      </c>
      <c r="F270" s="159">
        <f>F267+1</f>
        <v>953</v>
      </c>
      <c r="G270" s="160">
        <v>1</v>
      </c>
      <c r="H270" s="161" t="s">
        <v>280</v>
      </c>
      <c r="I270" s="162">
        <v>160</v>
      </c>
      <c r="J270" s="163">
        <v>222</v>
      </c>
      <c r="K270" s="164">
        <f>I270*J270/100</f>
        <v>355.2</v>
      </c>
      <c r="L270" s="165">
        <f>K270*Y270/1000</f>
        <v>279.23159999999996</v>
      </c>
      <c r="M270" s="166"/>
      <c r="N270" s="166" t="s">
        <v>51</v>
      </c>
      <c r="O270" s="167" t="s">
        <v>20</v>
      </c>
      <c r="P270" s="58" t="s">
        <v>21</v>
      </c>
      <c r="Q270" s="59">
        <v>805</v>
      </c>
      <c r="R270" s="59">
        <v>778</v>
      </c>
      <c r="S270" s="59">
        <v>811</v>
      </c>
      <c r="T270" s="59">
        <v>777</v>
      </c>
      <c r="U270" s="59">
        <v>771</v>
      </c>
      <c r="V270" s="59">
        <v>772</v>
      </c>
      <c r="W270" s="59">
        <v>805</v>
      </c>
      <c r="X270" s="59">
        <v>770</v>
      </c>
      <c r="Y270" s="60">
        <f t="shared" si="80"/>
        <v>786.125</v>
      </c>
      <c r="Z270" s="61">
        <f t="shared" si="94"/>
        <v>2.0945014249736023</v>
      </c>
      <c r="AA270" s="93" t="s">
        <v>22</v>
      </c>
    </row>
    <row r="271" spans="1:27" ht="14.4" customHeight="1" x14ac:dyDescent="0.3">
      <c r="A271" s="156"/>
      <c r="B271" s="157"/>
      <c r="C271" s="158"/>
      <c r="D271" s="158"/>
      <c r="E271" s="158"/>
      <c r="F271" s="159"/>
      <c r="G271" s="160"/>
      <c r="H271" s="161"/>
      <c r="I271" s="162"/>
      <c r="J271" s="163"/>
      <c r="K271" s="164"/>
      <c r="L271" s="165"/>
      <c r="M271" s="166"/>
      <c r="N271" s="166"/>
      <c r="O271" s="167"/>
      <c r="P271" s="63" t="s">
        <v>23</v>
      </c>
      <c r="Q271" s="64">
        <v>4</v>
      </c>
      <c r="R271" s="64">
        <v>3.9</v>
      </c>
      <c r="S271" s="64">
        <v>4</v>
      </c>
      <c r="T271" s="64">
        <v>4.0999999999999996</v>
      </c>
      <c r="U271" s="64">
        <v>4.0999999999999996</v>
      </c>
      <c r="V271" s="64">
        <v>4</v>
      </c>
      <c r="W271" s="64">
        <v>4.0999999999999996</v>
      </c>
      <c r="X271" s="64">
        <v>3.9</v>
      </c>
      <c r="Y271" s="65" t="e" cm="1">
        <f t="array" ref="Y271">N273M=AVERAGE(Q271:X271)</f>
        <v>#NAME?</v>
      </c>
      <c r="Z271" s="66" t="e">
        <f t="shared" si="94"/>
        <v>#NAME?</v>
      </c>
      <c r="AA271" s="93"/>
    </row>
    <row r="272" spans="1:27" ht="14.4" customHeight="1" x14ac:dyDescent="0.3">
      <c r="A272" s="156"/>
      <c r="B272" s="157"/>
      <c r="C272" s="158"/>
      <c r="D272" s="158"/>
      <c r="E272" s="158"/>
      <c r="F272" s="159"/>
      <c r="G272" s="160"/>
      <c r="H272" s="161"/>
      <c r="I272" s="162"/>
      <c r="J272" s="163"/>
      <c r="K272" s="164"/>
      <c r="L272" s="165"/>
      <c r="M272" s="166"/>
      <c r="N272" s="166"/>
      <c r="O272" s="167"/>
      <c r="P272" s="67" t="s">
        <v>24</v>
      </c>
      <c r="Q272" s="68">
        <f t="shared" ref="Q272:X272" si="99">Q270/Q271/1000</f>
        <v>0.20125000000000001</v>
      </c>
      <c r="R272" s="68">
        <f t="shared" si="99"/>
        <v>0.19948717948717951</v>
      </c>
      <c r="S272" s="68">
        <f t="shared" si="99"/>
        <v>0.20275000000000001</v>
      </c>
      <c r="T272" s="68">
        <f t="shared" si="99"/>
        <v>0.18951219512195125</v>
      </c>
      <c r="U272" s="68">
        <f t="shared" si="99"/>
        <v>0.18804878048780488</v>
      </c>
      <c r="V272" s="68">
        <f t="shared" si="99"/>
        <v>0.193</v>
      </c>
      <c r="W272" s="68">
        <f t="shared" si="99"/>
        <v>0.19634146341463418</v>
      </c>
      <c r="X272" s="68">
        <f t="shared" si="99"/>
        <v>0.19743589743589743</v>
      </c>
      <c r="Y272" s="68">
        <f t="shared" si="80"/>
        <v>0.1959781894934334</v>
      </c>
      <c r="Z272" s="68">
        <f t="shared" si="94"/>
        <v>2.5625913043895334</v>
      </c>
      <c r="AA272" s="93"/>
    </row>
    <row r="273" spans="1:27" ht="14.4" customHeight="1" x14ac:dyDescent="0.3">
      <c r="A273" s="82">
        <v>44528</v>
      </c>
      <c r="B273" s="83"/>
      <c r="C273" s="84"/>
      <c r="D273" s="84"/>
      <c r="E273" s="84"/>
      <c r="F273" s="85">
        <f>F270+1</f>
        <v>954</v>
      </c>
      <c r="G273" s="86">
        <v>2</v>
      </c>
      <c r="H273" s="87"/>
      <c r="I273" s="88">
        <v>160</v>
      </c>
      <c r="J273" s="89">
        <v>222</v>
      </c>
      <c r="K273" s="80">
        <f>I273*J273/100</f>
        <v>355.2</v>
      </c>
      <c r="L273" s="81">
        <f>K273*Y273/1000</f>
        <v>284.24879999999996</v>
      </c>
      <c r="M273" s="90" t="s">
        <v>281</v>
      </c>
      <c r="N273" s="91" t="s">
        <v>178</v>
      </c>
      <c r="O273" s="92" t="s">
        <v>77</v>
      </c>
      <c r="P273" s="8" t="s">
        <v>21</v>
      </c>
      <c r="Q273" s="9">
        <v>775</v>
      </c>
      <c r="R273" s="9">
        <v>823</v>
      </c>
      <c r="S273" s="9">
        <v>812</v>
      </c>
      <c r="T273" s="9">
        <v>780</v>
      </c>
      <c r="U273" s="9">
        <v>817</v>
      </c>
      <c r="V273" s="9">
        <v>791</v>
      </c>
      <c r="W273" s="9">
        <v>799</v>
      </c>
      <c r="X273" s="9">
        <v>805</v>
      </c>
      <c r="Y273" s="17">
        <f t="shared" si="80"/>
        <v>800.25</v>
      </c>
      <c r="Z273" s="10">
        <f t="shared" si="94"/>
        <v>2.0214630451529869</v>
      </c>
      <c r="AA273" s="93" t="s">
        <v>22</v>
      </c>
    </row>
    <row r="274" spans="1:27" ht="14.4" customHeight="1" x14ac:dyDescent="0.3">
      <c r="A274" s="82"/>
      <c r="B274" s="83"/>
      <c r="C274" s="84"/>
      <c r="D274" s="84"/>
      <c r="E274" s="84"/>
      <c r="F274" s="85"/>
      <c r="G274" s="86"/>
      <c r="H274" s="87"/>
      <c r="I274" s="88"/>
      <c r="J274" s="89"/>
      <c r="K274" s="80"/>
      <c r="L274" s="81"/>
      <c r="M274" s="90"/>
      <c r="N274" s="91"/>
      <c r="O274" s="92"/>
      <c r="P274" s="11" t="s">
        <v>23</v>
      </c>
      <c r="Q274" s="12">
        <v>4</v>
      </c>
      <c r="R274" s="12">
        <v>4.2</v>
      </c>
      <c r="S274" s="12">
        <v>4.2</v>
      </c>
      <c r="T274" s="12">
        <v>4</v>
      </c>
      <c r="U274" s="12">
        <v>4.3</v>
      </c>
      <c r="V274" s="12">
        <v>4.2</v>
      </c>
      <c r="W274" s="12">
        <v>4.0999999999999996</v>
      </c>
      <c r="X274" s="12">
        <v>4.2</v>
      </c>
      <c r="Y274" s="13">
        <f t="shared" si="80"/>
        <v>4.1500000000000004</v>
      </c>
      <c r="Z274" s="14">
        <f t="shared" si="94"/>
        <v>2.4096385542168681</v>
      </c>
      <c r="AA274" s="93"/>
    </row>
    <row r="275" spans="1:27" ht="14.4" customHeight="1" x14ac:dyDescent="0.3">
      <c r="A275" s="82"/>
      <c r="B275" s="83"/>
      <c r="C275" s="84"/>
      <c r="D275" s="84"/>
      <c r="E275" s="84"/>
      <c r="F275" s="85"/>
      <c r="G275" s="86"/>
      <c r="H275" s="87"/>
      <c r="I275" s="88"/>
      <c r="J275" s="89"/>
      <c r="K275" s="80"/>
      <c r="L275" s="81"/>
      <c r="M275" s="90"/>
      <c r="N275" s="91"/>
      <c r="O275" s="92"/>
      <c r="P275" s="15" t="s">
        <v>24</v>
      </c>
      <c r="Q275" s="16">
        <f t="shared" ref="Q275:X275" si="100">Q273/Q274/1000</f>
        <v>0.19375000000000001</v>
      </c>
      <c r="R275" s="16">
        <f t="shared" si="100"/>
        <v>0.19595238095238093</v>
      </c>
      <c r="S275" s="16">
        <f t="shared" si="100"/>
        <v>0.1933333333333333</v>
      </c>
      <c r="T275" s="16">
        <f t="shared" si="100"/>
        <v>0.19500000000000001</v>
      </c>
      <c r="U275" s="16">
        <f t="shared" si="100"/>
        <v>0.19</v>
      </c>
      <c r="V275" s="16">
        <f t="shared" si="100"/>
        <v>0.18833333333333332</v>
      </c>
      <c r="W275" s="16">
        <f t="shared" si="100"/>
        <v>0.19487804878048784</v>
      </c>
      <c r="X275" s="16">
        <f t="shared" si="100"/>
        <v>0.19166666666666665</v>
      </c>
      <c r="Y275" s="16">
        <f t="shared" si="80"/>
        <v>0.19286422038327525</v>
      </c>
      <c r="Z275" s="16">
        <f t="shared" si="94"/>
        <v>1.2874732097179804</v>
      </c>
      <c r="AA275" s="93"/>
    </row>
    <row r="276" spans="1:27" ht="14.4" customHeight="1" x14ac:dyDescent="0.3">
      <c r="A276" s="156"/>
      <c r="B276" s="157">
        <v>21009752</v>
      </c>
      <c r="C276" s="158"/>
      <c r="D276" s="158"/>
      <c r="E276" s="158">
        <v>9946499</v>
      </c>
      <c r="F276" s="159">
        <f>F273+1</f>
        <v>955</v>
      </c>
      <c r="G276" s="160">
        <v>1</v>
      </c>
      <c r="H276" s="161" t="s">
        <v>282</v>
      </c>
      <c r="I276" s="162">
        <v>260</v>
      </c>
      <c r="J276" s="163">
        <v>217</v>
      </c>
      <c r="K276" s="164">
        <f>I276*J276/100</f>
        <v>564.20000000000005</v>
      </c>
      <c r="L276" s="165">
        <f>K276*Y276/1000</f>
        <v>466.17025000000007</v>
      </c>
      <c r="M276" s="166"/>
      <c r="N276" s="166" t="s">
        <v>51</v>
      </c>
      <c r="O276" s="167" t="s">
        <v>45</v>
      </c>
      <c r="P276" s="58" t="s">
        <v>21</v>
      </c>
      <c r="Q276" s="59">
        <v>829</v>
      </c>
      <c r="R276" s="59">
        <v>806</v>
      </c>
      <c r="S276" s="59">
        <v>803</v>
      </c>
      <c r="T276" s="59">
        <v>835</v>
      </c>
      <c r="U276" s="59">
        <v>818</v>
      </c>
      <c r="V276" s="59">
        <v>851</v>
      </c>
      <c r="W276" s="59">
        <v>820</v>
      </c>
      <c r="X276" s="59">
        <v>848</v>
      </c>
      <c r="Y276" s="60">
        <f t="shared" si="80"/>
        <v>826.25</v>
      </c>
      <c r="Z276" s="61">
        <f t="shared" si="94"/>
        <v>2.0195396787855056</v>
      </c>
      <c r="AA276" s="93" t="s">
        <v>22</v>
      </c>
    </row>
    <row r="277" spans="1:27" ht="14.4" customHeight="1" x14ac:dyDescent="0.3">
      <c r="A277" s="156"/>
      <c r="B277" s="157"/>
      <c r="C277" s="158"/>
      <c r="D277" s="158"/>
      <c r="E277" s="158"/>
      <c r="F277" s="159"/>
      <c r="G277" s="160"/>
      <c r="H277" s="161"/>
      <c r="I277" s="162"/>
      <c r="J277" s="163"/>
      <c r="K277" s="164"/>
      <c r="L277" s="165"/>
      <c r="M277" s="166"/>
      <c r="N277" s="166"/>
      <c r="O277" s="167"/>
      <c r="P277" s="63" t="s">
        <v>23</v>
      </c>
      <c r="Q277" s="64">
        <v>4.0999999999999996</v>
      </c>
      <c r="R277" s="64">
        <v>4</v>
      </c>
      <c r="S277" s="64">
        <v>4</v>
      </c>
      <c r="T277" s="64">
        <v>4.3</v>
      </c>
      <c r="U277" s="64">
        <v>4.2</v>
      </c>
      <c r="V277" s="64">
        <v>4.3</v>
      </c>
      <c r="W277" s="64">
        <v>4.2</v>
      </c>
      <c r="X277" s="64">
        <v>4.3</v>
      </c>
      <c r="Y277" s="65">
        <f t="shared" si="80"/>
        <v>4.1749999999999998</v>
      </c>
      <c r="Z277" s="66">
        <f t="shared" si="94"/>
        <v>2.8717554031812682</v>
      </c>
      <c r="AA277" s="93"/>
    </row>
    <row r="278" spans="1:27" ht="14.4" customHeight="1" x14ac:dyDescent="0.3">
      <c r="A278" s="156"/>
      <c r="B278" s="157"/>
      <c r="C278" s="158"/>
      <c r="D278" s="158"/>
      <c r="E278" s="158"/>
      <c r="F278" s="159"/>
      <c r="G278" s="160"/>
      <c r="H278" s="161"/>
      <c r="I278" s="162"/>
      <c r="J278" s="163"/>
      <c r="K278" s="164"/>
      <c r="L278" s="165"/>
      <c r="M278" s="166"/>
      <c r="N278" s="166"/>
      <c r="O278" s="167"/>
      <c r="P278" s="67" t="s">
        <v>24</v>
      </c>
      <c r="Q278" s="68">
        <f t="shared" ref="Q278:X278" si="101">Q276/Q277/1000</f>
        <v>0.20219512195121953</v>
      </c>
      <c r="R278" s="68">
        <f t="shared" si="101"/>
        <v>0.20150000000000001</v>
      </c>
      <c r="S278" s="68">
        <f t="shared" si="101"/>
        <v>0.20075000000000001</v>
      </c>
      <c r="T278" s="68">
        <f t="shared" si="101"/>
        <v>0.19418604651162791</v>
      </c>
      <c r="U278" s="68">
        <f t="shared" si="101"/>
        <v>0.19476190476190475</v>
      </c>
      <c r="V278" s="68">
        <f t="shared" si="101"/>
        <v>0.19790697674418606</v>
      </c>
      <c r="W278" s="68">
        <f t="shared" si="101"/>
        <v>0.19523809523809524</v>
      </c>
      <c r="X278" s="68">
        <f t="shared" si="101"/>
        <v>0.1972093023255814</v>
      </c>
      <c r="Y278" s="68">
        <f t="shared" si="80"/>
        <v>0.19796843094157687</v>
      </c>
      <c r="Z278" s="68">
        <f t="shared" si="94"/>
        <v>1.5016188654950573</v>
      </c>
      <c r="AA278" s="93"/>
    </row>
    <row r="279" spans="1:27" ht="14.4" customHeight="1" x14ac:dyDescent="0.3">
      <c r="A279" s="82"/>
      <c r="B279" s="83"/>
      <c r="C279" s="84"/>
      <c r="D279" s="84"/>
      <c r="E279" s="84"/>
      <c r="F279" s="85">
        <f>F276+1</f>
        <v>956</v>
      </c>
      <c r="G279" s="86">
        <v>2</v>
      </c>
      <c r="H279" s="87"/>
      <c r="I279" s="88">
        <v>260</v>
      </c>
      <c r="J279" s="89">
        <v>217</v>
      </c>
      <c r="K279" s="80">
        <f>I279*J279/100</f>
        <v>564.20000000000005</v>
      </c>
      <c r="L279" s="81">
        <f>K279*Y279/1000</f>
        <v>446.56430000000006</v>
      </c>
      <c r="M279" s="90"/>
      <c r="N279" s="91" t="s">
        <v>51</v>
      </c>
      <c r="O279" s="92" t="s">
        <v>45</v>
      </c>
      <c r="P279" s="8" t="s">
        <v>21</v>
      </c>
      <c r="Q279" s="9">
        <v>786</v>
      </c>
      <c r="R279" s="9">
        <v>794</v>
      </c>
      <c r="S279" s="9">
        <v>801</v>
      </c>
      <c r="T279" s="9">
        <v>817</v>
      </c>
      <c r="U279" s="9">
        <v>784</v>
      </c>
      <c r="V279" s="9">
        <v>795</v>
      </c>
      <c r="W279" s="9">
        <v>776</v>
      </c>
      <c r="X279" s="9">
        <v>779</v>
      </c>
      <c r="Y279" s="17">
        <f t="shared" si="80"/>
        <v>791.5</v>
      </c>
      <c r="Z279" s="10">
        <f t="shared" si="94"/>
        <v>1.574218040982579</v>
      </c>
      <c r="AA279" s="93" t="s">
        <v>22</v>
      </c>
    </row>
    <row r="280" spans="1:27" ht="14.4" customHeight="1" x14ac:dyDescent="0.3">
      <c r="A280" s="82"/>
      <c r="B280" s="83"/>
      <c r="C280" s="84"/>
      <c r="D280" s="84"/>
      <c r="E280" s="84"/>
      <c r="F280" s="85"/>
      <c r="G280" s="86"/>
      <c r="H280" s="87"/>
      <c r="I280" s="88"/>
      <c r="J280" s="89"/>
      <c r="K280" s="80"/>
      <c r="L280" s="81"/>
      <c r="M280" s="90"/>
      <c r="N280" s="91"/>
      <c r="O280" s="92"/>
      <c r="P280" s="11" t="s">
        <v>23</v>
      </c>
      <c r="Q280" s="12">
        <v>4.0999999999999996</v>
      </c>
      <c r="R280" s="12">
        <v>4.2</v>
      </c>
      <c r="S280" s="12">
        <v>4</v>
      </c>
      <c r="T280" s="12">
        <v>3.9</v>
      </c>
      <c r="U280" s="12">
        <v>4.0999999999999996</v>
      </c>
      <c r="V280" s="12">
        <v>4.0999999999999996</v>
      </c>
      <c r="W280" s="12">
        <v>4</v>
      </c>
      <c r="X280" s="12">
        <v>4.2</v>
      </c>
      <c r="Y280" s="13">
        <f t="shared" si="80"/>
        <v>4.0750000000000002</v>
      </c>
      <c r="Z280" s="14">
        <f t="shared" si="94"/>
        <v>2.3760634025812384</v>
      </c>
      <c r="AA280" s="93"/>
    </row>
    <row r="281" spans="1:27" ht="14.4" customHeight="1" x14ac:dyDescent="0.3">
      <c r="A281" s="82"/>
      <c r="B281" s="83"/>
      <c r="C281" s="84"/>
      <c r="D281" s="84"/>
      <c r="E281" s="84"/>
      <c r="F281" s="85"/>
      <c r="G281" s="86"/>
      <c r="H281" s="87"/>
      <c r="I281" s="88"/>
      <c r="J281" s="89"/>
      <c r="K281" s="80"/>
      <c r="L281" s="81"/>
      <c r="M281" s="90"/>
      <c r="N281" s="91"/>
      <c r="O281" s="92"/>
      <c r="P281" s="15" t="s">
        <v>24</v>
      </c>
      <c r="Q281" s="16">
        <f t="shared" ref="Q281:X281" si="102">Q279/Q280/1000</f>
        <v>0.19170731707317074</v>
      </c>
      <c r="R281" s="16">
        <f t="shared" si="102"/>
        <v>0.18904761904761905</v>
      </c>
      <c r="S281" s="16">
        <f t="shared" si="102"/>
        <v>0.20025000000000001</v>
      </c>
      <c r="T281" s="16">
        <f t="shared" si="102"/>
        <v>0.20948717948717951</v>
      </c>
      <c r="U281" s="16">
        <f t="shared" si="102"/>
        <v>0.19121951219512198</v>
      </c>
      <c r="V281" s="16">
        <f t="shared" si="102"/>
        <v>0.19390243902439025</v>
      </c>
      <c r="W281" s="16">
        <f t="shared" si="102"/>
        <v>0.19400000000000001</v>
      </c>
      <c r="X281" s="16">
        <f t="shared" si="102"/>
        <v>0.18547619047619049</v>
      </c>
      <c r="Y281" s="16">
        <f t="shared" si="80"/>
        <v>0.19438628216295903</v>
      </c>
      <c r="Z281" s="16">
        <f t="shared" si="94"/>
        <v>3.5821952531045498</v>
      </c>
      <c r="AA281" s="93"/>
    </row>
    <row r="282" spans="1:27" ht="14.4" customHeight="1" x14ac:dyDescent="0.3">
      <c r="A282" s="82"/>
      <c r="B282" s="83"/>
      <c r="C282" s="84"/>
      <c r="D282" s="84"/>
      <c r="E282" s="84"/>
      <c r="F282" s="85">
        <f>F279+1</f>
        <v>957</v>
      </c>
      <c r="G282" s="86">
        <v>3</v>
      </c>
      <c r="H282" s="87"/>
      <c r="I282" s="88">
        <v>135</v>
      </c>
      <c r="J282" s="89">
        <v>217</v>
      </c>
      <c r="K282" s="80">
        <f>I282*J282/100</f>
        <v>292.95</v>
      </c>
      <c r="L282" s="81">
        <f>K282*Y282/1000</f>
        <v>227.62215</v>
      </c>
      <c r="M282" s="90"/>
      <c r="N282" s="91" t="s">
        <v>51</v>
      </c>
      <c r="O282" s="92" t="s">
        <v>45</v>
      </c>
      <c r="P282" s="8" t="s">
        <v>21</v>
      </c>
      <c r="Q282" s="9">
        <v>771</v>
      </c>
      <c r="R282" s="9">
        <v>780</v>
      </c>
      <c r="S282" s="9">
        <v>764</v>
      </c>
      <c r="T282" s="9">
        <v>778</v>
      </c>
      <c r="U282" s="9">
        <v>785</v>
      </c>
      <c r="V282" s="9">
        <v>781</v>
      </c>
      <c r="W282" s="9">
        <v>777</v>
      </c>
      <c r="X282" s="9">
        <v>780</v>
      </c>
      <c r="Y282" s="17">
        <f t="shared" ref="Y282:Y302" si="103">AVERAGE(Q282:X282)</f>
        <v>777</v>
      </c>
      <c r="Z282" s="10">
        <f t="shared" si="94"/>
        <v>0.79336087554298285</v>
      </c>
      <c r="AA282" s="93" t="s">
        <v>22</v>
      </c>
    </row>
    <row r="283" spans="1:27" ht="14.4" customHeight="1" x14ac:dyDescent="0.3">
      <c r="A283" s="82"/>
      <c r="B283" s="83"/>
      <c r="C283" s="84"/>
      <c r="D283" s="84"/>
      <c r="E283" s="84"/>
      <c r="F283" s="85"/>
      <c r="G283" s="86"/>
      <c r="H283" s="87"/>
      <c r="I283" s="88"/>
      <c r="J283" s="89"/>
      <c r="K283" s="80"/>
      <c r="L283" s="81"/>
      <c r="M283" s="90"/>
      <c r="N283" s="91"/>
      <c r="O283" s="92"/>
      <c r="P283" s="11" t="s">
        <v>23</v>
      </c>
      <c r="Q283" s="12">
        <v>4.2</v>
      </c>
      <c r="R283" s="12">
        <v>4.0999999999999996</v>
      </c>
      <c r="S283" s="12">
        <v>4</v>
      </c>
      <c r="T283" s="12">
        <v>4.3</v>
      </c>
      <c r="U283" s="12">
        <v>4.2</v>
      </c>
      <c r="V283" s="12">
        <v>4</v>
      </c>
      <c r="W283" s="12">
        <v>4</v>
      </c>
      <c r="X283" s="12">
        <v>4.2</v>
      </c>
      <c r="Y283" s="13">
        <f t="shared" si="103"/>
        <v>4.125</v>
      </c>
      <c r="Z283" s="14">
        <f t="shared" si="94"/>
        <v>2.6417569354791963</v>
      </c>
      <c r="AA283" s="93"/>
    </row>
    <row r="284" spans="1:27" ht="14.4" customHeight="1" x14ac:dyDescent="0.3">
      <c r="A284" s="82"/>
      <c r="B284" s="83"/>
      <c r="C284" s="84"/>
      <c r="D284" s="84"/>
      <c r="E284" s="84"/>
      <c r="F284" s="85"/>
      <c r="G284" s="86"/>
      <c r="H284" s="87"/>
      <c r="I284" s="88"/>
      <c r="J284" s="89"/>
      <c r="K284" s="80"/>
      <c r="L284" s="81"/>
      <c r="M284" s="90"/>
      <c r="N284" s="91"/>
      <c r="O284" s="92"/>
      <c r="P284" s="15" t="s">
        <v>24</v>
      </c>
      <c r="Q284" s="16">
        <f t="shared" ref="Q284:X284" si="104">Q282/Q283/1000</f>
        <v>0.18357142857142855</v>
      </c>
      <c r="R284" s="16">
        <f t="shared" si="104"/>
        <v>0.19024390243902439</v>
      </c>
      <c r="S284" s="16">
        <f t="shared" si="104"/>
        <v>0.191</v>
      </c>
      <c r="T284" s="16">
        <f t="shared" si="104"/>
        <v>0.18093023255813956</v>
      </c>
      <c r="U284" s="16">
        <f t="shared" si="104"/>
        <v>0.18690476190476191</v>
      </c>
      <c r="V284" s="16">
        <f t="shared" si="104"/>
        <v>0.19525000000000001</v>
      </c>
      <c r="W284" s="16">
        <f t="shared" si="104"/>
        <v>0.19425000000000001</v>
      </c>
      <c r="X284" s="16">
        <f t="shared" si="104"/>
        <v>0.18571428571428569</v>
      </c>
      <c r="Y284" s="16">
        <f t="shared" si="103"/>
        <v>0.18848307639845502</v>
      </c>
      <c r="Z284" s="16">
        <f t="shared" si="94"/>
        <v>2.5153063079577107</v>
      </c>
      <c r="AA284" s="93"/>
    </row>
    <row r="285" spans="1:27" ht="14.4" customHeight="1" x14ac:dyDescent="0.3">
      <c r="A285" s="156"/>
      <c r="B285" s="157">
        <v>21009845</v>
      </c>
      <c r="C285" s="158"/>
      <c r="D285" s="158"/>
      <c r="E285" s="158">
        <v>9947230</v>
      </c>
      <c r="F285" s="159">
        <f>F282+1</f>
        <v>958</v>
      </c>
      <c r="G285" s="160">
        <v>1</v>
      </c>
      <c r="H285" s="161" t="s">
        <v>283</v>
      </c>
      <c r="I285" s="162">
        <v>210</v>
      </c>
      <c r="J285" s="163">
        <v>205</v>
      </c>
      <c r="K285" s="164">
        <f>I285*J285/100</f>
        <v>430.5</v>
      </c>
      <c r="L285" s="165">
        <f>K285*Y285/1000</f>
        <v>221.49225000000001</v>
      </c>
      <c r="M285" s="166" t="s">
        <v>284</v>
      </c>
      <c r="N285" s="166" t="s">
        <v>51</v>
      </c>
      <c r="O285" s="167" t="s">
        <v>45</v>
      </c>
      <c r="P285" s="58" t="s">
        <v>21</v>
      </c>
      <c r="Q285" s="59">
        <v>529</v>
      </c>
      <c r="R285" s="59">
        <v>508</v>
      </c>
      <c r="S285" s="59">
        <v>530</v>
      </c>
      <c r="T285" s="59">
        <v>522</v>
      </c>
      <c r="U285" s="59">
        <v>500</v>
      </c>
      <c r="V285" s="59">
        <v>506</v>
      </c>
      <c r="W285" s="59">
        <v>510</v>
      </c>
      <c r="X285" s="59">
        <v>511</v>
      </c>
      <c r="Y285" s="60">
        <f t="shared" si="103"/>
        <v>514.5</v>
      </c>
      <c r="Z285" s="61">
        <f t="shared" si="94"/>
        <v>2.019884323695484</v>
      </c>
      <c r="AA285" s="93" t="s">
        <v>22</v>
      </c>
    </row>
    <row r="286" spans="1:27" ht="14.4" customHeight="1" x14ac:dyDescent="0.3">
      <c r="A286" s="156"/>
      <c r="B286" s="157"/>
      <c r="C286" s="158"/>
      <c r="D286" s="158"/>
      <c r="E286" s="158"/>
      <c r="F286" s="159"/>
      <c r="G286" s="160"/>
      <c r="H286" s="161"/>
      <c r="I286" s="162"/>
      <c r="J286" s="163"/>
      <c r="K286" s="164"/>
      <c r="L286" s="165"/>
      <c r="M286" s="166"/>
      <c r="N286" s="166"/>
      <c r="O286" s="167"/>
      <c r="P286" s="63" t="s">
        <v>23</v>
      </c>
      <c r="Q286" s="64">
        <v>3.1</v>
      </c>
      <c r="R286" s="64">
        <v>2.9</v>
      </c>
      <c r="S286" s="64">
        <v>3.1</v>
      </c>
      <c r="T286" s="64">
        <v>3.2</v>
      </c>
      <c r="U286" s="64">
        <v>3</v>
      </c>
      <c r="V286" s="64">
        <v>2.9</v>
      </c>
      <c r="W286" s="64">
        <v>3</v>
      </c>
      <c r="X286" s="64">
        <v>3.1</v>
      </c>
      <c r="Y286" s="65">
        <f t="shared" si="103"/>
        <v>3.0375000000000001</v>
      </c>
      <c r="Z286" s="66">
        <f t="shared" si="94"/>
        <v>3.2663596432896207</v>
      </c>
      <c r="AA286" s="93"/>
    </row>
    <row r="287" spans="1:27" ht="14.4" customHeight="1" x14ac:dyDescent="0.3">
      <c r="A287" s="156"/>
      <c r="B287" s="157"/>
      <c r="C287" s="158"/>
      <c r="D287" s="158"/>
      <c r="E287" s="158"/>
      <c r="F287" s="159"/>
      <c r="G287" s="160"/>
      <c r="H287" s="161"/>
      <c r="I287" s="162"/>
      <c r="J287" s="163"/>
      <c r="K287" s="164"/>
      <c r="L287" s="165"/>
      <c r="M287" s="166"/>
      <c r="N287" s="166"/>
      <c r="O287" s="167"/>
      <c r="P287" s="67" t="s">
        <v>24</v>
      </c>
      <c r="Q287" s="68">
        <f t="shared" ref="Q287:X287" si="105">Q285/Q286/1000</f>
        <v>0.17064516129032256</v>
      </c>
      <c r="R287" s="68">
        <f t="shared" si="105"/>
        <v>0.17517241379310347</v>
      </c>
      <c r="S287" s="68">
        <f t="shared" si="105"/>
        <v>0.17096774193548386</v>
      </c>
      <c r="T287" s="68">
        <f t="shared" si="105"/>
        <v>0.16312499999999999</v>
      </c>
      <c r="U287" s="68">
        <f t="shared" si="105"/>
        <v>0.16666666666666666</v>
      </c>
      <c r="V287" s="68">
        <f t="shared" si="105"/>
        <v>0.17448275862068965</v>
      </c>
      <c r="W287" s="68">
        <f t="shared" si="105"/>
        <v>0.17</v>
      </c>
      <c r="X287" s="68">
        <f t="shared" si="105"/>
        <v>0.16483870967741937</v>
      </c>
      <c r="Y287" s="68">
        <f t="shared" si="103"/>
        <v>0.16948730649796068</v>
      </c>
      <c r="Z287" s="68">
        <f t="shared" si="94"/>
        <v>2.3885992725719611</v>
      </c>
      <c r="AA287" s="93"/>
    </row>
    <row r="288" spans="1:27" ht="14.4" customHeight="1" x14ac:dyDescent="0.3">
      <c r="A288" s="82"/>
      <c r="B288" s="83"/>
      <c r="C288" s="84"/>
      <c r="D288" s="84"/>
      <c r="E288" s="84"/>
      <c r="F288" s="85">
        <f>F285+1</f>
        <v>959</v>
      </c>
      <c r="G288" s="86">
        <v>2</v>
      </c>
      <c r="H288" s="87"/>
      <c r="I288" s="88">
        <v>210</v>
      </c>
      <c r="J288" s="89">
        <v>205</v>
      </c>
      <c r="K288" s="80">
        <f>I288*J288/100</f>
        <v>430.5</v>
      </c>
      <c r="L288" s="81">
        <f>K288*Y288/1000</f>
        <v>229.45650000000001</v>
      </c>
      <c r="M288" s="90"/>
      <c r="N288" s="91" t="s">
        <v>213</v>
      </c>
      <c r="O288" s="92" t="s">
        <v>35</v>
      </c>
      <c r="P288" s="8" t="s">
        <v>21</v>
      </c>
      <c r="Q288" s="9">
        <v>531</v>
      </c>
      <c r="R288" s="9">
        <v>543</v>
      </c>
      <c r="S288" s="9">
        <v>529</v>
      </c>
      <c r="T288" s="9">
        <v>528</v>
      </c>
      <c r="U288" s="9">
        <v>530</v>
      </c>
      <c r="V288" s="9">
        <v>532</v>
      </c>
      <c r="W288" s="9">
        <v>540</v>
      </c>
      <c r="X288" s="9">
        <v>531</v>
      </c>
      <c r="Y288" s="17">
        <f t="shared" si="103"/>
        <v>533</v>
      </c>
      <c r="Z288" s="10">
        <f t="shared" si="94"/>
        <v>0.95666407384480001</v>
      </c>
      <c r="AA288" s="93" t="s">
        <v>22</v>
      </c>
    </row>
    <row r="289" spans="1:27" ht="14.4" customHeight="1" x14ac:dyDescent="0.3">
      <c r="A289" s="82"/>
      <c r="B289" s="83"/>
      <c r="C289" s="84"/>
      <c r="D289" s="84"/>
      <c r="E289" s="84"/>
      <c r="F289" s="85"/>
      <c r="G289" s="86"/>
      <c r="H289" s="87"/>
      <c r="I289" s="88"/>
      <c r="J289" s="89"/>
      <c r="K289" s="80"/>
      <c r="L289" s="81"/>
      <c r="M289" s="90"/>
      <c r="N289" s="91"/>
      <c r="O289" s="92"/>
      <c r="P289" s="11" t="s">
        <v>23</v>
      </c>
      <c r="Q289" s="12">
        <v>3.1</v>
      </c>
      <c r="R289" s="12">
        <v>3.1</v>
      </c>
      <c r="S289" s="12">
        <v>3</v>
      </c>
      <c r="T289" s="12">
        <v>3.1</v>
      </c>
      <c r="U289" s="12">
        <v>3.1</v>
      </c>
      <c r="V289" s="12">
        <v>3.1</v>
      </c>
      <c r="W289" s="12">
        <v>3</v>
      </c>
      <c r="X289" s="12">
        <v>3.1</v>
      </c>
      <c r="Y289" s="13">
        <f t="shared" si="103"/>
        <v>3.0750000000000002</v>
      </c>
      <c r="Z289" s="14">
        <f t="shared" si="94"/>
        <v>1.408171388267381</v>
      </c>
      <c r="AA289" s="93"/>
    </row>
    <row r="290" spans="1:27" ht="14.4" customHeight="1" x14ac:dyDescent="0.3">
      <c r="A290" s="82"/>
      <c r="B290" s="83"/>
      <c r="C290" s="84"/>
      <c r="D290" s="84"/>
      <c r="E290" s="84"/>
      <c r="F290" s="85"/>
      <c r="G290" s="86"/>
      <c r="H290" s="87"/>
      <c r="I290" s="88"/>
      <c r="J290" s="89"/>
      <c r="K290" s="80"/>
      <c r="L290" s="81"/>
      <c r="M290" s="90"/>
      <c r="N290" s="91"/>
      <c r="O290" s="92"/>
      <c r="P290" s="15" t="s">
        <v>24</v>
      </c>
      <c r="Q290" s="16">
        <f t="shared" ref="Q290:X290" si="106">Q288/Q289/1000</f>
        <v>0.17129032258064517</v>
      </c>
      <c r="R290" s="16">
        <f t="shared" si="106"/>
        <v>0.17516129032258065</v>
      </c>
      <c r="S290" s="16">
        <f t="shared" si="106"/>
        <v>0.17633333333333334</v>
      </c>
      <c r="T290" s="16">
        <f t="shared" si="106"/>
        <v>0.17032258064516129</v>
      </c>
      <c r="U290" s="16">
        <f t="shared" si="106"/>
        <v>0.17096774193548386</v>
      </c>
      <c r="V290" s="16">
        <f t="shared" si="106"/>
        <v>0.17161290322580644</v>
      </c>
      <c r="W290" s="16">
        <f t="shared" si="106"/>
        <v>0.18</v>
      </c>
      <c r="X290" s="16">
        <f t="shared" si="106"/>
        <v>0.17129032258064517</v>
      </c>
      <c r="Y290" s="16">
        <f t="shared" si="103"/>
        <v>0.17337231182795698</v>
      </c>
      <c r="Z290" s="16">
        <f t="shared" si="94"/>
        <v>1.8549763181755976</v>
      </c>
      <c r="AA290" s="93"/>
    </row>
    <row r="291" spans="1:27" ht="14.4" customHeight="1" x14ac:dyDescent="0.3">
      <c r="A291" s="82"/>
      <c r="B291" s="83"/>
      <c r="C291" s="84"/>
      <c r="D291" s="84"/>
      <c r="E291" s="84"/>
      <c r="F291" s="85">
        <f>F288+1</f>
        <v>960</v>
      </c>
      <c r="G291" s="86">
        <v>3</v>
      </c>
      <c r="H291" s="87"/>
      <c r="I291" s="88">
        <v>210</v>
      </c>
      <c r="J291" s="89">
        <v>205</v>
      </c>
      <c r="K291" s="80">
        <f>I291*J291/100</f>
        <v>430.5</v>
      </c>
      <c r="L291" s="81">
        <f>K291*Y291/1000</f>
        <v>234.89156249999999</v>
      </c>
      <c r="M291" s="90"/>
      <c r="N291" s="91" t="s">
        <v>131</v>
      </c>
      <c r="O291" s="92" t="s">
        <v>20</v>
      </c>
      <c r="P291" s="8" t="s">
        <v>21</v>
      </c>
      <c r="Q291" s="9">
        <v>538</v>
      </c>
      <c r="R291" s="9">
        <v>534</v>
      </c>
      <c r="S291" s="9">
        <v>547</v>
      </c>
      <c r="T291" s="9">
        <v>558</v>
      </c>
      <c r="U291" s="9">
        <v>541</v>
      </c>
      <c r="V291" s="9">
        <v>542</v>
      </c>
      <c r="W291" s="9">
        <v>545</v>
      </c>
      <c r="X291" s="9">
        <v>560</v>
      </c>
      <c r="Y291" s="17">
        <f t="shared" si="103"/>
        <v>545.625</v>
      </c>
      <c r="Z291" s="10">
        <f t="shared" si="94"/>
        <v>1.5737681095620248</v>
      </c>
      <c r="AA291" s="93" t="s">
        <v>22</v>
      </c>
    </row>
    <row r="292" spans="1:27" ht="14.4" customHeight="1" x14ac:dyDescent="0.3">
      <c r="A292" s="82"/>
      <c r="B292" s="83"/>
      <c r="C292" s="84"/>
      <c r="D292" s="84"/>
      <c r="E292" s="84"/>
      <c r="F292" s="85"/>
      <c r="G292" s="86"/>
      <c r="H292" s="87"/>
      <c r="I292" s="88"/>
      <c r="J292" s="89"/>
      <c r="K292" s="80"/>
      <c r="L292" s="81"/>
      <c r="M292" s="90"/>
      <c r="N292" s="91"/>
      <c r="O292" s="92"/>
      <c r="P292" s="11" t="s">
        <v>23</v>
      </c>
      <c r="Q292" s="12">
        <v>3.2</v>
      </c>
      <c r="R292" s="12">
        <v>3.2</v>
      </c>
      <c r="S292" s="12">
        <v>3.2</v>
      </c>
      <c r="T292" s="12">
        <v>3</v>
      </c>
      <c r="U292" s="12">
        <v>3.2</v>
      </c>
      <c r="V292" s="12">
        <v>3.2</v>
      </c>
      <c r="W292" s="12">
        <v>3.1</v>
      </c>
      <c r="X292" s="12">
        <v>3</v>
      </c>
      <c r="Y292" s="13">
        <f t="shared" si="103"/>
        <v>3.1375000000000002</v>
      </c>
      <c r="Z292" s="14">
        <f t="shared" si="94"/>
        <v>2.7313364941836853</v>
      </c>
      <c r="AA292" s="93"/>
    </row>
    <row r="293" spans="1:27" ht="14.4" customHeight="1" x14ac:dyDescent="0.3">
      <c r="A293" s="82"/>
      <c r="B293" s="83"/>
      <c r="C293" s="84"/>
      <c r="D293" s="84"/>
      <c r="E293" s="84"/>
      <c r="F293" s="85"/>
      <c r="G293" s="86"/>
      <c r="H293" s="87"/>
      <c r="I293" s="88"/>
      <c r="J293" s="89"/>
      <c r="K293" s="80"/>
      <c r="L293" s="81"/>
      <c r="M293" s="90"/>
      <c r="N293" s="91"/>
      <c r="O293" s="92"/>
      <c r="P293" s="15" t="s">
        <v>24</v>
      </c>
      <c r="Q293" s="16">
        <f t="shared" ref="Q293:X293" si="107">Q291/Q292/1000</f>
        <v>0.168125</v>
      </c>
      <c r="R293" s="16">
        <f t="shared" si="107"/>
        <v>0.166875</v>
      </c>
      <c r="S293" s="16">
        <f t="shared" si="107"/>
        <v>0.17093749999999999</v>
      </c>
      <c r="T293" s="16">
        <f t="shared" si="107"/>
        <v>0.186</v>
      </c>
      <c r="U293" s="16">
        <f t="shared" si="107"/>
        <v>0.1690625</v>
      </c>
      <c r="V293" s="16">
        <f t="shared" si="107"/>
        <v>0.169375</v>
      </c>
      <c r="W293" s="16">
        <f t="shared" si="107"/>
        <v>0.17580645161290323</v>
      </c>
      <c r="X293" s="16">
        <f t="shared" si="107"/>
        <v>0.18666666666666665</v>
      </c>
      <c r="Y293" s="16">
        <f t="shared" si="103"/>
        <v>0.17410601478494619</v>
      </c>
      <c r="Z293" s="16">
        <f t="shared" si="94"/>
        <v>4.2983646336078207</v>
      </c>
      <c r="AA293" s="93"/>
    </row>
    <row r="294" spans="1:27" ht="14.4" customHeight="1" x14ac:dyDescent="0.3">
      <c r="A294" s="82"/>
      <c r="B294" s="83"/>
      <c r="C294" s="84"/>
      <c r="D294" s="84"/>
      <c r="E294" s="84"/>
      <c r="F294" s="85">
        <f>F291+1</f>
        <v>961</v>
      </c>
      <c r="G294" s="86">
        <v>4</v>
      </c>
      <c r="H294" s="87"/>
      <c r="I294" s="88">
        <v>210</v>
      </c>
      <c r="J294" s="89">
        <v>205</v>
      </c>
      <c r="K294" s="80">
        <f>I294*J294/100</f>
        <v>430.5</v>
      </c>
      <c r="L294" s="81">
        <f>K294*Y294/1000</f>
        <v>240.91856250000001</v>
      </c>
      <c r="M294" s="90"/>
      <c r="N294" s="91" t="s">
        <v>123</v>
      </c>
      <c r="O294" s="92" t="s">
        <v>105</v>
      </c>
      <c r="P294" s="8" t="s">
        <v>21</v>
      </c>
      <c r="Q294" s="9">
        <v>560</v>
      </c>
      <c r="R294" s="9">
        <v>563</v>
      </c>
      <c r="S294" s="9">
        <v>565</v>
      </c>
      <c r="T294" s="9">
        <v>559</v>
      </c>
      <c r="U294" s="9">
        <v>561</v>
      </c>
      <c r="V294" s="9">
        <v>569</v>
      </c>
      <c r="W294" s="9">
        <v>543</v>
      </c>
      <c r="X294" s="9">
        <v>557</v>
      </c>
      <c r="Y294" s="17">
        <f t="shared" si="103"/>
        <v>559.625</v>
      </c>
      <c r="Z294" s="10">
        <f t="shared" si="94"/>
        <v>1.2852644521613403</v>
      </c>
      <c r="AA294" s="93" t="s">
        <v>22</v>
      </c>
    </row>
    <row r="295" spans="1:27" ht="14.4" customHeight="1" x14ac:dyDescent="0.3">
      <c r="A295" s="82"/>
      <c r="B295" s="83"/>
      <c r="C295" s="84"/>
      <c r="D295" s="84"/>
      <c r="E295" s="84"/>
      <c r="F295" s="85"/>
      <c r="G295" s="86"/>
      <c r="H295" s="87"/>
      <c r="I295" s="88"/>
      <c r="J295" s="89"/>
      <c r="K295" s="80"/>
      <c r="L295" s="81"/>
      <c r="M295" s="90"/>
      <c r="N295" s="91"/>
      <c r="O295" s="92"/>
      <c r="P295" s="11" t="s">
        <v>23</v>
      </c>
      <c r="Q295" s="12">
        <v>3.2</v>
      </c>
      <c r="R295" s="12">
        <v>3.1</v>
      </c>
      <c r="S295" s="12">
        <v>3.3</v>
      </c>
      <c r="T295" s="12">
        <v>3.2</v>
      </c>
      <c r="U295" s="12">
        <v>3.2</v>
      </c>
      <c r="V295" s="12">
        <v>3.2</v>
      </c>
      <c r="W295" s="12">
        <v>3.1</v>
      </c>
      <c r="X295" s="12">
        <v>3.2</v>
      </c>
      <c r="Y295" s="13">
        <f t="shared" si="103"/>
        <v>3.1875</v>
      </c>
      <c r="Z295" s="14">
        <f t="shared" si="94"/>
        <v>1.880718244436359</v>
      </c>
      <c r="AA295" s="93"/>
    </row>
    <row r="296" spans="1:27" ht="14.4" customHeight="1" x14ac:dyDescent="0.3">
      <c r="A296" s="82"/>
      <c r="B296" s="83"/>
      <c r="C296" s="84"/>
      <c r="D296" s="84"/>
      <c r="E296" s="84"/>
      <c r="F296" s="85"/>
      <c r="G296" s="86"/>
      <c r="H296" s="87"/>
      <c r="I296" s="88"/>
      <c r="J296" s="89"/>
      <c r="K296" s="80"/>
      <c r="L296" s="81"/>
      <c r="M296" s="90"/>
      <c r="N296" s="91"/>
      <c r="O296" s="92"/>
      <c r="P296" s="15" t="s">
        <v>24</v>
      </c>
      <c r="Q296" s="16">
        <f t="shared" ref="Q296:X296" si="108">Q294/Q295/1000</f>
        <v>0.17499999999999999</v>
      </c>
      <c r="R296" s="16">
        <f t="shared" si="108"/>
        <v>0.18161290322580642</v>
      </c>
      <c r="S296" s="16">
        <f t="shared" si="108"/>
        <v>0.1712121212121212</v>
      </c>
      <c r="T296" s="16">
        <f t="shared" si="108"/>
        <v>0.1746875</v>
      </c>
      <c r="U296" s="16">
        <f t="shared" si="108"/>
        <v>0.17531250000000001</v>
      </c>
      <c r="V296" s="16">
        <f t="shared" si="108"/>
        <v>0.17781250000000001</v>
      </c>
      <c r="W296" s="16">
        <f t="shared" si="108"/>
        <v>0.17516129032258065</v>
      </c>
      <c r="X296" s="16">
        <f t="shared" si="108"/>
        <v>0.17406250000000001</v>
      </c>
      <c r="Y296" s="16">
        <f t="shared" si="103"/>
        <v>0.17560766434506356</v>
      </c>
      <c r="Z296" s="16">
        <f t="shared" si="94"/>
        <v>1.6123473354498541</v>
      </c>
      <c r="AA296" s="93"/>
    </row>
    <row r="297" spans="1:27" ht="14.4" customHeight="1" x14ac:dyDescent="0.3">
      <c r="A297" s="82"/>
      <c r="B297" s="83"/>
      <c r="C297" s="84"/>
      <c r="D297" s="84"/>
      <c r="E297" s="84"/>
      <c r="F297" s="85">
        <f>F294+1</f>
        <v>962</v>
      </c>
      <c r="G297" s="86">
        <v>5</v>
      </c>
      <c r="H297" s="87"/>
      <c r="I297" s="88">
        <v>210</v>
      </c>
      <c r="J297" s="89">
        <v>205</v>
      </c>
      <c r="K297" s="80">
        <f>I297*J297/100</f>
        <v>430.5</v>
      </c>
      <c r="L297" s="81">
        <f>K297*Y297/1000</f>
        <v>237.2055</v>
      </c>
      <c r="M297" s="90"/>
      <c r="N297" s="91" t="s">
        <v>123</v>
      </c>
      <c r="O297" s="92" t="s">
        <v>105</v>
      </c>
      <c r="P297" s="8" t="s">
        <v>21</v>
      </c>
      <c r="Q297" s="9">
        <v>531</v>
      </c>
      <c r="R297" s="9">
        <v>558</v>
      </c>
      <c r="S297" s="9">
        <v>561</v>
      </c>
      <c r="T297" s="9">
        <v>551</v>
      </c>
      <c r="U297" s="9">
        <v>552</v>
      </c>
      <c r="V297" s="9">
        <v>563</v>
      </c>
      <c r="W297" s="9">
        <v>559</v>
      </c>
      <c r="X297" s="9">
        <v>533</v>
      </c>
      <c r="Y297" s="17">
        <f t="shared" si="103"/>
        <v>551</v>
      </c>
      <c r="Z297" s="10">
        <f t="shared" si="94"/>
        <v>2.1106539654470069</v>
      </c>
      <c r="AA297" s="93" t="s">
        <v>22</v>
      </c>
    </row>
    <row r="298" spans="1:27" ht="14.4" customHeight="1" x14ac:dyDescent="0.3">
      <c r="A298" s="82"/>
      <c r="B298" s="83"/>
      <c r="C298" s="84"/>
      <c r="D298" s="84"/>
      <c r="E298" s="84"/>
      <c r="F298" s="85"/>
      <c r="G298" s="86"/>
      <c r="H298" s="87"/>
      <c r="I298" s="88"/>
      <c r="J298" s="89"/>
      <c r="K298" s="80"/>
      <c r="L298" s="81"/>
      <c r="M298" s="90"/>
      <c r="N298" s="91"/>
      <c r="O298" s="92"/>
      <c r="P298" s="11" t="s">
        <v>23</v>
      </c>
      <c r="Q298" s="12">
        <v>3.2</v>
      </c>
      <c r="R298" s="12">
        <v>3.2</v>
      </c>
      <c r="S298" s="12">
        <v>3.2</v>
      </c>
      <c r="T298" s="12">
        <v>3.2</v>
      </c>
      <c r="U298" s="12">
        <v>3.2</v>
      </c>
      <c r="V298" s="12">
        <v>3.2</v>
      </c>
      <c r="W298" s="12">
        <v>3</v>
      </c>
      <c r="X298" s="12">
        <v>3.2</v>
      </c>
      <c r="Y298" s="13">
        <f t="shared" si="103"/>
        <v>3.1749999999999998</v>
      </c>
      <c r="Z298" s="14">
        <f t="shared" si="94"/>
        <v>2.0832687488697585</v>
      </c>
      <c r="AA298" s="93"/>
    </row>
    <row r="299" spans="1:27" ht="14.4" customHeight="1" x14ac:dyDescent="0.3">
      <c r="A299" s="82"/>
      <c r="B299" s="83"/>
      <c r="C299" s="84"/>
      <c r="D299" s="84"/>
      <c r="E299" s="84"/>
      <c r="F299" s="85"/>
      <c r="G299" s="86"/>
      <c r="H299" s="87"/>
      <c r="I299" s="88"/>
      <c r="J299" s="89"/>
      <c r="K299" s="80"/>
      <c r="L299" s="81"/>
      <c r="M299" s="90"/>
      <c r="N299" s="91"/>
      <c r="O299" s="92"/>
      <c r="P299" s="15" t="s">
        <v>24</v>
      </c>
      <c r="Q299" s="16">
        <f t="shared" ref="Q299:X299" si="109">Q297/Q298/1000</f>
        <v>0.16593749999999999</v>
      </c>
      <c r="R299" s="16">
        <f t="shared" si="109"/>
        <v>0.174375</v>
      </c>
      <c r="S299" s="16">
        <f t="shared" si="109"/>
        <v>0.17531250000000001</v>
      </c>
      <c r="T299" s="16">
        <f t="shared" si="109"/>
        <v>0.17218749999999999</v>
      </c>
      <c r="U299" s="16">
        <f t="shared" si="109"/>
        <v>0.17249999999999999</v>
      </c>
      <c r="V299" s="16">
        <f t="shared" si="109"/>
        <v>0.1759375</v>
      </c>
      <c r="W299" s="16">
        <f t="shared" si="109"/>
        <v>0.18633333333333335</v>
      </c>
      <c r="X299" s="16">
        <f t="shared" si="109"/>
        <v>0.1665625</v>
      </c>
      <c r="Y299" s="16">
        <f t="shared" si="103"/>
        <v>0.17364322916666663</v>
      </c>
      <c r="Z299" s="16">
        <f t="shared" si="94"/>
        <v>3.4226044304416074</v>
      </c>
      <c r="AA299" s="93"/>
    </row>
    <row r="300" spans="1:27" ht="14.4" customHeight="1" x14ac:dyDescent="0.3">
      <c r="A300" s="82"/>
      <c r="B300" s="83"/>
      <c r="C300" s="84"/>
      <c r="D300" s="84"/>
      <c r="E300" s="84"/>
      <c r="F300" s="85">
        <f>F297+1</f>
        <v>963</v>
      </c>
      <c r="G300" s="86">
        <v>6</v>
      </c>
      <c r="H300" s="87"/>
      <c r="I300" s="88">
        <v>215</v>
      </c>
      <c r="J300" s="89">
        <v>205</v>
      </c>
      <c r="K300" s="80">
        <f>I300*J300/100</f>
        <v>440.75</v>
      </c>
      <c r="L300" s="81">
        <f>K300*Y300/1000</f>
        <v>249.7950625</v>
      </c>
      <c r="M300" s="90"/>
      <c r="N300" s="91" t="s">
        <v>123</v>
      </c>
      <c r="O300" s="92" t="s">
        <v>105</v>
      </c>
      <c r="P300" s="8" t="s">
        <v>21</v>
      </c>
      <c r="Q300" s="9">
        <v>580</v>
      </c>
      <c r="R300" s="9">
        <v>582</v>
      </c>
      <c r="S300" s="9">
        <v>554</v>
      </c>
      <c r="T300" s="9">
        <v>541</v>
      </c>
      <c r="U300" s="9">
        <v>572</v>
      </c>
      <c r="V300" s="9">
        <v>582</v>
      </c>
      <c r="W300" s="9">
        <v>568</v>
      </c>
      <c r="X300" s="9">
        <v>555</v>
      </c>
      <c r="Y300" s="17">
        <f t="shared" si="103"/>
        <v>566.75</v>
      </c>
      <c r="Z300" s="10">
        <f t="shared" si="94"/>
        <v>2.5212914269860147</v>
      </c>
      <c r="AA300" s="93" t="s">
        <v>22</v>
      </c>
    </row>
    <row r="301" spans="1:27" ht="14.4" customHeight="1" x14ac:dyDescent="0.3">
      <c r="A301" s="82"/>
      <c r="B301" s="83"/>
      <c r="C301" s="84"/>
      <c r="D301" s="84"/>
      <c r="E301" s="84"/>
      <c r="F301" s="85"/>
      <c r="G301" s="86"/>
      <c r="H301" s="87"/>
      <c r="I301" s="88"/>
      <c r="J301" s="89"/>
      <c r="K301" s="80"/>
      <c r="L301" s="81"/>
      <c r="M301" s="90"/>
      <c r="N301" s="91"/>
      <c r="O301" s="92"/>
      <c r="P301" s="11" t="s">
        <v>23</v>
      </c>
      <c r="Q301" s="12">
        <v>3.2</v>
      </c>
      <c r="R301" s="12">
        <v>3.1</v>
      </c>
      <c r="S301" s="12">
        <v>3.3</v>
      </c>
      <c r="T301" s="12">
        <v>3.2</v>
      </c>
      <c r="U301" s="12">
        <v>3.3</v>
      </c>
      <c r="V301" s="12">
        <v>3.3</v>
      </c>
      <c r="W301" s="12">
        <v>3.1</v>
      </c>
      <c r="X301" s="12">
        <v>3.2</v>
      </c>
      <c r="Y301" s="13">
        <f t="shared" si="103"/>
        <v>3.2125000000000004</v>
      </c>
      <c r="Z301" s="14">
        <f t="shared" si="94"/>
        <v>2.4299603106608516</v>
      </c>
      <c r="AA301" s="93"/>
    </row>
    <row r="302" spans="1:27" ht="14.4" customHeight="1" x14ac:dyDescent="0.3">
      <c r="A302" s="82"/>
      <c r="B302" s="83"/>
      <c r="C302" s="84"/>
      <c r="D302" s="84"/>
      <c r="E302" s="84"/>
      <c r="F302" s="85"/>
      <c r="G302" s="86"/>
      <c r="H302" s="87"/>
      <c r="I302" s="88"/>
      <c r="J302" s="89"/>
      <c r="K302" s="80"/>
      <c r="L302" s="81"/>
      <c r="M302" s="90"/>
      <c r="N302" s="91"/>
      <c r="O302" s="92"/>
      <c r="P302" s="15" t="s">
        <v>24</v>
      </c>
      <c r="Q302" s="16">
        <f t="shared" ref="Q302:X302" si="110">Q300/Q301/1000</f>
        <v>0.18124999999999999</v>
      </c>
      <c r="R302" s="16">
        <f t="shared" si="110"/>
        <v>0.18774193548387097</v>
      </c>
      <c r="S302" s="16">
        <f t="shared" si="110"/>
        <v>0.16787878787878788</v>
      </c>
      <c r="T302" s="16">
        <f t="shared" si="110"/>
        <v>0.1690625</v>
      </c>
      <c r="U302" s="16">
        <f t="shared" si="110"/>
        <v>0.17333333333333334</v>
      </c>
      <c r="V302" s="16">
        <f t="shared" si="110"/>
        <v>0.17636363636363636</v>
      </c>
      <c r="W302" s="16">
        <f t="shared" si="110"/>
        <v>0.1832258064516129</v>
      </c>
      <c r="X302" s="16">
        <f t="shared" si="110"/>
        <v>0.17343749999999999</v>
      </c>
      <c r="Y302" s="16">
        <f t="shared" si="103"/>
        <v>0.17653668743890516</v>
      </c>
      <c r="Z302" s="16">
        <f t="shared" si="94"/>
        <v>3.7103650494891927</v>
      </c>
      <c r="AA302" s="93"/>
    </row>
    <row r="303" spans="1:27" ht="14.4" customHeight="1" x14ac:dyDescent="0.3">
      <c r="A303" s="156">
        <v>44529</v>
      </c>
      <c r="B303" s="157">
        <v>21009791</v>
      </c>
      <c r="C303" s="158"/>
      <c r="D303" s="158"/>
      <c r="E303" s="158">
        <v>9946512</v>
      </c>
      <c r="F303" s="159">
        <f>F300+1</f>
        <v>964</v>
      </c>
      <c r="G303" s="160">
        <v>1</v>
      </c>
      <c r="H303" s="161" t="s">
        <v>139</v>
      </c>
      <c r="I303" s="162">
        <v>240</v>
      </c>
      <c r="J303" s="163">
        <v>230</v>
      </c>
      <c r="K303" s="164">
        <f>I303*J303/100</f>
        <v>552</v>
      </c>
      <c r="L303" s="165">
        <f>K303*Y303/1000</f>
        <v>327.95699999999999</v>
      </c>
      <c r="M303" s="166" t="s">
        <v>285</v>
      </c>
      <c r="N303" s="166" t="s">
        <v>19</v>
      </c>
      <c r="O303" s="167" t="s">
        <v>27</v>
      </c>
      <c r="P303" s="58" t="s">
        <v>21</v>
      </c>
      <c r="Q303" s="59">
        <v>579</v>
      </c>
      <c r="R303" s="59">
        <v>585</v>
      </c>
      <c r="S303" s="59">
        <v>599</v>
      </c>
      <c r="T303" s="59">
        <v>601</v>
      </c>
      <c r="U303" s="59">
        <v>606</v>
      </c>
      <c r="V303" s="59">
        <v>602</v>
      </c>
      <c r="W303" s="59">
        <v>593</v>
      </c>
      <c r="X303" s="59">
        <v>588</v>
      </c>
      <c r="Y303" s="60">
        <f t="shared" ref="Y303:Y308" si="111">AVERAGE(Q303:X303)</f>
        <v>594.125</v>
      </c>
      <c r="Z303" s="61">
        <f t="shared" ref="Z303:Z308" si="112">_xlfn.STDEV.P(Q303:X303)/Y303*100</f>
        <v>1.4875574731170655</v>
      </c>
      <c r="AA303" s="93" t="s">
        <v>22</v>
      </c>
    </row>
    <row r="304" spans="1:27" ht="14.4" customHeight="1" x14ac:dyDescent="0.3">
      <c r="A304" s="156"/>
      <c r="B304" s="157"/>
      <c r="C304" s="158"/>
      <c r="D304" s="158"/>
      <c r="E304" s="158"/>
      <c r="F304" s="159"/>
      <c r="G304" s="160"/>
      <c r="H304" s="161"/>
      <c r="I304" s="162"/>
      <c r="J304" s="163"/>
      <c r="K304" s="164"/>
      <c r="L304" s="165"/>
      <c r="M304" s="166"/>
      <c r="N304" s="166"/>
      <c r="O304" s="167"/>
      <c r="P304" s="63" t="s">
        <v>23</v>
      </c>
      <c r="Q304" s="64">
        <v>5.6</v>
      </c>
      <c r="R304" s="64">
        <v>5.9</v>
      </c>
      <c r="S304" s="64">
        <v>6.1</v>
      </c>
      <c r="T304" s="64">
        <v>6.1</v>
      </c>
      <c r="U304" s="64">
        <v>6</v>
      </c>
      <c r="V304" s="64">
        <v>6</v>
      </c>
      <c r="W304" s="64">
        <v>5.9</v>
      </c>
      <c r="X304" s="64">
        <v>5.7</v>
      </c>
      <c r="Y304" s="65">
        <f t="shared" si="111"/>
        <v>5.9125000000000005</v>
      </c>
      <c r="Z304" s="66">
        <f t="shared" si="112"/>
        <v>2.8599892724035261</v>
      </c>
      <c r="AA304" s="93"/>
    </row>
    <row r="305" spans="1:27" ht="14.25" customHeight="1" x14ac:dyDescent="0.3">
      <c r="A305" s="156"/>
      <c r="B305" s="157"/>
      <c r="C305" s="158"/>
      <c r="D305" s="158"/>
      <c r="E305" s="158"/>
      <c r="F305" s="159"/>
      <c r="G305" s="160"/>
      <c r="H305" s="161"/>
      <c r="I305" s="162"/>
      <c r="J305" s="163"/>
      <c r="K305" s="164"/>
      <c r="L305" s="165"/>
      <c r="M305" s="166"/>
      <c r="N305" s="166"/>
      <c r="O305" s="167"/>
      <c r="P305" s="67" t="s">
        <v>24</v>
      </c>
      <c r="Q305" s="68">
        <f t="shared" ref="Q305:X305" si="113">Q303/Q304/1000</f>
        <v>0.10339285714285715</v>
      </c>
      <c r="R305" s="68">
        <f t="shared" si="113"/>
        <v>9.9152542372881361E-2</v>
      </c>
      <c r="S305" s="68">
        <f t="shared" si="113"/>
        <v>9.8196721311475416E-2</v>
      </c>
      <c r="T305" s="68">
        <f t="shared" si="113"/>
        <v>9.8524590163934431E-2</v>
      </c>
      <c r="U305" s="68">
        <f t="shared" si="113"/>
        <v>0.10100000000000001</v>
      </c>
      <c r="V305" s="68">
        <f t="shared" si="113"/>
        <v>0.10033333333333333</v>
      </c>
      <c r="W305" s="68">
        <f t="shared" si="113"/>
        <v>0.10050847457627118</v>
      </c>
      <c r="X305" s="68">
        <f t="shared" si="113"/>
        <v>0.1031578947368421</v>
      </c>
      <c r="Y305" s="68">
        <f t="shared" si="111"/>
        <v>0.10053330170469937</v>
      </c>
      <c r="Z305" s="68">
        <f t="shared" si="112"/>
        <v>1.8180414535813487</v>
      </c>
      <c r="AA305" s="93"/>
    </row>
    <row r="306" spans="1:27" ht="14.4" customHeight="1" x14ac:dyDescent="0.3">
      <c r="A306" s="82"/>
      <c r="B306" s="83"/>
      <c r="C306" s="84"/>
      <c r="D306" s="84"/>
      <c r="E306" s="84"/>
      <c r="F306" s="85">
        <f>F303+1</f>
        <v>965</v>
      </c>
      <c r="G306" s="86">
        <v>2</v>
      </c>
      <c r="H306" s="87"/>
      <c r="I306" s="88">
        <v>230</v>
      </c>
      <c r="J306" s="89">
        <v>230</v>
      </c>
      <c r="K306" s="80">
        <f>I306*J306/100</f>
        <v>529</v>
      </c>
      <c r="L306" s="81">
        <f>K306*Y306/1000</f>
        <v>311.44875000000002</v>
      </c>
      <c r="M306" s="90"/>
      <c r="N306" s="91" t="s">
        <v>19</v>
      </c>
      <c r="O306" s="92" t="s">
        <v>27</v>
      </c>
      <c r="P306" s="8" t="s">
        <v>21</v>
      </c>
      <c r="Q306" s="9">
        <v>572</v>
      </c>
      <c r="R306" s="9">
        <v>582</v>
      </c>
      <c r="S306" s="9">
        <v>605</v>
      </c>
      <c r="T306" s="9">
        <v>600</v>
      </c>
      <c r="U306" s="9">
        <v>604</v>
      </c>
      <c r="V306" s="9">
        <v>587</v>
      </c>
      <c r="W306" s="9">
        <v>588</v>
      </c>
      <c r="X306" s="9">
        <v>572</v>
      </c>
      <c r="Y306" s="17">
        <f t="shared" si="111"/>
        <v>588.75</v>
      </c>
      <c r="Z306" s="10">
        <f t="shared" si="112"/>
        <v>2.1090829619002367</v>
      </c>
      <c r="AA306" s="93" t="s">
        <v>22</v>
      </c>
    </row>
    <row r="307" spans="1:27" ht="14.4" customHeight="1" x14ac:dyDescent="0.3">
      <c r="A307" s="82"/>
      <c r="B307" s="83"/>
      <c r="C307" s="84"/>
      <c r="D307" s="84"/>
      <c r="E307" s="84"/>
      <c r="F307" s="85"/>
      <c r="G307" s="86"/>
      <c r="H307" s="87"/>
      <c r="I307" s="88"/>
      <c r="J307" s="89"/>
      <c r="K307" s="80"/>
      <c r="L307" s="81"/>
      <c r="M307" s="90"/>
      <c r="N307" s="91"/>
      <c r="O307" s="92"/>
      <c r="P307" s="11" t="s">
        <v>23</v>
      </c>
      <c r="Q307" s="12">
        <v>5.6</v>
      </c>
      <c r="R307" s="12">
        <v>5.8</v>
      </c>
      <c r="S307" s="12">
        <v>6</v>
      </c>
      <c r="T307" s="12">
        <v>6</v>
      </c>
      <c r="U307" s="12">
        <v>5.9</v>
      </c>
      <c r="V307" s="12">
        <v>5.8</v>
      </c>
      <c r="W307" s="12">
        <v>5.9</v>
      </c>
      <c r="X307" s="12">
        <v>5.7</v>
      </c>
      <c r="Y307" s="13">
        <f t="shared" si="111"/>
        <v>5.8374999999999995</v>
      </c>
      <c r="Z307" s="14">
        <f t="shared" si="112"/>
        <v>2.2560286408678261</v>
      </c>
      <c r="AA307" s="93"/>
    </row>
    <row r="308" spans="1:27" ht="14.4" customHeight="1" x14ac:dyDescent="0.3">
      <c r="A308" s="82"/>
      <c r="B308" s="83"/>
      <c r="C308" s="84"/>
      <c r="D308" s="84"/>
      <c r="E308" s="84"/>
      <c r="F308" s="85"/>
      <c r="G308" s="86"/>
      <c r="H308" s="87"/>
      <c r="I308" s="88"/>
      <c r="J308" s="89"/>
      <c r="K308" s="80"/>
      <c r="L308" s="81"/>
      <c r="M308" s="90"/>
      <c r="N308" s="91"/>
      <c r="O308" s="92"/>
      <c r="P308" s="15" t="s">
        <v>24</v>
      </c>
      <c r="Q308" s="16">
        <f t="shared" ref="Q308:X308" si="114">Q306/Q307/1000</f>
        <v>0.10214285714285715</v>
      </c>
      <c r="R308" s="16">
        <f t="shared" si="114"/>
        <v>0.1003448275862069</v>
      </c>
      <c r="S308" s="16">
        <f t="shared" si="114"/>
        <v>0.10083333333333333</v>
      </c>
      <c r="T308" s="16">
        <f t="shared" si="114"/>
        <v>0.1</v>
      </c>
      <c r="U308" s="16">
        <f t="shared" si="114"/>
        <v>0.1023728813559322</v>
      </c>
      <c r="V308" s="16">
        <f t="shared" si="114"/>
        <v>0.10120689655172414</v>
      </c>
      <c r="W308" s="16">
        <f t="shared" si="114"/>
        <v>9.9661016949152539E-2</v>
      </c>
      <c r="X308" s="16">
        <f t="shared" si="114"/>
        <v>0.10035087719298245</v>
      </c>
      <c r="Y308" s="16">
        <f t="shared" si="111"/>
        <v>0.10086408626402357</v>
      </c>
      <c r="Z308" s="16">
        <f t="shared" si="112"/>
        <v>0.91117617438404797</v>
      </c>
      <c r="AA308" s="93"/>
    </row>
    <row r="309" spans="1:27" ht="14.4" customHeight="1" x14ac:dyDescent="0.3">
      <c r="A309" s="82"/>
      <c r="B309" s="83"/>
      <c r="C309" s="84"/>
      <c r="D309" s="84"/>
      <c r="E309" s="84"/>
      <c r="F309" s="85">
        <f>F306+1</f>
        <v>966</v>
      </c>
      <c r="G309" s="86">
        <v>3</v>
      </c>
      <c r="H309" s="87"/>
      <c r="I309" s="88">
        <v>230</v>
      </c>
      <c r="J309" s="89">
        <v>230</v>
      </c>
      <c r="K309" s="80">
        <f>I309*J309/100</f>
        <v>529</v>
      </c>
      <c r="L309" s="81">
        <f>K309*Y309/1000</f>
        <v>299.34787499999999</v>
      </c>
      <c r="M309" s="90"/>
      <c r="N309" s="91" t="s">
        <v>19</v>
      </c>
      <c r="O309" s="92" t="s">
        <v>27</v>
      </c>
      <c r="P309" s="8" t="s">
        <v>21</v>
      </c>
      <c r="Q309" s="9">
        <v>558</v>
      </c>
      <c r="R309" s="9">
        <v>568</v>
      </c>
      <c r="S309" s="9">
        <v>574</v>
      </c>
      <c r="T309" s="9">
        <v>557</v>
      </c>
      <c r="U309" s="9">
        <v>566</v>
      </c>
      <c r="V309" s="9">
        <v>579</v>
      </c>
      <c r="W309" s="9">
        <v>565</v>
      </c>
      <c r="X309" s="9">
        <v>560</v>
      </c>
      <c r="Y309" s="17">
        <f t="shared" ref="Y309:Y326" si="115">AVERAGE(Q309:X309)</f>
        <v>565.875</v>
      </c>
      <c r="Z309" s="10">
        <f t="shared" ref="Z309:Z326" si="116">_xlfn.STDEV.P(Q309:X309)/Y309*100</f>
        <v>1.2787237144604642</v>
      </c>
      <c r="AA309" s="93" t="s">
        <v>22</v>
      </c>
    </row>
    <row r="310" spans="1:27" ht="14.4" customHeight="1" x14ac:dyDescent="0.3">
      <c r="A310" s="82"/>
      <c r="B310" s="83"/>
      <c r="C310" s="84"/>
      <c r="D310" s="84"/>
      <c r="E310" s="84"/>
      <c r="F310" s="85"/>
      <c r="G310" s="86"/>
      <c r="H310" s="87"/>
      <c r="I310" s="88"/>
      <c r="J310" s="89"/>
      <c r="K310" s="80"/>
      <c r="L310" s="81"/>
      <c r="M310" s="90"/>
      <c r="N310" s="91"/>
      <c r="O310" s="92"/>
      <c r="P310" s="11" t="s">
        <v>23</v>
      </c>
      <c r="Q310" s="12">
        <v>5.6</v>
      </c>
      <c r="R310" s="12">
        <v>5.8</v>
      </c>
      <c r="S310" s="12">
        <v>5.9</v>
      </c>
      <c r="T310" s="12">
        <v>5.8</v>
      </c>
      <c r="U310" s="12">
        <v>5.7</v>
      </c>
      <c r="V310" s="12">
        <v>5.8</v>
      </c>
      <c r="W310" s="12">
        <v>5.8</v>
      </c>
      <c r="X310" s="12">
        <v>5.6</v>
      </c>
      <c r="Y310" s="13">
        <f t="shared" si="115"/>
        <v>5.7499999999999991</v>
      </c>
      <c r="Z310" s="14">
        <f t="shared" si="116"/>
        <v>1.7391304347826115</v>
      </c>
      <c r="AA310" s="93"/>
    </row>
    <row r="311" spans="1:27" ht="14.4" customHeight="1" x14ac:dyDescent="0.3">
      <c r="A311" s="82"/>
      <c r="B311" s="83"/>
      <c r="C311" s="84"/>
      <c r="D311" s="84"/>
      <c r="E311" s="84"/>
      <c r="F311" s="85"/>
      <c r="G311" s="86"/>
      <c r="H311" s="87"/>
      <c r="I311" s="88"/>
      <c r="J311" s="89"/>
      <c r="K311" s="80"/>
      <c r="L311" s="81"/>
      <c r="M311" s="90"/>
      <c r="N311" s="91"/>
      <c r="O311" s="92"/>
      <c r="P311" s="15" t="s">
        <v>24</v>
      </c>
      <c r="Q311" s="16">
        <f t="shared" ref="Q311:X311" si="117">Q309/Q310/1000</f>
        <v>9.9642857142857158E-2</v>
      </c>
      <c r="R311" s="16">
        <f t="shared" si="117"/>
        <v>9.7931034482758625E-2</v>
      </c>
      <c r="S311" s="16">
        <f t="shared" si="117"/>
        <v>9.7288135593220332E-2</v>
      </c>
      <c r="T311" s="16">
        <f t="shared" si="117"/>
        <v>9.6034482758620698E-2</v>
      </c>
      <c r="U311" s="16">
        <f t="shared" si="117"/>
        <v>9.929824561403508E-2</v>
      </c>
      <c r="V311" s="16">
        <f t="shared" si="117"/>
        <v>9.9827586206896551E-2</v>
      </c>
      <c r="W311" s="16">
        <f t="shared" si="117"/>
        <v>9.741379310344829E-2</v>
      </c>
      <c r="X311" s="16">
        <f t="shared" si="117"/>
        <v>0.1</v>
      </c>
      <c r="Y311" s="16">
        <f t="shared" si="115"/>
        <v>9.8429516862729605E-2</v>
      </c>
      <c r="Z311" s="16">
        <f t="shared" si="116"/>
        <v>1.3896239809502839</v>
      </c>
      <c r="AA311" s="93"/>
    </row>
    <row r="312" spans="1:27" x14ac:dyDescent="0.3">
      <c r="A312" s="82"/>
      <c r="B312" s="83"/>
      <c r="C312" s="84"/>
      <c r="D312" s="84"/>
      <c r="E312" s="84"/>
      <c r="F312" s="85">
        <f>F309+1</f>
        <v>967</v>
      </c>
      <c r="G312" s="86">
        <v>4</v>
      </c>
      <c r="H312" s="87"/>
      <c r="I312" s="88">
        <v>230</v>
      </c>
      <c r="J312" s="89">
        <v>230</v>
      </c>
      <c r="K312" s="80">
        <f>I312*J312/100</f>
        <v>529</v>
      </c>
      <c r="L312" s="81">
        <f>K312*Y312/1000</f>
        <v>301.33162499999997</v>
      </c>
      <c r="M312" s="90"/>
      <c r="N312" s="91" t="s">
        <v>178</v>
      </c>
      <c r="O312" s="92" t="s">
        <v>77</v>
      </c>
      <c r="P312" s="8" t="s">
        <v>21</v>
      </c>
      <c r="Q312" s="9">
        <v>571</v>
      </c>
      <c r="R312" s="9">
        <v>568</v>
      </c>
      <c r="S312" s="9">
        <v>555</v>
      </c>
      <c r="T312" s="9">
        <v>570</v>
      </c>
      <c r="U312" s="9">
        <v>569</v>
      </c>
      <c r="V312" s="9">
        <v>581</v>
      </c>
      <c r="W312" s="9">
        <v>574</v>
      </c>
      <c r="X312" s="9">
        <v>569</v>
      </c>
      <c r="Y312" s="17">
        <f t="shared" si="115"/>
        <v>569.625</v>
      </c>
      <c r="Z312" s="10">
        <f t="shared" si="116"/>
        <v>1.1904635497054066</v>
      </c>
    </row>
    <row r="313" spans="1:27" x14ac:dyDescent="0.3">
      <c r="A313" s="82"/>
      <c r="B313" s="83"/>
      <c r="C313" s="84"/>
      <c r="D313" s="84"/>
      <c r="E313" s="84"/>
      <c r="F313" s="85"/>
      <c r="G313" s="86"/>
      <c r="H313" s="87"/>
      <c r="I313" s="88"/>
      <c r="J313" s="89"/>
      <c r="K313" s="80"/>
      <c r="L313" s="81"/>
      <c r="M313" s="90"/>
      <c r="N313" s="91"/>
      <c r="O313" s="92"/>
      <c r="P313" s="11" t="s">
        <v>23</v>
      </c>
      <c r="Q313" s="12">
        <v>5.8</v>
      </c>
      <c r="R313" s="12">
        <v>5.7</v>
      </c>
      <c r="S313" s="12">
        <v>5.9</v>
      </c>
      <c r="T313" s="12">
        <v>6</v>
      </c>
      <c r="U313" s="12">
        <v>5.9</v>
      </c>
      <c r="V313" s="12">
        <v>6</v>
      </c>
      <c r="W313" s="12">
        <v>6</v>
      </c>
      <c r="X313" s="12">
        <v>5.8</v>
      </c>
      <c r="Y313" s="13">
        <f t="shared" si="115"/>
        <v>5.8874999999999993</v>
      </c>
      <c r="Z313" s="14">
        <f t="shared" si="116"/>
        <v>1.7889914592731124</v>
      </c>
    </row>
    <row r="314" spans="1:27" x14ac:dyDescent="0.3">
      <c r="A314" s="82"/>
      <c r="B314" s="83"/>
      <c r="C314" s="84"/>
      <c r="D314" s="84"/>
      <c r="E314" s="84"/>
      <c r="F314" s="85"/>
      <c r="G314" s="86"/>
      <c r="H314" s="87"/>
      <c r="I314" s="88"/>
      <c r="J314" s="89"/>
      <c r="K314" s="80"/>
      <c r="L314" s="81"/>
      <c r="M314" s="90"/>
      <c r="N314" s="91"/>
      <c r="O314" s="92"/>
      <c r="P314" s="15" t="s">
        <v>24</v>
      </c>
      <c r="Q314" s="16">
        <f t="shared" ref="Q314:X314" si="118">Q312/Q313/1000</f>
        <v>9.8448275862068974E-2</v>
      </c>
      <c r="R314" s="16">
        <f t="shared" si="118"/>
        <v>9.9649122807017529E-2</v>
      </c>
      <c r="S314" s="16">
        <f t="shared" si="118"/>
        <v>9.406779661016948E-2</v>
      </c>
      <c r="T314" s="16">
        <f t="shared" si="118"/>
        <v>9.5000000000000001E-2</v>
      </c>
      <c r="U314" s="16">
        <f t="shared" si="118"/>
        <v>9.6440677966101687E-2</v>
      </c>
      <c r="V314" s="16">
        <f t="shared" si="118"/>
        <v>9.6833333333333327E-2</v>
      </c>
      <c r="W314" s="16">
        <f t="shared" si="118"/>
        <v>9.5666666666666678E-2</v>
      </c>
      <c r="X314" s="16">
        <f t="shared" si="118"/>
        <v>9.8103448275862079E-2</v>
      </c>
      <c r="Y314" s="16">
        <f t="shared" si="115"/>
        <v>9.6776165190152461E-2</v>
      </c>
      <c r="Z314" s="16">
        <f t="shared" si="116"/>
        <v>1.8137629374229465</v>
      </c>
    </row>
    <row r="315" spans="1:27" x14ac:dyDescent="0.3">
      <c r="A315" s="82"/>
      <c r="B315" s="83"/>
      <c r="C315" s="84"/>
      <c r="D315" s="84"/>
      <c r="E315" s="84"/>
      <c r="F315" s="85">
        <f>F312+1</f>
        <v>968</v>
      </c>
      <c r="G315" s="86">
        <v>5</v>
      </c>
      <c r="H315" s="87"/>
      <c r="I315" s="88">
        <v>230</v>
      </c>
      <c r="J315" s="89">
        <v>230</v>
      </c>
      <c r="K315" s="80">
        <f>I315*J315/100</f>
        <v>529</v>
      </c>
      <c r="L315" s="81">
        <f>K315*Y315/1000</f>
        <v>318.39187500000003</v>
      </c>
      <c r="M315" s="90"/>
      <c r="N315" s="91" t="s">
        <v>50</v>
      </c>
      <c r="O315" s="92" t="s">
        <v>33</v>
      </c>
      <c r="P315" s="8" t="s">
        <v>21</v>
      </c>
      <c r="Q315" s="9">
        <v>600</v>
      </c>
      <c r="R315" s="9">
        <v>614</v>
      </c>
      <c r="S315" s="9">
        <v>602</v>
      </c>
      <c r="T315" s="9">
        <v>597</v>
      </c>
      <c r="U315" s="9">
        <v>604</v>
      </c>
      <c r="V315" s="9">
        <v>595</v>
      </c>
      <c r="W315" s="9">
        <v>591</v>
      </c>
      <c r="X315" s="9">
        <v>612</v>
      </c>
      <c r="Y315" s="17">
        <f t="shared" si="115"/>
        <v>601.875</v>
      </c>
      <c r="Z315" s="10">
        <f t="shared" si="116"/>
        <v>1.2417716244134369</v>
      </c>
    </row>
    <row r="316" spans="1:27" x14ac:dyDescent="0.3">
      <c r="A316" s="82"/>
      <c r="B316" s="83"/>
      <c r="C316" s="84"/>
      <c r="D316" s="84"/>
      <c r="E316" s="84"/>
      <c r="F316" s="85"/>
      <c r="G316" s="86"/>
      <c r="H316" s="87"/>
      <c r="I316" s="88"/>
      <c r="J316" s="89"/>
      <c r="K316" s="80"/>
      <c r="L316" s="81"/>
      <c r="M316" s="90"/>
      <c r="N316" s="91"/>
      <c r="O316" s="92"/>
      <c r="P316" s="11" t="s">
        <v>23</v>
      </c>
      <c r="Q316" s="12">
        <v>5.7</v>
      </c>
      <c r="R316" s="12">
        <v>5.8</v>
      </c>
      <c r="S316" s="12">
        <v>5.6</v>
      </c>
      <c r="T316" s="12">
        <v>5.8</v>
      </c>
      <c r="U316" s="12">
        <v>5.7</v>
      </c>
      <c r="V316" s="12">
        <v>5.7</v>
      </c>
      <c r="W316" s="12">
        <v>5.8</v>
      </c>
      <c r="X316" s="12">
        <v>5.8</v>
      </c>
      <c r="Y316" s="13">
        <f t="shared" si="115"/>
        <v>5.7374999999999998</v>
      </c>
      <c r="Z316" s="14">
        <f t="shared" si="116"/>
        <v>1.2130205583507669</v>
      </c>
    </row>
    <row r="317" spans="1:27" x14ac:dyDescent="0.3">
      <c r="A317" s="82"/>
      <c r="B317" s="83"/>
      <c r="C317" s="84"/>
      <c r="D317" s="84"/>
      <c r="E317" s="84"/>
      <c r="F317" s="85"/>
      <c r="G317" s="86"/>
      <c r="H317" s="87"/>
      <c r="I317" s="88"/>
      <c r="J317" s="89"/>
      <c r="K317" s="80"/>
      <c r="L317" s="81"/>
      <c r="M317" s="90"/>
      <c r="N317" s="91"/>
      <c r="O317" s="92"/>
      <c r="P317" s="15" t="s">
        <v>24</v>
      </c>
      <c r="Q317" s="16">
        <f t="shared" ref="Q317:X317" si="119">Q315/Q316/1000</f>
        <v>0.10526315789473684</v>
      </c>
      <c r="R317" s="16">
        <f t="shared" si="119"/>
        <v>0.10586206896551724</v>
      </c>
      <c r="S317" s="16">
        <f t="shared" si="119"/>
        <v>0.1075</v>
      </c>
      <c r="T317" s="16">
        <f t="shared" si="119"/>
        <v>0.10293103448275862</v>
      </c>
      <c r="U317" s="16">
        <f t="shared" si="119"/>
        <v>0.10596491228070175</v>
      </c>
      <c r="V317" s="16">
        <f t="shared" si="119"/>
        <v>0.10438596491228069</v>
      </c>
      <c r="W317" s="16">
        <f t="shared" si="119"/>
        <v>0.10189655172413793</v>
      </c>
      <c r="X317" s="16">
        <f t="shared" si="119"/>
        <v>0.10551724137931034</v>
      </c>
      <c r="Y317" s="16">
        <f t="shared" si="115"/>
        <v>0.10491511645493043</v>
      </c>
      <c r="Z317" s="16">
        <f t="shared" si="116"/>
        <v>1.5982142369845644</v>
      </c>
    </row>
    <row r="318" spans="1:27" x14ac:dyDescent="0.3">
      <c r="A318" s="82"/>
      <c r="B318" s="83"/>
      <c r="C318" s="84"/>
      <c r="D318" s="84"/>
      <c r="E318" s="84"/>
      <c r="F318" s="85">
        <f>F315+1</f>
        <v>969</v>
      </c>
      <c r="G318" s="86">
        <v>6</v>
      </c>
      <c r="H318" s="87"/>
      <c r="I318" s="88">
        <v>230</v>
      </c>
      <c r="J318" s="89">
        <v>230</v>
      </c>
      <c r="K318" s="80">
        <f>I318*J318/100</f>
        <v>529</v>
      </c>
      <c r="L318" s="81">
        <f>K318*Y318/1000</f>
        <v>304.24112500000001</v>
      </c>
      <c r="M318" s="90"/>
      <c r="N318" s="91" t="s">
        <v>50</v>
      </c>
      <c r="O318" s="92" t="s">
        <v>33</v>
      </c>
      <c r="P318" s="8" t="s">
        <v>21</v>
      </c>
      <c r="Q318" s="9">
        <v>569</v>
      </c>
      <c r="R318" s="9">
        <v>572</v>
      </c>
      <c r="S318" s="9">
        <v>581</v>
      </c>
      <c r="T318" s="9">
        <v>580</v>
      </c>
      <c r="U318" s="9">
        <v>584</v>
      </c>
      <c r="V318" s="9">
        <v>582</v>
      </c>
      <c r="W318" s="9">
        <v>567</v>
      </c>
      <c r="X318" s="9">
        <v>566</v>
      </c>
      <c r="Y318" s="17">
        <f t="shared" si="115"/>
        <v>575.125</v>
      </c>
      <c r="Z318" s="10">
        <f t="shared" si="116"/>
        <v>1.1997313123227631</v>
      </c>
    </row>
    <row r="319" spans="1:27" x14ac:dyDescent="0.3">
      <c r="A319" s="82"/>
      <c r="B319" s="83"/>
      <c r="C319" s="84"/>
      <c r="D319" s="84"/>
      <c r="E319" s="84"/>
      <c r="F319" s="85"/>
      <c r="G319" s="86"/>
      <c r="H319" s="87"/>
      <c r="I319" s="88"/>
      <c r="J319" s="89"/>
      <c r="K319" s="80"/>
      <c r="L319" s="81"/>
      <c r="M319" s="90"/>
      <c r="N319" s="91"/>
      <c r="O319" s="92"/>
      <c r="P319" s="11" t="s">
        <v>23</v>
      </c>
      <c r="Q319" s="12">
        <v>6</v>
      </c>
      <c r="R319" s="12">
        <v>6.3</v>
      </c>
      <c r="S319" s="12">
        <v>6.2</v>
      </c>
      <c r="T319" s="12">
        <v>6.1</v>
      </c>
      <c r="U319" s="12">
        <v>6</v>
      </c>
      <c r="V319" s="12">
        <v>6.2</v>
      </c>
      <c r="W319" s="12">
        <v>6.2</v>
      </c>
      <c r="X319" s="12">
        <v>6.3</v>
      </c>
      <c r="Y319" s="13">
        <f t="shared" si="115"/>
        <v>6.1625000000000005</v>
      </c>
      <c r="Z319" s="14">
        <f t="shared" si="116"/>
        <v>1.802879192153263</v>
      </c>
    </row>
    <row r="320" spans="1:27" x14ac:dyDescent="0.3">
      <c r="A320" s="82"/>
      <c r="B320" s="83"/>
      <c r="C320" s="84"/>
      <c r="D320" s="84"/>
      <c r="E320" s="84"/>
      <c r="F320" s="85"/>
      <c r="G320" s="86"/>
      <c r="H320" s="87"/>
      <c r="I320" s="88"/>
      <c r="J320" s="89"/>
      <c r="K320" s="80"/>
      <c r="L320" s="81"/>
      <c r="M320" s="90"/>
      <c r="N320" s="91"/>
      <c r="O320" s="92"/>
      <c r="P320" s="15" t="s">
        <v>24</v>
      </c>
      <c r="Q320" s="16">
        <f t="shared" ref="Q320:X320" si="120">Q318/Q319/1000</f>
        <v>9.4833333333333325E-2</v>
      </c>
      <c r="R320" s="16">
        <f t="shared" si="120"/>
        <v>9.0793650793650801E-2</v>
      </c>
      <c r="S320" s="16">
        <f t="shared" si="120"/>
        <v>9.3709677419354834E-2</v>
      </c>
      <c r="T320" s="16">
        <f t="shared" si="120"/>
        <v>9.5081967213114765E-2</v>
      </c>
      <c r="U320" s="16">
        <f t="shared" si="120"/>
        <v>9.7333333333333327E-2</v>
      </c>
      <c r="V320" s="16">
        <f t="shared" si="120"/>
        <v>9.3870967741935485E-2</v>
      </c>
      <c r="W320" s="16">
        <f t="shared" si="120"/>
        <v>9.1451612903225801E-2</v>
      </c>
      <c r="X320" s="16">
        <f t="shared" si="120"/>
        <v>8.9841269841269847E-2</v>
      </c>
      <c r="Y320" s="16">
        <f t="shared" si="115"/>
        <v>9.336447657240228E-2</v>
      </c>
      <c r="Z320" s="16">
        <f t="shared" si="116"/>
        <v>2.5094861005144908</v>
      </c>
    </row>
    <row r="321" spans="1:26" x14ac:dyDescent="0.3">
      <c r="A321" s="82"/>
      <c r="B321" s="83"/>
      <c r="C321" s="84"/>
      <c r="D321" s="84"/>
      <c r="E321" s="84"/>
      <c r="F321" s="85">
        <f>F318+1</f>
        <v>970</v>
      </c>
      <c r="G321" s="86">
        <v>7</v>
      </c>
      <c r="H321" s="87"/>
      <c r="I321" s="88">
        <v>230</v>
      </c>
      <c r="J321" s="89">
        <v>230</v>
      </c>
      <c r="K321" s="80">
        <f>I321*J321/100</f>
        <v>529</v>
      </c>
      <c r="L321" s="81">
        <f>K321*Y321/1000</f>
        <v>299.21562499999999</v>
      </c>
      <c r="M321" s="90"/>
      <c r="N321" s="91" t="s">
        <v>50</v>
      </c>
      <c r="O321" s="92" t="s">
        <v>33</v>
      </c>
      <c r="P321" s="8" t="s">
        <v>21</v>
      </c>
      <c r="Q321" s="9">
        <v>571</v>
      </c>
      <c r="R321" s="9">
        <v>552</v>
      </c>
      <c r="S321" s="9">
        <v>568</v>
      </c>
      <c r="T321" s="9">
        <v>576</v>
      </c>
      <c r="U321" s="9">
        <v>555</v>
      </c>
      <c r="V321" s="9">
        <v>563</v>
      </c>
      <c r="W321" s="9">
        <v>572</v>
      </c>
      <c r="X321" s="9">
        <v>568</v>
      </c>
      <c r="Y321" s="17">
        <f t="shared" si="115"/>
        <v>565.625</v>
      </c>
      <c r="Z321" s="10">
        <f t="shared" si="116"/>
        <v>1.38910454186234</v>
      </c>
    </row>
    <row r="322" spans="1:26" x14ac:dyDescent="0.3">
      <c r="A322" s="82"/>
      <c r="B322" s="83"/>
      <c r="C322" s="84"/>
      <c r="D322" s="84"/>
      <c r="E322" s="84"/>
      <c r="F322" s="85"/>
      <c r="G322" s="86"/>
      <c r="H322" s="87"/>
      <c r="I322" s="88"/>
      <c r="J322" s="89"/>
      <c r="K322" s="80"/>
      <c r="L322" s="81"/>
      <c r="M322" s="90"/>
      <c r="N322" s="91"/>
      <c r="O322" s="92"/>
      <c r="P322" s="11" t="s">
        <v>23</v>
      </c>
      <c r="Q322" s="12">
        <v>6.2</v>
      </c>
      <c r="R322" s="12">
        <v>6</v>
      </c>
      <c r="S322" s="12">
        <v>6.3</v>
      </c>
      <c r="T322" s="12">
        <v>6.2</v>
      </c>
      <c r="U322" s="12">
        <v>6.1</v>
      </c>
      <c r="V322" s="12">
        <v>6.1</v>
      </c>
      <c r="W322" s="12">
        <v>6</v>
      </c>
      <c r="X322" s="12">
        <v>6.1</v>
      </c>
      <c r="Y322" s="13">
        <f t="shared" si="115"/>
        <v>6.125</v>
      </c>
      <c r="Z322" s="14">
        <f t="shared" si="116"/>
        <v>1.5808095290642521</v>
      </c>
    </row>
    <row r="323" spans="1:26" x14ac:dyDescent="0.3">
      <c r="A323" s="82"/>
      <c r="B323" s="83"/>
      <c r="C323" s="84"/>
      <c r="D323" s="84"/>
      <c r="E323" s="84"/>
      <c r="F323" s="85"/>
      <c r="G323" s="86"/>
      <c r="H323" s="87"/>
      <c r="I323" s="88"/>
      <c r="J323" s="89"/>
      <c r="K323" s="80"/>
      <c r="L323" s="81"/>
      <c r="M323" s="90"/>
      <c r="N323" s="91"/>
      <c r="O323" s="92"/>
      <c r="P323" s="15" t="s">
        <v>24</v>
      </c>
      <c r="Q323" s="16">
        <f t="shared" ref="Q323:X323" si="121">Q321/Q322/1000</f>
        <v>9.2096774193548378E-2</v>
      </c>
      <c r="R323" s="16">
        <f t="shared" si="121"/>
        <v>9.1999999999999998E-2</v>
      </c>
      <c r="S323" s="16">
        <f t="shared" si="121"/>
        <v>9.015873015873016E-2</v>
      </c>
      <c r="T323" s="16">
        <f t="shared" si="121"/>
        <v>9.290322580645162E-2</v>
      </c>
      <c r="U323" s="16">
        <f t="shared" si="121"/>
        <v>9.0983606557377056E-2</v>
      </c>
      <c r="V323" s="16">
        <f t="shared" si="121"/>
        <v>9.2295081967213116E-2</v>
      </c>
      <c r="W323" s="16">
        <f t="shared" si="121"/>
        <v>9.5333333333333325E-2</v>
      </c>
      <c r="X323" s="16">
        <f t="shared" si="121"/>
        <v>9.3114754098360661E-2</v>
      </c>
      <c r="Y323" s="16">
        <f t="shared" si="115"/>
        <v>9.2360688264376781E-2</v>
      </c>
      <c r="Z323" s="16">
        <f t="shared" si="116"/>
        <v>1.561912768276053</v>
      </c>
    </row>
    <row r="324" spans="1:26" x14ac:dyDescent="0.3">
      <c r="A324" s="82"/>
      <c r="B324" s="83"/>
      <c r="C324" s="84"/>
      <c r="D324" s="84"/>
      <c r="E324" s="84"/>
      <c r="F324" s="85">
        <f>F321+1</f>
        <v>971</v>
      </c>
      <c r="G324" s="86">
        <v>8</v>
      </c>
      <c r="H324" s="87"/>
      <c r="I324" s="88">
        <v>230</v>
      </c>
      <c r="J324" s="89">
        <v>230</v>
      </c>
      <c r="K324" s="80">
        <f>I324*J324/100</f>
        <v>529</v>
      </c>
      <c r="L324" s="81">
        <f>K324*Y324/1000</f>
        <v>306.62162499999999</v>
      </c>
      <c r="M324" s="90"/>
      <c r="N324" s="91" t="s">
        <v>50</v>
      </c>
      <c r="O324" s="92" t="s">
        <v>33</v>
      </c>
      <c r="P324" s="8" t="s">
        <v>21</v>
      </c>
      <c r="Q324" s="9">
        <v>563</v>
      </c>
      <c r="R324" s="9">
        <v>566</v>
      </c>
      <c r="S324" s="9">
        <v>588</v>
      </c>
      <c r="T324" s="9">
        <v>587</v>
      </c>
      <c r="U324" s="9">
        <v>597</v>
      </c>
      <c r="V324" s="9">
        <v>576</v>
      </c>
      <c r="W324" s="9">
        <v>591</v>
      </c>
      <c r="X324" s="9">
        <v>569</v>
      </c>
      <c r="Y324" s="17">
        <f t="shared" si="115"/>
        <v>579.625</v>
      </c>
      <c r="Z324" s="10">
        <f t="shared" si="116"/>
        <v>2.0629902801266158</v>
      </c>
    </row>
    <row r="325" spans="1:26" x14ac:dyDescent="0.3">
      <c r="A325" s="82"/>
      <c r="B325" s="83"/>
      <c r="C325" s="84"/>
      <c r="D325" s="84"/>
      <c r="E325" s="84"/>
      <c r="F325" s="85"/>
      <c r="G325" s="86"/>
      <c r="H325" s="87"/>
      <c r="I325" s="88"/>
      <c r="J325" s="89"/>
      <c r="K325" s="80"/>
      <c r="L325" s="81"/>
      <c r="M325" s="90"/>
      <c r="N325" s="91"/>
      <c r="O325" s="92"/>
      <c r="P325" s="11" t="s">
        <v>23</v>
      </c>
      <c r="Q325" s="12">
        <v>6.3</v>
      </c>
      <c r="R325" s="12">
        <v>6.2</v>
      </c>
      <c r="S325" s="12">
        <v>6</v>
      </c>
      <c r="T325" s="12">
        <v>6.1</v>
      </c>
      <c r="U325" s="12">
        <v>6.1</v>
      </c>
      <c r="V325" s="12">
        <v>6.2</v>
      </c>
      <c r="W325" s="12">
        <v>6.3</v>
      </c>
      <c r="X325" s="12">
        <v>6.1</v>
      </c>
      <c r="Y325" s="13">
        <f t="shared" si="115"/>
        <v>6.1625000000000005</v>
      </c>
      <c r="Z325" s="14">
        <f t="shared" si="116"/>
        <v>1.6099906558202381</v>
      </c>
    </row>
    <row r="326" spans="1:26" x14ac:dyDescent="0.3">
      <c r="A326" s="82"/>
      <c r="B326" s="83"/>
      <c r="C326" s="84"/>
      <c r="D326" s="84"/>
      <c r="E326" s="84"/>
      <c r="F326" s="85"/>
      <c r="G326" s="86"/>
      <c r="H326" s="87"/>
      <c r="I326" s="88"/>
      <c r="J326" s="89"/>
      <c r="K326" s="80"/>
      <c r="L326" s="81"/>
      <c r="M326" s="90"/>
      <c r="N326" s="91"/>
      <c r="O326" s="92"/>
      <c r="P326" s="15" t="s">
        <v>24</v>
      </c>
      <c r="Q326" s="16">
        <f t="shared" ref="Q326:X326" si="122">Q324/Q325/1000</f>
        <v>8.936507936507937E-2</v>
      </c>
      <c r="R326" s="16">
        <f t="shared" si="122"/>
        <v>9.129032258064515E-2</v>
      </c>
      <c r="S326" s="16">
        <f t="shared" si="122"/>
        <v>9.8000000000000004E-2</v>
      </c>
      <c r="T326" s="16">
        <f t="shared" si="122"/>
        <v>9.6229508196721311E-2</v>
      </c>
      <c r="U326" s="16">
        <f t="shared" si="122"/>
        <v>9.7868852459016401E-2</v>
      </c>
      <c r="V326" s="16">
        <f t="shared" si="122"/>
        <v>9.290322580645162E-2</v>
      </c>
      <c r="W326" s="16">
        <f t="shared" si="122"/>
        <v>9.3809523809523815E-2</v>
      </c>
      <c r="X326" s="16">
        <f t="shared" si="122"/>
        <v>9.3278688524590161E-2</v>
      </c>
      <c r="Y326" s="16">
        <f t="shared" si="115"/>
        <v>9.4093150092753486E-2</v>
      </c>
      <c r="Z326" s="16">
        <f t="shared" si="116"/>
        <v>3.0630661408254047</v>
      </c>
    </row>
    <row r="327" spans="1:26" x14ac:dyDescent="0.3">
      <c r="A327" s="82"/>
      <c r="B327" s="83"/>
      <c r="C327" s="84"/>
      <c r="D327" s="84"/>
      <c r="E327" s="84"/>
      <c r="F327" s="85">
        <f t="shared" ref="F327" si="123">F324+1</f>
        <v>972</v>
      </c>
      <c r="G327" s="86">
        <v>9</v>
      </c>
      <c r="H327" s="87"/>
      <c r="I327" s="88">
        <v>230</v>
      </c>
      <c r="J327" s="89">
        <v>230</v>
      </c>
      <c r="K327" s="80">
        <f t="shared" ref="K327" si="124">I327*J327/100</f>
        <v>529</v>
      </c>
      <c r="L327" s="81">
        <f t="shared" ref="L327" si="125">K327*Y327/1000</f>
        <v>301.92675000000003</v>
      </c>
      <c r="M327" s="90"/>
      <c r="N327" s="91" t="s">
        <v>50</v>
      </c>
      <c r="O327" s="92" t="s">
        <v>33</v>
      </c>
      <c r="P327" s="8" t="s">
        <v>21</v>
      </c>
      <c r="Q327" s="9">
        <v>571</v>
      </c>
      <c r="R327" s="9">
        <v>569</v>
      </c>
      <c r="S327" s="9">
        <v>580</v>
      </c>
      <c r="T327" s="9">
        <v>557</v>
      </c>
      <c r="U327" s="9">
        <v>574</v>
      </c>
      <c r="V327" s="9">
        <v>573</v>
      </c>
      <c r="W327" s="9">
        <v>576</v>
      </c>
      <c r="X327" s="9">
        <v>566</v>
      </c>
      <c r="Y327" s="17">
        <f t="shared" ref="Y327:Y371" si="126">AVERAGE(Q327:X327)</f>
        <v>570.75</v>
      </c>
      <c r="Z327" s="10">
        <f t="shared" ref="Z327:Z371" si="127">_xlfn.STDEV.P(Q327:X327)/Y327*100</f>
        <v>1.1480808078914722</v>
      </c>
    </row>
    <row r="328" spans="1:26" x14ac:dyDescent="0.3">
      <c r="A328" s="82"/>
      <c r="B328" s="83"/>
      <c r="C328" s="84"/>
      <c r="D328" s="84"/>
      <c r="E328" s="84"/>
      <c r="F328" s="85"/>
      <c r="G328" s="86"/>
      <c r="H328" s="87"/>
      <c r="I328" s="88"/>
      <c r="J328" s="89"/>
      <c r="K328" s="80"/>
      <c r="L328" s="81"/>
      <c r="M328" s="90"/>
      <c r="N328" s="91"/>
      <c r="O328" s="92"/>
      <c r="P328" s="11" t="s">
        <v>23</v>
      </c>
      <c r="Q328" s="12">
        <v>5.9</v>
      </c>
      <c r="R328" s="12">
        <v>6.2</v>
      </c>
      <c r="S328" s="12">
        <v>6.1</v>
      </c>
      <c r="T328" s="12">
        <v>6</v>
      </c>
      <c r="U328" s="12">
        <v>6.3</v>
      </c>
      <c r="V328" s="12">
        <v>6.2</v>
      </c>
      <c r="W328" s="12">
        <v>6.2</v>
      </c>
      <c r="X328" s="12">
        <v>6</v>
      </c>
      <c r="Y328" s="13">
        <f t="shared" si="126"/>
        <v>6.1125000000000007</v>
      </c>
      <c r="Z328" s="14">
        <f t="shared" si="127"/>
        <v>2.0754379478716185</v>
      </c>
    </row>
    <row r="329" spans="1:26" x14ac:dyDescent="0.3">
      <c r="A329" s="82"/>
      <c r="B329" s="83"/>
      <c r="C329" s="84"/>
      <c r="D329" s="84"/>
      <c r="E329" s="84"/>
      <c r="F329" s="85"/>
      <c r="G329" s="86"/>
      <c r="H329" s="87"/>
      <c r="I329" s="88"/>
      <c r="J329" s="89"/>
      <c r="K329" s="80"/>
      <c r="L329" s="81"/>
      <c r="M329" s="90"/>
      <c r="N329" s="91"/>
      <c r="O329" s="92"/>
      <c r="P329" s="15" t="s">
        <v>24</v>
      </c>
      <c r="Q329" s="16">
        <f t="shared" ref="Q329:X329" si="128">Q327/Q328/1000</f>
        <v>9.6779661016949153E-2</v>
      </c>
      <c r="R329" s="16">
        <f t="shared" si="128"/>
        <v>9.177419354838709E-2</v>
      </c>
      <c r="S329" s="16">
        <f t="shared" si="128"/>
        <v>9.5081967213114765E-2</v>
      </c>
      <c r="T329" s="16">
        <f t="shared" si="128"/>
        <v>9.2833333333333323E-2</v>
      </c>
      <c r="U329" s="16">
        <f t="shared" si="128"/>
        <v>9.1111111111111115E-2</v>
      </c>
      <c r="V329" s="16">
        <f t="shared" si="128"/>
        <v>9.241935483870968E-2</v>
      </c>
      <c r="W329" s="16">
        <f t="shared" si="128"/>
        <v>9.290322580645162E-2</v>
      </c>
      <c r="X329" s="16">
        <f t="shared" si="128"/>
        <v>9.4333333333333325E-2</v>
      </c>
      <c r="Y329" s="16">
        <f t="shared" si="126"/>
        <v>9.3404522525173755E-2</v>
      </c>
      <c r="Z329" s="16">
        <f t="shared" si="127"/>
        <v>1.8748663016115823</v>
      </c>
    </row>
    <row r="330" spans="1:26" x14ac:dyDescent="0.3">
      <c r="A330" s="82"/>
      <c r="B330" s="83"/>
      <c r="C330" s="84"/>
      <c r="D330" s="84"/>
      <c r="E330" s="84"/>
      <c r="F330" s="85">
        <f t="shared" ref="F330" si="129">F327+1</f>
        <v>973</v>
      </c>
      <c r="G330" s="86">
        <v>10</v>
      </c>
      <c r="H330" s="87"/>
      <c r="I330" s="88">
        <v>230</v>
      </c>
      <c r="J330" s="89">
        <v>230</v>
      </c>
      <c r="K330" s="80">
        <f t="shared" ref="K330" si="130">I330*J330/100</f>
        <v>529</v>
      </c>
      <c r="L330" s="81">
        <f t="shared" ref="L330" si="131">K330*Y330/1000</f>
        <v>299.61237499999999</v>
      </c>
      <c r="M330" s="90"/>
      <c r="N330" s="91" t="s">
        <v>50</v>
      </c>
      <c r="O330" s="92" t="s">
        <v>33</v>
      </c>
      <c r="P330" s="8" t="s">
        <v>21</v>
      </c>
      <c r="Q330" s="9">
        <v>568</v>
      </c>
      <c r="R330" s="9">
        <v>574</v>
      </c>
      <c r="S330" s="9">
        <v>559</v>
      </c>
      <c r="T330" s="9">
        <v>571</v>
      </c>
      <c r="U330" s="9">
        <v>563</v>
      </c>
      <c r="V330" s="9">
        <v>551</v>
      </c>
      <c r="W330" s="9">
        <v>566</v>
      </c>
      <c r="X330" s="9">
        <v>579</v>
      </c>
      <c r="Y330" s="17">
        <f t="shared" si="126"/>
        <v>566.375</v>
      </c>
      <c r="Z330" s="10">
        <f t="shared" si="127"/>
        <v>1.455795858224717</v>
      </c>
    </row>
    <row r="331" spans="1:26" x14ac:dyDescent="0.3">
      <c r="A331" s="82"/>
      <c r="B331" s="83"/>
      <c r="C331" s="84"/>
      <c r="D331" s="84"/>
      <c r="E331" s="84"/>
      <c r="F331" s="85"/>
      <c r="G331" s="86"/>
      <c r="H331" s="87"/>
      <c r="I331" s="88"/>
      <c r="J331" s="89"/>
      <c r="K331" s="80"/>
      <c r="L331" s="81"/>
      <c r="M331" s="90"/>
      <c r="N331" s="91"/>
      <c r="O331" s="92"/>
      <c r="P331" s="11" t="s">
        <v>23</v>
      </c>
      <c r="Q331" s="12">
        <v>6.1</v>
      </c>
      <c r="R331" s="12">
        <v>6.3</v>
      </c>
      <c r="S331" s="12">
        <v>6.2</v>
      </c>
      <c r="T331" s="12">
        <v>6.2</v>
      </c>
      <c r="U331" s="12">
        <v>6</v>
      </c>
      <c r="V331" s="12">
        <v>6</v>
      </c>
      <c r="W331" s="12">
        <v>6.3</v>
      </c>
      <c r="X331" s="12">
        <v>6.2</v>
      </c>
      <c r="Y331" s="13">
        <f t="shared" si="126"/>
        <v>6.1624999999999996</v>
      </c>
      <c r="Z331" s="14">
        <f t="shared" si="127"/>
        <v>1.8028791921532634</v>
      </c>
    </row>
    <row r="332" spans="1:26" x14ac:dyDescent="0.3">
      <c r="A332" s="82"/>
      <c r="B332" s="83"/>
      <c r="C332" s="84"/>
      <c r="D332" s="84"/>
      <c r="E332" s="84"/>
      <c r="F332" s="85"/>
      <c r="G332" s="86"/>
      <c r="H332" s="87"/>
      <c r="I332" s="88"/>
      <c r="J332" s="89"/>
      <c r="K332" s="80"/>
      <c r="L332" s="81"/>
      <c r="M332" s="90"/>
      <c r="N332" s="91"/>
      <c r="O332" s="92"/>
      <c r="P332" s="15" t="s">
        <v>24</v>
      </c>
      <c r="Q332" s="16">
        <f t="shared" ref="Q332:X332" si="132">Q330/Q331/1000</f>
        <v>9.3114754098360661E-2</v>
      </c>
      <c r="R332" s="16">
        <f t="shared" si="132"/>
        <v>9.1111111111111115E-2</v>
      </c>
      <c r="S332" s="16">
        <f t="shared" si="132"/>
        <v>9.0161290322580634E-2</v>
      </c>
      <c r="T332" s="16">
        <f t="shared" si="132"/>
        <v>9.2096774193548378E-2</v>
      </c>
      <c r="U332" s="16">
        <f t="shared" si="132"/>
        <v>9.3833333333333324E-2</v>
      </c>
      <c r="V332" s="16">
        <f t="shared" si="132"/>
        <v>9.1833333333333322E-2</v>
      </c>
      <c r="W332" s="16">
        <f t="shared" si="132"/>
        <v>8.9841269841269847E-2</v>
      </c>
      <c r="X332" s="16">
        <f t="shared" si="132"/>
        <v>9.3387096774193545E-2</v>
      </c>
      <c r="Y332" s="16">
        <f t="shared" si="126"/>
        <v>9.1922370375966359E-2</v>
      </c>
      <c r="Z332" s="16">
        <f t="shared" si="127"/>
        <v>1.5068067793787061</v>
      </c>
    </row>
    <row r="333" spans="1:26" x14ac:dyDescent="0.3">
      <c r="A333" s="82"/>
      <c r="B333" s="83"/>
      <c r="C333" s="84"/>
      <c r="D333" s="84"/>
      <c r="E333" s="84"/>
      <c r="F333" s="85">
        <f t="shared" ref="F333" si="133">F330+1</f>
        <v>974</v>
      </c>
      <c r="G333" s="86">
        <v>11</v>
      </c>
      <c r="H333" s="87"/>
      <c r="I333" s="88">
        <v>220</v>
      </c>
      <c r="J333" s="89">
        <v>230</v>
      </c>
      <c r="K333" s="80">
        <f t="shared" ref="K333" si="134">I333*J333/100</f>
        <v>506</v>
      </c>
      <c r="L333" s="81">
        <f t="shared" ref="L333" si="135">K333*Y333/1000</f>
        <v>291.20299999999997</v>
      </c>
      <c r="M333" s="90"/>
      <c r="N333" s="91" t="s">
        <v>213</v>
      </c>
      <c r="O333" s="92" t="s">
        <v>35</v>
      </c>
      <c r="P333" s="8" t="s">
        <v>21</v>
      </c>
      <c r="Q333" s="9">
        <v>569</v>
      </c>
      <c r="R333" s="9">
        <v>572</v>
      </c>
      <c r="S333" s="9">
        <v>585</v>
      </c>
      <c r="T333" s="9">
        <v>560</v>
      </c>
      <c r="U333" s="9">
        <v>574</v>
      </c>
      <c r="V333" s="9">
        <v>586</v>
      </c>
      <c r="W333" s="9">
        <v>596</v>
      </c>
      <c r="X333" s="9">
        <v>562</v>
      </c>
      <c r="Y333" s="17">
        <f t="shared" si="126"/>
        <v>575.5</v>
      </c>
      <c r="Z333" s="10">
        <f t="shared" si="127"/>
        <v>2.0375394265088747</v>
      </c>
    </row>
    <row r="334" spans="1:26" x14ac:dyDescent="0.3">
      <c r="A334" s="82"/>
      <c r="B334" s="83"/>
      <c r="C334" s="84"/>
      <c r="D334" s="84"/>
      <c r="E334" s="84"/>
      <c r="F334" s="85"/>
      <c r="G334" s="86"/>
      <c r="H334" s="87"/>
      <c r="I334" s="88"/>
      <c r="J334" s="89"/>
      <c r="K334" s="80"/>
      <c r="L334" s="81"/>
      <c r="M334" s="90"/>
      <c r="N334" s="91"/>
      <c r="O334" s="92"/>
      <c r="P334" s="11" t="s">
        <v>23</v>
      </c>
      <c r="Q334" s="12">
        <v>6</v>
      </c>
      <c r="R334" s="12">
        <v>6.2</v>
      </c>
      <c r="S334" s="12">
        <v>6</v>
      </c>
      <c r="T334" s="12">
        <v>6.3</v>
      </c>
      <c r="U334" s="12">
        <v>6</v>
      </c>
      <c r="V334" s="12">
        <v>6</v>
      </c>
      <c r="W334" s="12">
        <v>6</v>
      </c>
      <c r="X334" s="12">
        <v>6.2</v>
      </c>
      <c r="Y334" s="13">
        <f t="shared" si="126"/>
        <v>6.0875000000000004</v>
      </c>
      <c r="Z334" s="14">
        <f t="shared" si="127"/>
        <v>1.9152729061784013</v>
      </c>
    </row>
    <row r="335" spans="1:26" x14ac:dyDescent="0.3">
      <c r="A335" s="82"/>
      <c r="B335" s="83"/>
      <c r="C335" s="84"/>
      <c r="D335" s="84"/>
      <c r="E335" s="84"/>
      <c r="F335" s="85"/>
      <c r="G335" s="86"/>
      <c r="H335" s="87"/>
      <c r="I335" s="88"/>
      <c r="J335" s="89"/>
      <c r="K335" s="80"/>
      <c r="L335" s="81"/>
      <c r="M335" s="90"/>
      <c r="N335" s="91"/>
      <c r="O335" s="92"/>
      <c r="P335" s="15" t="s">
        <v>24</v>
      </c>
      <c r="Q335" s="16">
        <f t="shared" ref="Q335:X335" si="136">Q333/Q334/1000</f>
        <v>9.4833333333333325E-2</v>
      </c>
      <c r="R335" s="16">
        <f t="shared" si="136"/>
        <v>9.2258064516129029E-2</v>
      </c>
      <c r="S335" s="16">
        <f t="shared" si="136"/>
        <v>9.7500000000000003E-2</v>
      </c>
      <c r="T335" s="16">
        <f t="shared" si="136"/>
        <v>8.8888888888888892E-2</v>
      </c>
      <c r="U335" s="16">
        <f t="shared" si="136"/>
        <v>9.5666666666666678E-2</v>
      </c>
      <c r="V335" s="16">
        <f t="shared" si="136"/>
        <v>9.7666666666666666E-2</v>
      </c>
      <c r="W335" s="16">
        <f t="shared" si="136"/>
        <v>9.9333333333333329E-2</v>
      </c>
      <c r="X335" s="16">
        <f t="shared" si="136"/>
        <v>9.0645161290322573E-2</v>
      </c>
      <c r="Y335" s="16">
        <f t="shared" si="126"/>
        <v>9.4599014336917558E-2</v>
      </c>
      <c r="Z335" s="16">
        <f t="shared" si="127"/>
        <v>3.6456950007105728</v>
      </c>
    </row>
    <row r="336" spans="1:26" x14ac:dyDescent="0.3">
      <c r="A336" s="82"/>
      <c r="B336" s="83"/>
      <c r="C336" s="84"/>
      <c r="D336" s="84"/>
      <c r="E336" s="84"/>
      <c r="F336" s="85">
        <f t="shared" ref="F336" si="137">F333+1</f>
        <v>975</v>
      </c>
      <c r="G336" s="86">
        <v>12</v>
      </c>
      <c r="H336" s="87"/>
      <c r="I336" s="88">
        <v>210</v>
      </c>
      <c r="J336" s="89">
        <v>230</v>
      </c>
      <c r="K336" s="80">
        <f t="shared" ref="K336" si="138">I336*J336/100</f>
        <v>483</v>
      </c>
      <c r="L336" s="81">
        <f t="shared" ref="L336" si="139">K336*Y336/1000</f>
        <v>270.54037499999998</v>
      </c>
      <c r="M336" s="90"/>
      <c r="N336" s="91" t="s">
        <v>123</v>
      </c>
      <c r="O336" s="92" t="s">
        <v>105</v>
      </c>
      <c r="P336" s="8" t="s">
        <v>21</v>
      </c>
      <c r="Q336" s="9">
        <v>594</v>
      </c>
      <c r="R336" s="9">
        <v>550</v>
      </c>
      <c r="S336" s="9">
        <v>561</v>
      </c>
      <c r="T336" s="9">
        <v>549</v>
      </c>
      <c r="U336" s="9">
        <v>552</v>
      </c>
      <c r="V336" s="9">
        <v>550</v>
      </c>
      <c r="W336" s="9">
        <v>595</v>
      </c>
      <c r="X336" s="9">
        <v>530</v>
      </c>
      <c r="Y336" s="17">
        <f t="shared" si="126"/>
        <v>560.125</v>
      </c>
      <c r="Z336" s="10">
        <f t="shared" si="127"/>
        <v>3.8222413136537412</v>
      </c>
    </row>
    <row r="337" spans="1:26" x14ac:dyDescent="0.3">
      <c r="A337" s="82"/>
      <c r="B337" s="83"/>
      <c r="C337" s="84"/>
      <c r="D337" s="84"/>
      <c r="E337" s="84"/>
      <c r="F337" s="85"/>
      <c r="G337" s="86"/>
      <c r="H337" s="87"/>
      <c r="I337" s="88"/>
      <c r="J337" s="89"/>
      <c r="K337" s="80"/>
      <c r="L337" s="81"/>
      <c r="M337" s="90"/>
      <c r="N337" s="91"/>
      <c r="O337" s="92"/>
      <c r="P337" s="11" t="s">
        <v>23</v>
      </c>
      <c r="Q337" s="12">
        <v>6.1</v>
      </c>
      <c r="R337" s="12">
        <v>6</v>
      </c>
      <c r="S337" s="12">
        <v>6.3</v>
      </c>
      <c r="T337" s="12">
        <v>6.2</v>
      </c>
      <c r="U337" s="12">
        <v>6</v>
      </c>
      <c r="V337" s="12">
        <v>6.2</v>
      </c>
      <c r="W337" s="12">
        <v>6.3</v>
      </c>
      <c r="X337" s="12">
        <v>5.9</v>
      </c>
      <c r="Y337" s="13">
        <f t="shared" si="126"/>
        <v>6.1249999999999991</v>
      </c>
      <c r="Z337" s="14">
        <f t="shared" si="127"/>
        <v>2.2725568827877627</v>
      </c>
    </row>
    <row r="338" spans="1:26" x14ac:dyDescent="0.3">
      <c r="A338" s="82"/>
      <c r="B338" s="83"/>
      <c r="C338" s="84"/>
      <c r="D338" s="84"/>
      <c r="E338" s="84"/>
      <c r="F338" s="85"/>
      <c r="G338" s="86"/>
      <c r="H338" s="87"/>
      <c r="I338" s="88"/>
      <c r="J338" s="89"/>
      <c r="K338" s="80"/>
      <c r="L338" s="81"/>
      <c r="M338" s="90"/>
      <c r="N338" s="91"/>
      <c r="O338" s="92"/>
      <c r="P338" s="15" t="s">
        <v>24</v>
      </c>
      <c r="Q338" s="16">
        <f t="shared" ref="Q338:X338" si="140">Q336/Q337/1000</f>
        <v>9.7377049180327871E-2</v>
      </c>
      <c r="R338" s="16">
        <f t="shared" si="140"/>
        <v>9.1666666666666674E-2</v>
      </c>
      <c r="S338" s="16">
        <f t="shared" si="140"/>
        <v>8.9047619047619056E-2</v>
      </c>
      <c r="T338" s="16">
        <f t="shared" si="140"/>
        <v>8.8548387096774192E-2</v>
      </c>
      <c r="U338" s="16">
        <f t="shared" si="140"/>
        <v>9.1999999999999998E-2</v>
      </c>
      <c r="V338" s="16">
        <f t="shared" si="140"/>
        <v>8.8709677419354829E-2</v>
      </c>
      <c r="W338" s="16">
        <f t="shared" si="140"/>
        <v>9.4444444444444442E-2</v>
      </c>
      <c r="X338" s="16">
        <f t="shared" si="140"/>
        <v>8.9830508474576257E-2</v>
      </c>
      <c r="Y338" s="16">
        <f t="shared" si="126"/>
        <v>9.1453044041220427E-2</v>
      </c>
      <c r="Z338" s="16">
        <f t="shared" si="127"/>
        <v>3.2059212846873941</v>
      </c>
    </row>
    <row r="339" spans="1:26" x14ac:dyDescent="0.3">
      <c r="A339" s="82"/>
      <c r="B339" s="83"/>
      <c r="C339" s="84"/>
      <c r="D339" s="84"/>
      <c r="E339" s="84"/>
      <c r="F339" s="85">
        <f t="shared" ref="F339" si="141">F336+1</f>
        <v>976</v>
      </c>
      <c r="G339" s="86">
        <v>13</v>
      </c>
      <c r="H339" s="87"/>
      <c r="I339" s="88">
        <v>210</v>
      </c>
      <c r="J339" s="89">
        <v>230</v>
      </c>
      <c r="K339" s="80">
        <f t="shared" ref="K339" si="142">I339*J339/100</f>
        <v>483</v>
      </c>
      <c r="L339" s="81">
        <f t="shared" ref="L339" si="143">K339*Y339/1000</f>
        <v>273.80062500000003</v>
      </c>
      <c r="M339" s="90"/>
      <c r="N339" s="91" t="s">
        <v>123</v>
      </c>
      <c r="O339" s="92" t="s">
        <v>105</v>
      </c>
      <c r="P339" s="8" t="s">
        <v>21</v>
      </c>
      <c r="Q339" s="9">
        <v>554</v>
      </c>
      <c r="R339" s="9">
        <v>550</v>
      </c>
      <c r="S339" s="9">
        <v>592</v>
      </c>
      <c r="T339" s="9">
        <v>566</v>
      </c>
      <c r="U339" s="9">
        <v>598</v>
      </c>
      <c r="V339" s="9">
        <v>566</v>
      </c>
      <c r="W339" s="9">
        <v>556</v>
      </c>
      <c r="X339" s="9">
        <v>553</v>
      </c>
      <c r="Y339" s="17">
        <f t="shared" si="126"/>
        <v>566.875</v>
      </c>
      <c r="Z339" s="10">
        <f t="shared" si="127"/>
        <v>3.0317129285611766</v>
      </c>
    </row>
    <row r="340" spans="1:26" x14ac:dyDescent="0.3">
      <c r="A340" s="82"/>
      <c r="B340" s="83"/>
      <c r="C340" s="84"/>
      <c r="D340" s="84"/>
      <c r="E340" s="84"/>
      <c r="F340" s="85"/>
      <c r="G340" s="86"/>
      <c r="H340" s="87"/>
      <c r="I340" s="88"/>
      <c r="J340" s="89"/>
      <c r="K340" s="80"/>
      <c r="L340" s="81"/>
      <c r="M340" s="90"/>
      <c r="N340" s="91"/>
      <c r="O340" s="92"/>
      <c r="P340" s="11" t="s">
        <v>23</v>
      </c>
      <c r="Q340" s="12">
        <v>6.1</v>
      </c>
      <c r="R340" s="12">
        <v>6.1</v>
      </c>
      <c r="S340" s="12">
        <v>6.2</v>
      </c>
      <c r="T340" s="12">
        <v>6.1</v>
      </c>
      <c r="U340" s="12">
        <v>6.3</v>
      </c>
      <c r="V340" s="12">
        <v>6</v>
      </c>
      <c r="W340" s="12">
        <v>6.2</v>
      </c>
      <c r="X340" s="12">
        <v>6.3</v>
      </c>
      <c r="Y340" s="13">
        <f t="shared" si="126"/>
        <v>6.1624999999999996</v>
      </c>
      <c r="Z340" s="14">
        <f t="shared" si="127"/>
        <v>1.6099906558202384</v>
      </c>
    </row>
    <row r="341" spans="1:26" x14ac:dyDescent="0.3">
      <c r="A341" s="82"/>
      <c r="B341" s="83"/>
      <c r="C341" s="84"/>
      <c r="D341" s="84"/>
      <c r="E341" s="84"/>
      <c r="F341" s="85"/>
      <c r="G341" s="86"/>
      <c r="H341" s="87"/>
      <c r="I341" s="88"/>
      <c r="J341" s="89"/>
      <c r="K341" s="80"/>
      <c r="L341" s="81"/>
      <c r="M341" s="90"/>
      <c r="N341" s="91"/>
      <c r="O341" s="92"/>
      <c r="P341" s="15" t="s">
        <v>24</v>
      </c>
      <c r="Q341" s="16">
        <f t="shared" ref="Q341:X341" si="144">Q339/Q340/1000</f>
        <v>9.0819672131147541E-2</v>
      </c>
      <c r="R341" s="16">
        <f t="shared" si="144"/>
        <v>9.0163934426229511E-2</v>
      </c>
      <c r="S341" s="16">
        <f t="shared" si="144"/>
        <v>9.5483870967741941E-2</v>
      </c>
      <c r="T341" s="16">
        <f t="shared" si="144"/>
        <v>9.2786885245901646E-2</v>
      </c>
      <c r="U341" s="16">
        <f t="shared" si="144"/>
        <v>9.4920634920634919E-2</v>
      </c>
      <c r="V341" s="16">
        <f t="shared" si="144"/>
        <v>9.4333333333333325E-2</v>
      </c>
      <c r="W341" s="16">
        <f t="shared" si="144"/>
        <v>8.9677419354838708E-2</v>
      </c>
      <c r="X341" s="16">
        <f t="shared" si="144"/>
        <v>8.7777777777777788E-2</v>
      </c>
      <c r="Y341" s="16">
        <f t="shared" si="126"/>
        <v>9.1995441019700669E-2</v>
      </c>
      <c r="Z341" s="16">
        <f t="shared" si="127"/>
        <v>2.8428175111915235</v>
      </c>
    </row>
    <row r="342" spans="1:26" x14ac:dyDescent="0.3">
      <c r="A342" s="82"/>
      <c r="B342" s="83"/>
      <c r="C342" s="84"/>
      <c r="D342" s="84"/>
      <c r="E342" s="84"/>
      <c r="F342" s="85">
        <f t="shared" ref="F342" si="145">F339+1</f>
        <v>977</v>
      </c>
      <c r="G342" s="86">
        <v>14</v>
      </c>
      <c r="H342" s="87"/>
      <c r="I342" s="88">
        <v>210</v>
      </c>
      <c r="J342" s="89">
        <v>230</v>
      </c>
      <c r="K342" s="80">
        <f t="shared" ref="K342" si="146">I342*J342/100</f>
        <v>483</v>
      </c>
      <c r="L342" s="81">
        <f t="shared" ref="L342" si="147">K342*Y342/1000</f>
        <v>269.99700000000001</v>
      </c>
      <c r="M342" s="90"/>
      <c r="N342" s="91" t="s">
        <v>123</v>
      </c>
      <c r="O342" s="92" t="s">
        <v>105</v>
      </c>
      <c r="P342" s="8" t="s">
        <v>21</v>
      </c>
      <c r="Q342" s="9">
        <v>542</v>
      </c>
      <c r="R342" s="9">
        <v>578</v>
      </c>
      <c r="S342" s="9">
        <v>558</v>
      </c>
      <c r="T342" s="9">
        <v>557</v>
      </c>
      <c r="U342" s="9">
        <v>561</v>
      </c>
      <c r="V342" s="9">
        <v>585</v>
      </c>
      <c r="W342" s="9">
        <v>533</v>
      </c>
      <c r="X342" s="9">
        <v>558</v>
      </c>
      <c r="Y342" s="17">
        <f t="shared" si="126"/>
        <v>559</v>
      </c>
      <c r="Z342" s="10">
        <f t="shared" si="127"/>
        <v>2.8369859619237396</v>
      </c>
    </row>
    <row r="343" spans="1:26" x14ac:dyDescent="0.3">
      <c r="A343" s="82"/>
      <c r="B343" s="83"/>
      <c r="C343" s="84"/>
      <c r="D343" s="84"/>
      <c r="E343" s="84"/>
      <c r="F343" s="85"/>
      <c r="G343" s="86"/>
      <c r="H343" s="87"/>
      <c r="I343" s="88"/>
      <c r="J343" s="89"/>
      <c r="K343" s="80"/>
      <c r="L343" s="81"/>
      <c r="M343" s="90"/>
      <c r="N343" s="91"/>
      <c r="O343" s="92"/>
      <c r="P343" s="11" t="s">
        <v>23</v>
      </c>
      <c r="Q343" s="12">
        <v>6.2</v>
      </c>
      <c r="R343" s="12">
        <v>6</v>
      </c>
      <c r="S343" s="12">
        <v>6.3</v>
      </c>
      <c r="T343" s="12">
        <v>6.1</v>
      </c>
      <c r="U343" s="12">
        <v>6.2</v>
      </c>
      <c r="V343" s="12">
        <v>6</v>
      </c>
      <c r="W343" s="12">
        <v>6</v>
      </c>
      <c r="X343" s="12">
        <v>6.2</v>
      </c>
      <c r="Y343" s="13">
        <f t="shared" si="126"/>
        <v>6.125</v>
      </c>
      <c r="Z343" s="14">
        <f t="shared" si="127"/>
        <v>1.7791424259349691</v>
      </c>
    </row>
    <row r="344" spans="1:26" x14ac:dyDescent="0.3">
      <c r="A344" s="82"/>
      <c r="B344" s="83"/>
      <c r="C344" s="84"/>
      <c r="D344" s="84"/>
      <c r="E344" s="84"/>
      <c r="F344" s="85"/>
      <c r="G344" s="86"/>
      <c r="H344" s="87"/>
      <c r="I344" s="88"/>
      <c r="J344" s="89"/>
      <c r="K344" s="80"/>
      <c r="L344" s="81"/>
      <c r="M344" s="90"/>
      <c r="N344" s="91"/>
      <c r="O344" s="92"/>
      <c r="P344" s="15" t="s">
        <v>24</v>
      </c>
      <c r="Q344" s="16">
        <f t="shared" ref="Q344:X344" si="148">Q342/Q343/1000</f>
        <v>8.7419354838709676E-2</v>
      </c>
      <c r="R344" s="16">
        <f t="shared" si="148"/>
        <v>9.6333333333333326E-2</v>
      </c>
      <c r="S344" s="16">
        <f t="shared" si="148"/>
        <v>8.8571428571428565E-2</v>
      </c>
      <c r="T344" s="16">
        <f t="shared" si="148"/>
        <v>9.1311475409836071E-2</v>
      </c>
      <c r="U344" s="16">
        <f t="shared" si="148"/>
        <v>9.0483870967741936E-2</v>
      </c>
      <c r="V344" s="16">
        <f t="shared" si="148"/>
        <v>9.7500000000000003E-2</v>
      </c>
      <c r="W344" s="16">
        <f t="shared" si="148"/>
        <v>8.8833333333333334E-2</v>
      </c>
      <c r="X344" s="16">
        <f t="shared" si="148"/>
        <v>0.09</v>
      </c>
      <c r="Y344" s="16">
        <f t="shared" si="126"/>
        <v>9.130659955679786E-2</v>
      </c>
      <c r="Z344" s="16">
        <f t="shared" si="127"/>
        <v>3.7685298302389092</v>
      </c>
    </row>
    <row r="345" spans="1:26" x14ac:dyDescent="0.3">
      <c r="A345" s="82"/>
      <c r="B345" s="83"/>
      <c r="C345" s="84"/>
      <c r="D345" s="84"/>
      <c r="E345" s="84"/>
      <c r="F345" s="85">
        <f t="shared" ref="F345" si="149">F342+1</f>
        <v>978</v>
      </c>
      <c r="G345" s="86">
        <v>15</v>
      </c>
      <c r="H345" s="87"/>
      <c r="I345" s="88">
        <v>210</v>
      </c>
      <c r="J345" s="89">
        <v>230</v>
      </c>
      <c r="K345" s="80">
        <v>0</v>
      </c>
      <c r="L345" s="81">
        <f t="shared" ref="L345" si="150">K345*Y345/1000</f>
        <v>0</v>
      </c>
      <c r="M345" s="90"/>
      <c r="N345" s="91" t="s">
        <v>123</v>
      </c>
      <c r="O345" s="92" t="s">
        <v>105</v>
      </c>
      <c r="P345" s="8" t="s">
        <v>21</v>
      </c>
      <c r="Q345" s="9">
        <v>599</v>
      </c>
      <c r="R345" s="9">
        <v>567</v>
      </c>
      <c r="S345" s="9">
        <v>571</v>
      </c>
      <c r="T345" s="9">
        <v>563</v>
      </c>
      <c r="U345" s="9">
        <v>588</v>
      </c>
      <c r="V345" s="9">
        <v>572</v>
      </c>
      <c r="W345" s="9">
        <v>571</v>
      </c>
      <c r="X345" s="9">
        <v>572</v>
      </c>
      <c r="Y345" s="17">
        <f t="shared" si="126"/>
        <v>575.375</v>
      </c>
      <c r="Z345" s="10">
        <f t="shared" si="127"/>
        <v>1.944960512276158</v>
      </c>
    </row>
    <row r="346" spans="1:26" x14ac:dyDescent="0.3">
      <c r="A346" s="82"/>
      <c r="B346" s="83"/>
      <c r="C346" s="84"/>
      <c r="D346" s="84"/>
      <c r="E346" s="84"/>
      <c r="F346" s="85"/>
      <c r="G346" s="86"/>
      <c r="H346" s="87"/>
      <c r="I346" s="88"/>
      <c r="J346" s="89"/>
      <c r="K346" s="80"/>
      <c r="L346" s="81"/>
      <c r="M346" s="90"/>
      <c r="N346" s="91"/>
      <c r="O346" s="92"/>
      <c r="P346" s="11" t="s">
        <v>23</v>
      </c>
      <c r="Q346" s="12">
        <v>6.1</v>
      </c>
      <c r="R346" s="12">
        <v>6</v>
      </c>
      <c r="S346" s="12">
        <v>6</v>
      </c>
      <c r="T346" s="12">
        <v>6.1</v>
      </c>
      <c r="U346" s="12">
        <v>6.3</v>
      </c>
      <c r="V346" s="12">
        <v>6.1</v>
      </c>
      <c r="W346" s="12">
        <v>6</v>
      </c>
      <c r="X346" s="12">
        <v>6.3</v>
      </c>
      <c r="Y346" s="13">
        <f t="shared" si="126"/>
        <v>6.1124999999999998</v>
      </c>
      <c r="Z346" s="14">
        <f t="shared" si="127"/>
        <v>1.9074394791592661</v>
      </c>
    </row>
    <row r="347" spans="1:26" x14ac:dyDescent="0.3">
      <c r="A347" s="82"/>
      <c r="B347" s="83"/>
      <c r="C347" s="84"/>
      <c r="D347" s="84"/>
      <c r="E347" s="84"/>
      <c r="F347" s="85"/>
      <c r="G347" s="86"/>
      <c r="H347" s="87"/>
      <c r="I347" s="88"/>
      <c r="J347" s="89"/>
      <c r="K347" s="80"/>
      <c r="L347" s="81"/>
      <c r="M347" s="90"/>
      <c r="N347" s="91"/>
      <c r="O347" s="92"/>
      <c r="P347" s="15" t="s">
        <v>24</v>
      </c>
      <c r="Q347" s="16">
        <f t="shared" ref="Q347:X347" si="151">Q345/Q346/1000</f>
        <v>9.8196721311475416E-2</v>
      </c>
      <c r="R347" s="16">
        <f t="shared" si="151"/>
        <v>9.4500000000000001E-2</v>
      </c>
      <c r="S347" s="16">
        <f t="shared" si="151"/>
        <v>9.5166666666666677E-2</v>
      </c>
      <c r="T347" s="16">
        <f t="shared" si="151"/>
        <v>9.2295081967213116E-2</v>
      </c>
      <c r="U347" s="16">
        <f t="shared" si="151"/>
        <v>9.3333333333333338E-2</v>
      </c>
      <c r="V347" s="16">
        <f t="shared" si="151"/>
        <v>9.3770491803278691E-2</v>
      </c>
      <c r="W347" s="16">
        <f t="shared" si="151"/>
        <v>9.5166666666666677E-2</v>
      </c>
      <c r="X347" s="16">
        <f t="shared" si="151"/>
        <v>9.0793650793650801E-2</v>
      </c>
      <c r="Y347" s="16">
        <f t="shared" si="126"/>
        <v>9.4152826567785577E-2</v>
      </c>
      <c r="Z347" s="16">
        <f t="shared" si="127"/>
        <v>2.192232558040843</v>
      </c>
    </row>
    <row r="348" spans="1:26" x14ac:dyDescent="0.3">
      <c r="A348" s="82"/>
      <c r="B348" s="83"/>
      <c r="C348" s="84"/>
      <c r="D348" s="84"/>
      <c r="E348" s="84"/>
      <c r="F348" s="85">
        <f t="shared" ref="F348" si="152">F345+1</f>
        <v>979</v>
      </c>
      <c r="G348" s="86">
        <v>16</v>
      </c>
      <c r="H348" s="87"/>
      <c r="I348" s="88">
        <v>210</v>
      </c>
      <c r="J348" s="89">
        <v>230</v>
      </c>
      <c r="K348" s="80">
        <f t="shared" ref="K348" si="153">I348*J348/100</f>
        <v>483</v>
      </c>
      <c r="L348" s="81">
        <f t="shared" ref="L348" si="154">K348*Y348/1000</f>
        <v>262.14825000000002</v>
      </c>
      <c r="M348" s="90"/>
      <c r="N348" s="91" t="s">
        <v>123</v>
      </c>
      <c r="O348" s="92" t="s">
        <v>105</v>
      </c>
      <c r="P348" s="8" t="s">
        <v>21</v>
      </c>
      <c r="Q348" s="9">
        <v>526</v>
      </c>
      <c r="R348" s="9">
        <v>557</v>
      </c>
      <c r="S348" s="9">
        <v>552</v>
      </c>
      <c r="T348" s="9">
        <v>530</v>
      </c>
      <c r="U348" s="9">
        <v>542</v>
      </c>
      <c r="V348" s="9">
        <v>537</v>
      </c>
      <c r="W348" s="9">
        <v>529</v>
      </c>
      <c r="X348" s="9">
        <v>569</v>
      </c>
      <c r="Y348" s="17">
        <f t="shared" si="126"/>
        <v>542.75</v>
      </c>
      <c r="Z348" s="10">
        <f t="shared" si="127"/>
        <v>2.6408274681205275</v>
      </c>
    </row>
    <row r="349" spans="1:26" x14ac:dyDescent="0.3">
      <c r="A349" s="82"/>
      <c r="B349" s="83"/>
      <c r="C349" s="84"/>
      <c r="D349" s="84"/>
      <c r="E349" s="84"/>
      <c r="F349" s="85"/>
      <c r="G349" s="86"/>
      <c r="H349" s="87"/>
      <c r="I349" s="88"/>
      <c r="J349" s="89"/>
      <c r="K349" s="80"/>
      <c r="L349" s="81"/>
      <c r="M349" s="90"/>
      <c r="N349" s="91"/>
      <c r="O349" s="92"/>
      <c r="P349" s="11" t="s">
        <v>23</v>
      </c>
      <c r="Q349" s="12">
        <v>6.1</v>
      </c>
      <c r="R349" s="12">
        <v>6</v>
      </c>
      <c r="S349" s="12">
        <v>6.2</v>
      </c>
      <c r="T349" s="12">
        <v>6.1</v>
      </c>
      <c r="U349" s="12">
        <v>6.2</v>
      </c>
      <c r="V349" s="12">
        <v>6.2</v>
      </c>
      <c r="W349" s="12">
        <v>6</v>
      </c>
      <c r="X349" s="12">
        <v>6</v>
      </c>
      <c r="Y349" s="13">
        <f t="shared" si="126"/>
        <v>6.1</v>
      </c>
      <c r="Z349" s="14">
        <f t="shared" si="127"/>
        <v>1.4197137766958023</v>
      </c>
    </row>
    <row r="350" spans="1:26" x14ac:dyDescent="0.3">
      <c r="A350" s="82"/>
      <c r="B350" s="83"/>
      <c r="C350" s="84"/>
      <c r="D350" s="84"/>
      <c r="E350" s="84"/>
      <c r="F350" s="85"/>
      <c r="G350" s="86"/>
      <c r="H350" s="87"/>
      <c r="I350" s="88"/>
      <c r="J350" s="89"/>
      <c r="K350" s="80"/>
      <c r="L350" s="81"/>
      <c r="M350" s="90"/>
      <c r="N350" s="91"/>
      <c r="O350" s="92"/>
      <c r="P350" s="15" t="s">
        <v>24</v>
      </c>
      <c r="Q350" s="16">
        <f t="shared" ref="Q350:X350" si="155">Q348/Q349/1000</f>
        <v>8.6229508196721316E-2</v>
      </c>
      <c r="R350" s="16">
        <f t="shared" si="155"/>
        <v>9.2833333333333323E-2</v>
      </c>
      <c r="S350" s="16">
        <f t="shared" si="155"/>
        <v>8.9032258064516132E-2</v>
      </c>
      <c r="T350" s="16">
        <f t="shared" si="155"/>
        <v>8.6885245901639346E-2</v>
      </c>
      <c r="U350" s="16">
        <f t="shared" si="155"/>
        <v>8.7419354838709676E-2</v>
      </c>
      <c r="V350" s="16">
        <f t="shared" si="155"/>
        <v>8.6612903225806448E-2</v>
      </c>
      <c r="W350" s="16">
        <f t="shared" si="155"/>
        <v>8.8166666666666671E-2</v>
      </c>
      <c r="X350" s="16">
        <f t="shared" si="155"/>
        <v>9.4833333333333325E-2</v>
      </c>
      <c r="Y350" s="16">
        <f t="shared" si="126"/>
        <v>8.9001575445090797E-2</v>
      </c>
      <c r="Z350" s="16">
        <f t="shared" si="127"/>
        <v>3.3179305728997432</v>
      </c>
    </row>
    <row r="351" spans="1:26" x14ac:dyDescent="0.3">
      <c r="A351" s="82"/>
      <c r="B351" s="83"/>
      <c r="C351" s="84"/>
      <c r="D351" s="84"/>
      <c r="E351" s="84"/>
      <c r="F351" s="85">
        <f t="shared" ref="F351" si="156">F348+1</f>
        <v>980</v>
      </c>
      <c r="G351" s="86">
        <v>17</v>
      </c>
      <c r="H351" s="87"/>
      <c r="I351" s="88">
        <v>210</v>
      </c>
      <c r="J351" s="89">
        <v>230</v>
      </c>
      <c r="K351" s="80">
        <f t="shared" ref="K351" si="157">I351*J351/100</f>
        <v>483</v>
      </c>
      <c r="L351" s="81">
        <f t="shared" ref="L351" si="158">K351*Y351/1000</f>
        <v>270.11775</v>
      </c>
      <c r="M351" s="90"/>
      <c r="N351" s="91" t="s">
        <v>123</v>
      </c>
      <c r="O351" s="92" t="s">
        <v>105</v>
      </c>
      <c r="P351" s="8" t="s">
        <v>21</v>
      </c>
      <c r="Q351" s="9">
        <v>561</v>
      </c>
      <c r="R351" s="9">
        <v>543</v>
      </c>
      <c r="S351" s="9">
        <v>587</v>
      </c>
      <c r="T351" s="9">
        <v>557</v>
      </c>
      <c r="U351" s="9">
        <v>550</v>
      </c>
      <c r="V351" s="9">
        <v>535</v>
      </c>
      <c r="W351" s="9">
        <v>580</v>
      </c>
      <c r="X351" s="9">
        <v>561</v>
      </c>
      <c r="Y351" s="17">
        <f t="shared" si="126"/>
        <v>559.25</v>
      </c>
      <c r="Z351" s="10">
        <f t="shared" si="127"/>
        <v>2.9310129580304887</v>
      </c>
    </row>
    <row r="352" spans="1:26" x14ac:dyDescent="0.3">
      <c r="A352" s="82"/>
      <c r="B352" s="83"/>
      <c r="C352" s="84"/>
      <c r="D352" s="84"/>
      <c r="E352" s="84"/>
      <c r="F352" s="85"/>
      <c r="G352" s="86"/>
      <c r="H352" s="87"/>
      <c r="I352" s="88"/>
      <c r="J352" s="89"/>
      <c r="K352" s="80"/>
      <c r="L352" s="81"/>
      <c r="M352" s="90"/>
      <c r="N352" s="91"/>
      <c r="O352" s="92"/>
      <c r="P352" s="11" t="s">
        <v>23</v>
      </c>
      <c r="Q352" s="12">
        <v>6.2</v>
      </c>
      <c r="R352" s="12">
        <v>6</v>
      </c>
      <c r="S352" s="12">
        <v>6.3</v>
      </c>
      <c r="T352" s="12">
        <v>6.3</v>
      </c>
      <c r="U352" s="12">
        <v>6.2</v>
      </c>
      <c r="V352" s="12">
        <v>6</v>
      </c>
      <c r="W352" s="12">
        <v>6</v>
      </c>
      <c r="X352" s="12">
        <v>6.2</v>
      </c>
      <c r="Y352" s="13">
        <f t="shared" si="126"/>
        <v>6.15</v>
      </c>
      <c r="Z352" s="14">
        <f t="shared" si="127"/>
        <v>1.9914550754334779</v>
      </c>
    </row>
    <row r="353" spans="1:26" x14ac:dyDescent="0.3">
      <c r="A353" s="82"/>
      <c r="B353" s="83"/>
      <c r="C353" s="84"/>
      <c r="D353" s="84"/>
      <c r="E353" s="84"/>
      <c r="F353" s="85"/>
      <c r="G353" s="86"/>
      <c r="H353" s="87"/>
      <c r="I353" s="88"/>
      <c r="J353" s="89"/>
      <c r="K353" s="80"/>
      <c r="L353" s="81"/>
      <c r="M353" s="90"/>
      <c r="N353" s="91"/>
      <c r="O353" s="92"/>
      <c r="P353" s="15" t="s">
        <v>24</v>
      </c>
      <c r="Q353" s="16">
        <f t="shared" ref="Q353:X353" si="159">Q351/Q352/1000</f>
        <v>9.0483870967741936E-2</v>
      </c>
      <c r="R353" s="16">
        <f t="shared" si="159"/>
        <v>9.0499999999999997E-2</v>
      </c>
      <c r="S353" s="16">
        <f t="shared" si="159"/>
        <v>9.3174603174603174E-2</v>
      </c>
      <c r="T353" s="16">
        <f t="shared" si="159"/>
        <v>8.8412698412698415E-2</v>
      </c>
      <c r="U353" s="16">
        <f t="shared" si="159"/>
        <v>8.8709677419354829E-2</v>
      </c>
      <c r="V353" s="16">
        <f t="shared" si="159"/>
        <v>8.9166666666666672E-2</v>
      </c>
      <c r="W353" s="16">
        <f t="shared" si="159"/>
        <v>9.6666666666666665E-2</v>
      </c>
      <c r="X353" s="16">
        <f t="shared" si="159"/>
        <v>9.0483870967741936E-2</v>
      </c>
      <c r="Y353" s="16">
        <f t="shared" si="126"/>
        <v>9.0949756784434205E-2</v>
      </c>
      <c r="Z353" s="16">
        <f t="shared" si="127"/>
        <v>2.8274524101585836</v>
      </c>
    </row>
    <row r="354" spans="1:26" x14ac:dyDescent="0.3">
      <c r="A354" s="82"/>
      <c r="B354" s="83"/>
      <c r="C354" s="84"/>
      <c r="D354" s="84"/>
      <c r="E354" s="84"/>
      <c r="F354" s="85">
        <f t="shared" ref="F354" si="160">F351+1</f>
        <v>981</v>
      </c>
      <c r="G354" s="86">
        <v>18</v>
      </c>
      <c r="H354" s="87"/>
      <c r="I354" s="88">
        <v>210</v>
      </c>
      <c r="J354" s="89">
        <v>230</v>
      </c>
      <c r="K354" s="80">
        <f t="shared" ref="K354" si="161">I354*J354/100</f>
        <v>483</v>
      </c>
      <c r="L354" s="81">
        <f t="shared" ref="L354" si="162">K354*Y354/1000</f>
        <v>262.75200000000001</v>
      </c>
      <c r="M354" s="90"/>
      <c r="N354" s="91" t="s">
        <v>123</v>
      </c>
      <c r="O354" s="92" t="s">
        <v>105</v>
      </c>
      <c r="P354" s="8" t="s">
        <v>21</v>
      </c>
      <c r="Q354" s="9">
        <v>553</v>
      </c>
      <c r="R354" s="9">
        <v>558</v>
      </c>
      <c r="S354" s="9">
        <v>544</v>
      </c>
      <c r="T354" s="9">
        <v>534</v>
      </c>
      <c r="U354" s="9">
        <v>539</v>
      </c>
      <c r="V354" s="9">
        <v>551</v>
      </c>
      <c r="W354" s="9">
        <v>546</v>
      </c>
      <c r="X354" s="9">
        <v>527</v>
      </c>
      <c r="Y354" s="17">
        <f t="shared" si="126"/>
        <v>544</v>
      </c>
      <c r="Z354" s="10">
        <f t="shared" si="127"/>
        <v>1.7727299193001755</v>
      </c>
    </row>
    <row r="355" spans="1:26" x14ac:dyDescent="0.3">
      <c r="A355" s="82"/>
      <c r="B355" s="83"/>
      <c r="C355" s="84"/>
      <c r="D355" s="84"/>
      <c r="E355" s="84"/>
      <c r="F355" s="85"/>
      <c r="G355" s="86"/>
      <c r="H355" s="87"/>
      <c r="I355" s="88"/>
      <c r="J355" s="89"/>
      <c r="K355" s="80"/>
      <c r="L355" s="81"/>
      <c r="M355" s="90"/>
      <c r="N355" s="91"/>
      <c r="O355" s="92"/>
      <c r="P355" s="11" t="s">
        <v>23</v>
      </c>
      <c r="Q355" s="12">
        <v>6</v>
      </c>
      <c r="R355" s="12">
        <v>6.3</v>
      </c>
      <c r="S355" s="12">
        <v>6.2</v>
      </c>
      <c r="T355" s="12">
        <v>6.1</v>
      </c>
      <c r="U355" s="12">
        <v>5.9</v>
      </c>
      <c r="V355" s="12">
        <v>6</v>
      </c>
      <c r="W355" s="12">
        <v>6.3</v>
      </c>
      <c r="X355" s="12">
        <v>5.9</v>
      </c>
      <c r="Y355" s="13">
        <f t="shared" si="126"/>
        <v>6.0874999999999995</v>
      </c>
      <c r="Z355" s="14">
        <f t="shared" si="127"/>
        <v>2.5232455292493832</v>
      </c>
    </row>
    <row r="356" spans="1:26" x14ac:dyDescent="0.3">
      <c r="A356" s="82"/>
      <c r="B356" s="83"/>
      <c r="C356" s="84"/>
      <c r="D356" s="84"/>
      <c r="E356" s="84"/>
      <c r="F356" s="85"/>
      <c r="G356" s="86"/>
      <c r="H356" s="87"/>
      <c r="I356" s="88"/>
      <c r="J356" s="89"/>
      <c r="K356" s="80"/>
      <c r="L356" s="81"/>
      <c r="M356" s="90"/>
      <c r="N356" s="91"/>
      <c r="O356" s="92"/>
      <c r="P356" s="15" t="s">
        <v>24</v>
      </c>
      <c r="Q356" s="16">
        <f t="shared" ref="Q356:X356" si="163">Q354/Q355/1000</f>
        <v>9.2166666666666675E-2</v>
      </c>
      <c r="R356" s="16">
        <f t="shared" si="163"/>
        <v>8.8571428571428565E-2</v>
      </c>
      <c r="S356" s="16">
        <f t="shared" si="163"/>
        <v>8.7741935483870964E-2</v>
      </c>
      <c r="T356" s="16">
        <f t="shared" si="163"/>
        <v>8.7540983606557377E-2</v>
      </c>
      <c r="U356" s="16">
        <f t="shared" si="163"/>
        <v>9.1355932203389834E-2</v>
      </c>
      <c r="V356" s="16">
        <f t="shared" si="163"/>
        <v>9.1833333333333322E-2</v>
      </c>
      <c r="W356" s="16">
        <f t="shared" si="163"/>
        <v>8.666666666666667E-2</v>
      </c>
      <c r="X356" s="16">
        <f t="shared" si="163"/>
        <v>8.9322033898305078E-2</v>
      </c>
      <c r="Y356" s="16">
        <f t="shared" si="126"/>
        <v>8.9399872553777307E-2</v>
      </c>
      <c r="Z356" s="16">
        <f t="shared" si="127"/>
        <v>2.2290877695956333</v>
      </c>
    </row>
    <row r="357" spans="1:26" x14ac:dyDescent="0.3">
      <c r="A357" s="82">
        <v>44530</v>
      </c>
      <c r="B357" s="83"/>
      <c r="C357" s="84"/>
      <c r="D357" s="84"/>
      <c r="E357" s="84"/>
      <c r="F357" s="85">
        <f t="shared" ref="F357" si="164">F354+1</f>
        <v>982</v>
      </c>
      <c r="G357" s="86">
        <v>19</v>
      </c>
      <c r="H357" s="87"/>
      <c r="I357" s="88">
        <v>230</v>
      </c>
      <c r="J357" s="89">
        <v>230</v>
      </c>
      <c r="K357" s="80">
        <f t="shared" ref="K357" si="165">I357*J357/100</f>
        <v>529</v>
      </c>
      <c r="L357" s="81">
        <f t="shared" ref="L357" si="166">K357*Y357/1000</f>
        <v>297.099625</v>
      </c>
      <c r="M357" s="90"/>
      <c r="N357" s="91" t="s">
        <v>19</v>
      </c>
      <c r="O357" s="92" t="s">
        <v>27</v>
      </c>
      <c r="P357" s="8" t="s">
        <v>21</v>
      </c>
      <c r="Q357" s="9">
        <v>557</v>
      </c>
      <c r="R357" s="9">
        <v>550</v>
      </c>
      <c r="S357" s="9">
        <v>548</v>
      </c>
      <c r="T357" s="9">
        <v>558</v>
      </c>
      <c r="U357" s="9">
        <v>574</v>
      </c>
      <c r="V357" s="9">
        <v>566</v>
      </c>
      <c r="W357" s="9">
        <v>566</v>
      </c>
      <c r="X357" s="9">
        <v>574</v>
      </c>
      <c r="Y357" s="17">
        <f t="shared" si="126"/>
        <v>561.625</v>
      </c>
      <c r="Z357" s="10">
        <f t="shared" si="127"/>
        <v>1.6654009772117013</v>
      </c>
    </row>
    <row r="358" spans="1:26" x14ac:dyDescent="0.3">
      <c r="A358" s="82"/>
      <c r="B358" s="83"/>
      <c r="C358" s="84"/>
      <c r="D358" s="84"/>
      <c r="E358" s="84"/>
      <c r="F358" s="85"/>
      <c r="G358" s="86"/>
      <c r="H358" s="87"/>
      <c r="I358" s="88"/>
      <c r="J358" s="89"/>
      <c r="K358" s="80"/>
      <c r="L358" s="81"/>
      <c r="M358" s="90"/>
      <c r="N358" s="91"/>
      <c r="O358" s="92"/>
      <c r="P358" s="11" t="s">
        <v>23</v>
      </c>
      <c r="Q358" s="12">
        <v>5.9</v>
      </c>
      <c r="R358" s="12">
        <v>5.9</v>
      </c>
      <c r="S358" s="12">
        <v>5.9</v>
      </c>
      <c r="T358" s="12">
        <v>6</v>
      </c>
      <c r="U358" s="12">
        <v>6</v>
      </c>
      <c r="V358" s="12">
        <v>6.1</v>
      </c>
      <c r="W358" s="12">
        <v>5.9</v>
      </c>
      <c r="X358" s="12">
        <v>6</v>
      </c>
      <c r="Y358" s="13">
        <f t="shared" si="126"/>
        <v>5.9625000000000004</v>
      </c>
      <c r="Z358" s="14">
        <f t="shared" si="127"/>
        <v>1.1672461976582813</v>
      </c>
    </row>
    <row r="359" spans="1:26" x14ac:dyDescent="0.3">
      <c r="A359" s="82"/>
      <c r="B359" s="83"/>
      <c r="C359" s="84"/>
      <c r="D359" s="84"/>
      <c r="E359" s="84"/>
      <c r="F359" s="85"/>
      <c r="G359" s="86"/>
      <c r="H359" s="87"/>
      <c r="I359" s="88"/>
      <c r="J359" s="89"/>
      <c r="K359" s="80"/>
      <c r="L359" s="81"/>
      <c r="M359" s="90"/>
      <c r="N359" s="91"/>
      <c r="O359" s="92"/>
      <c r="P359" s="15" t="s">
        <v>24</v>
      </c>
      <c r="Q359" s="16">
        <f t="shared" ref="Q359:X359" si="167">Q357/Q358/1000</f>
        <v>9.4406779661016946E-2</v>
      </c>
      <c r="R359" s="16">
        <f t="shared" si="167"/>
        <v>9.3220338983050835E-2</v>
      </c>
      <c r="S359" s="16">
        <f t="shared" si="167"/>
        <v>9.2881355932203397E-2</v>
      </c>
      <c r="T359" s="16">
        <f t="shared" si="167"/>
        <v>9.2999999999999999E-2</v>
      </c>
      <c r="U359" s="16">
        <f t="shared" si="167"/>
        <v>9.5666666666666678E-2</v>
      </c>
      <c r="V359" s="16">
        <f t="shared" si="167"/>
        <v>9.2786885245901646E-2</v>
      </c>
      <c r="W359" s="16">
        <f t="shared" si="167"/>
        <v>9.5932203389830509E-2</v>
      </c>
      <c r="X359" s="16">
        <f t="shared" si="167"/>
        <v>9.5666666666666678E-2</v>
      </c>
      <c r="Y359" s="16">
        <f t="shared" si="126"/>
        <v>9.4195112068167081E-2</v>
      </c>
      <c r="Z359" s="16">
        <f t="shared" si="127"/>
        <v>1.3781102657386182</v>
      </c>
    </row>
    <row r="360" spans="1:26" x14ac:dyDescent="0.3">
      <c r="A360" s="82"/>
      <c r="B360" s="83"/>
      <c r="C360" s="84"/>
      <c r="D360" s="84"/>
      <c r="E360" s="84"/>
      <c r="F360" s="85">
        <f t="shared" ref="F360" si="168">F357+1</f>
        <v>983</v>
      </c>
      <c r="G360" s="86">
        <v>20</v>
      </c>
      <c r="H360" s="87"/>
      <c r="I360" s="88">
        <v>230</v>
      </c>
      <c r="J360" s="89">
        <v>230</v>
      </c>
      <c r="K360" s="80">
        <f t="shared" ref="K360" si="169">I360*J360/100</f>
        <v>529</v>
      </c>
      <c r="L360" s="81">
        <f t="shared" ref="L360" si="170">K360*Y360/1000</f>
        <v>310.91975000000002</v>
      </c>
      <c r="M360" s="90"/>
      <c r="N360" s="91" t="s">
        <v>19</v>
      </c>
      <c r="O360" s="92" t="s">
        <v>27</v>
      </c>
      <c r="P360" s="8" t="s">
        <v>21</v>
      </c>
      <c r="Q360" s="9">
        <v>564</v>
      </c>
      <c r="R360" s="9">
        <v>577</v>
      </c>
      <c r="S360" s="9">
        <v>577</v>
      </c>
      <c r="T360" s="9">
        <v>596</v>
      </c>
      <c r="U360" s="9">
        <v>603</v>
      </c>
      <c r="V360" s="9">
        <v>610</v>
      </c>
      <c r="W360" s="9">
        <v>595</v>
      </c>
      <c r="X360" s="9">
        <v>580</v>
      </c>
      <c r="Y360" s="17">
        <f t="shared" si="126"/>
        <v>587.75</v>
      </c>
      <c r="Z360" s="10">
        <f t="shared" si="127"/>
        <v>2.4827525559357699</v>
      </c>
    </row>
    <row r="361" spans="1:26" x14ac:dyDescent="0.3">
      <c r="A361" s="82"/>
      <c r="B361" s="83"/>
      <c r="C361" s="84"/>
      <c r="D361" s="84"/>
      <c r="E361" s="84"/>
      <c r="F361" s="85"/>
      <c r="G361" s="86"/>
      <c r="H361" s="87"/>
      <c r="I361" s="88"/>
      <c r="J361" s="89"/>
      <c r="K361" s="80"/>
      <c r="L361" s="81"/>
      <c r="M361" s="90"/>
      <c r="N361" s="91"/>
      <c r="O361" s="92"/>
      <c r="P361" s="11" t="s">
        <v>23</v>
      </c>
      <c r="Q361" s="12">
        <v>5.9</v>
      </c>
      <c r="R361" s="12">
        <v>6.1</v>
      </c>
      <c r="S361" s="12">
        <v>6.2</v>
      </c>
      <c r="T361" s="12">
        <v>6.2</v>
      </c>
      <c r="U361" s="12">
        <v>6.2</v>
      </c>
      <c r="V361" s="12">
        <v>6.3</v>
      </c>
      <c r="W361" s="12">
        <v>6.3</v>
      </c>
      <c r="X361" s="12">
        <v>5.9</v>
      </c>
      <c r="Y361" s="13">
        <f t="shared" si="126"/>
        <v>6.1374999999999993</v>
      </c>
      <c r="Z361" s="14">
        <f t="shared" si="127"/>
        <v>2.4354909863750276</v>
      </c>
    </row>
    <row r="362" spans="1:26" x14ac:dyDescent="0.3">
      <c r="A362" s="82"/>
      <c r="B362" s="83"/>
      <c r="C362" s="84"/>
      <c r="D362" s="84"/>
      <c r="E362" s="84"/>
      <c r="F362" s="85"/>
      <c r="G362" s="86"/>
      <c r="H362" s="87"/>
      <c r="I362" s="88"/>
      <c r="J362" s="89"/>
      <c r="K362" s="80"/>
      <c r="L362" s="81"/>
      <c r="M362" s="90"/>
      <c r="N362" s="91"/>
      <c r="O362" s="92"/>
      <c r="P362" s="15" t="s">
        <v>24</v>
      </c>
      <c r="Q362" s="16">
        <f t="shared" ref="Q362:X362" si="171">Q360/Q361/1000</f>
        <v>9.5593220338983043E-2</v>
      </c>
      <c r="R362" s="16">
        <f t="shared" si="171"/>
        <v>9.4590163934426236E-2</v>
      </c>
      <c r="S362" s="16">
        <f t="shared" si="171"/>
        <v>9.3064516129032257E-2</v>
      </c>
      <c r="T362" s="16">
        <f t="shared" si="171"/>
        <v>9.6129032258064517E-2</v>
      </c>
      <c r="U362" s="16">
        <f t="shared" si="171"/>
        <v>9.725806451612902E-2</v>
      </c>
      <c r="V362" s="16">
        <f t="shared" si="171"/>
        <v>9.6825396825396828E-2</v>
      </c>
      <c r="W362" s="16">
        <f t="shared" si="171"/>
        <v>9.4444444444444442E-2</v>
      </c>
      <c r="X362" s="16">
        <f t="shared" si="171"/>
        <v>9.8305084745762716E-2</v>
      </c>
      <c r="Y362" s="16">
        <f t="shared" si="126"/>
        <v>9.5776240399029877E-2</v>
      </c>
      <c r="Z362" s="16">
        <f t="shared" si="127"/>
        <v>1.6666180161851631</v>
      </c>
    </row>
    <row r="363" spans="1:26" x14ac:dyDescent="0.3">
      <c r="A363" s="82"/>
      <c r="B363" s="83"/>
      <c r="C363" s="84"/>
      <c r="D363" s="84"/>
      <c r="E363" s="84"/>
      <c r="F363" s="85">
        <f t="shared" ref="F363" si="172">F360+1</f>
        <v>984</v>
      </c>
      <c r="G363" s="86">
        <v>21</v>
      </c>
      <c r="H363" s="87"/>
      <c r="I363" s="88">
        <v>230</v>
      </c>
      <c r="J363" s="89">
        <v>230</v>
      </c>
      <c r="K363" s="80">
        <f t="shared" ref="K363" si="173">I363*J363/100</f>
        <v>529</v>
      </c>
      <c r="L363" s="81">
        <f t="shared" ref="L363" si="174">K363*Y363/1000</f>
        <v>301.52999999999997</v>
      </c>
      <c r="M363" s="90"/>
      <c r="N363" s="91" t="s">
        <v>19</v>
      </c>
      <c r="O363" s="92" t="s">
        <v>27</v>
      </c>
      <c r="P363" s="8" t="s">
        <v>21</v>
      </c>
      <c r="Q363" s="9">
        <v>553</v>
      </c>
      <c r="R363" s="9">
        <v>558</v>
      </c>
      <c r="S363" s="9">
        <v>567</v>
      </c>
      <c r="T363" s="9">
        <v>589</v>
      </c>
      <c r="U363" s="9">
        <v>585</v>
      </c>
      <c r="V363" s="9">
        <v>587</v>
      </c>
      <c r="W363" s="9">
        <v>567</v>
      </c>
      <c r="X363" s="9">
        <v>554</v>
      </c>
      <c r="Y363" s="17">
        <f t="shared" si="126"/>
        <v>570</v>
      </c>
      <c r="Z363" s="10">
        <f t="shared" si="127"/>
        <v>2.4670808965658302</v>
      </c>
    </row>
    <row r="364" spans="1:26" x14ac:dyDescent="0.3">
      <c r="A364" s="82"/>
      <c r="B364" s="83"/>
      <c r="C364" s="84"/>
      <c r="D364" s="84"/>
      <c r="E364" s="84"/>
      <c r="F364" s="85"/>
      <c r="G364" s="86"/>
      <c r="H364" s="87"/>
      <c r="I364" s="88"/>
      <c r="J364" s="89"/>
      <c r="K364" s="80"/>
      <c r="L364" s="81"/>
      <c r="M364" s="90"/>
      <c r="N364" s="91"/>
      <c r="O364" s="92"/>
      <c r="P364" s="11" t="s">
        <v>23</v>
      </c>
      <c r="Q364" s="12">
        <v>5.8</v>
      </c>
      <c r="R364" s="12">
        <v>5.9</v>
      </c>
      <c r="S364" s="12">
        <v>6.1</v>
      </c>
      <c r="T364" s="12">
        <v>6.2</v>
      </c>
      <c r="U364" s="12">
        <v>6.1</v>
      </c>
      <c r="V364" s="12">
        <v>6</v>
      </c>
      <c r="W364" s="12">
        <v>6</v>
      </c>
      <c r="X364" s="12">
        <v>5.8</v>
      </c>
      <c r="Y364" s="13">
        <f t="shared" si="126"/>
        <v>5.9874999999999989</v>
      </c>
      <c r="Z364" s="14">
        <f t="shared" si="127"/>
        <v>2.2773929258112147</v>
      </c>
    </row>
    <row r="365" spans="1:26" x14ac:dyDescent="0.3">
      <c r="A365" s="82"/>
      <c r="B365" s="83"/>
      <c r="C365" s="84"/>
      <c r="D365" s="84"/>
      <c r="E365" s="84"/>
      <c r="F365" s="85"/>
      <c r="G365" s="86"/>
      <c r="H365" s="87"/>
      <c r="I365" s="88"/>
      <c r="J365" s="89"/>
      <c r="K365" s="80"/>
      <c r="L365" s="81"/>
      <c r="M365" s="90"/>
      <c r="N365" s="91"/>
      <c r="O365" s="92"/>
      <c r="P365" s="15" t="s">
        <v>24</v>
      </c>
      <c r="Q365" s="16">
        <f t="shared" ref="Q365:X365" si="175">Q363/Q364/1000</f>
        <v>9.5344827586206909E-2</v>
      </c>
      <c r="R365" s="16">
        <f t="shared" si="175"/>
        <v>9.4576271186440672E-2</v>
      </c>
      <c r="S365" s="16">
        <f t="shared" si="175"/>
        <v>9.2950819672131146E-2</v>
      </c>
      <c r="T365" s="16">
        <f t="shared" si="175"/>
        <v>9.5000000000000001E-2</v>
      </c>
      <c r="U365" s="16">
        <f t="shared" si="175"/>
        <v>9.590163934426231E-2</v>
      </c>
      <c r="V365" s="16">
        <f t="shared" si="175"/>
        <v>9.7833333333333328E-2</v>
      </c>
      <c r="W365" s="16">
        <f t="shared" si="175"/>
        <v>9.4500000000000001E-2</v>
      </c>
      <c r="X365" s="16">
        <f t="shared" si="175"/>
        <v>9.551724137931035E-2</v>
      </c>
      <c r="Y365" s="16">
        <f t="shared" si="126"/>
        <v>9.5203016562710602E-2</v>
      </c>
      <c r="Z365" s="16">
        <f t="shared" si="127"/>
        <v>1.3658127954651351</v>
      </c>
    </row>
    <row r="366" spans="1:26" x14ac:dyDescent="0.3">
      <c r="A366" s="82"/>
      <c r="B366" s="83"/>
      <c r="C366" s="84"/>
      <c r="D366" s="84"/>
      <c r="E366" s="84"/>
      <c r="F366" s="85">
        <f t="shared" ref="F366" si="176">F363+1</f>
        <v>985</v>
      </c>
      <c r="G366" s="86">
        <v>22</v>
      </c>
      <c r="H366" s="87"/>
      <c r="I366" s="88">
        <v>230</v>
      </c>
      <c r="J366" s="89">
        <v>230</v>
      </c>
      <c r="K366" s="80">
        <f t="shared" ref="K366" si="177">I366*J366/100</f>
        <v>529</v>
      </c>
      <c r="L366" s="81">
        <f t="shared" ref="L366" si="178">K366*Y366/1000</f>
        <v>295.18200000000002</v>
      </c>
      <c r="M366" s="90"/>
      <c r="N366" s="91" t="s">
        <v>19</v>
      </c>
      <c r="O366" s="92" t="s">
        <v>27</v>
      </c>
      <c r="P366" s="8" t="s">
        <v>21</v>
      </c>
      <c r="Q366" s="9">
        <v>548</v>
      </c>
      <c r="R366" s="9">
        <v>562</v>
      </c>
      <c r="S366" s="9">
        <v>555</v>
      </c>
      <c r="T366" s="9">
        <v>564</v>
      </c>
      <c r="U366" s="9">
        <v>563</v>
      </c>
      <c r="V366" s="9">
        <v>562</v>
      </c>
      <c r="W366" s="9">
        <v>558</v>
      </c>
      <c r="X366" s="9">
        <v>552</v>
      </c>
      <c r="Y366" s="17">
        <f t="shared" si="126"/>
        <v>558</v>
      </c>
      <c r="Z366" s="10">
        <f t="shared" si="127"/>
        <v>0.97748316439388117</v>
      </c>
    </row>
    <row r="367" spans="1:26" x14ac:dyDescent="0.3">
      <c r="A367" s="82"/>
      <c r="B367" s="83"/>
      <c r="C367" s="84"/>
      <c r="D367" s="84"/>
      <c r="E367" s="84"/>
      <c r="F367" s="85"/>
      <c r="G367" s="86"/>
      <c r="H367" s="87"/>
      <c r="I367" s="88"/>
      <c r="J367" s="89"/>
      <c r="K367" s="80"/>
      <c r="L367" s="81"/>
      <c r="M367" s="90"/>
      <c r="N367" s="91"/>
      <c r="O367" s="92"/>
      <c r="P367" s="11" t="s">
        <v>23</v>
      </c>
      <c r="Q367" s="12">
        <v>5.8</v>
      </c>
      <c r="R367" s="12">
        <v>6</v>
      </c>
      <c r="S367" s="12">
        <v>6.1</v>
      </c>
      <c r="T367" s="12">
        <v>6</v>
      </c>
      <c r="U367" s="12">
        <v>6.1</v>
      </c>
      <c r="V367" s="12">
        <v>6</v>
      </c>
      <c r="W367" s="12">
        <v>6</v>
      </c>
      <c r="X367" s="12">
        <v>5.9</v>
      </c>
      <c r="Y367" s="13">
        <f t="shared" si="126"/>
        <v>5.9874999999999998</v>
      </c>
      <c r="Z367" s="14">
        <f t="shared" si="127"/>
        <v>1.5482669075356272</v>
      </c>
    </row>
    <row r="368" spans="1:26" x14ac:dyDescent="0.3">
      <c r="A368" s="82"/>
      <c r="B368" s="83"/>
      <c r="C368" s="84"/>
      <c r="D368" s="84"/>
      <c r="E368" s="84"/>
      <c r="F368" s="85"/>
      <c r="G368" s="86"/>
      <c r="H368" s="87"/>
      <c r="I368" s="88"/>
      <c r="J368" s="89"/>
      <c r="K368" s="80"/>
      <c r="L368" s="81"/>
      <c r="M368" s="90"/>
      <c r="N368" s="91"/>
      <c r="O368" s="92"/>
      <c r="P368" s="15" t="s">
        <v>24</v>
      </c>
      <c r="Q368" s="16">
        <f t="shared" ref="Q368:X368" si="179">Q366/Q367/1000</f>
        <v>9.4482758620689652E-2</v>
      </c>
      <c r="R368" s="16">
        <f t="shared" si="179"/>
        <v>9.3666666666666676E-2</v>
      </c>
      <c r="S368" s="16">
        <f t="shared" si="179"/>
        <v>9.0983606557377056E-2</v>
      </c>
      <c r="T368" s="16">
        <f t="shared" si="179"/>
        <v>9.4E-2</v>
      </c>
      <c r="U368" s="16">
        <f t="shared" si="179"/>
        <v>9.2295081967213116E-2</v>
      </c>
      <c r="V368" s="16">
        <f t="shared" si="179"/>
        <v>9.3666666666666676E-2</v>
      </c>
      <c r="W368" s="16">
        <f t="shared" si="179"/>
        <v>9.2999999999999999E-2</v>
      </c>
      <c r="X368" s="16">
        <f t="shared" si="179"/>
        <v>9.3559322033898301E-2</v>
      </c>
      <c r="Y368" s="16">
        <f t="shared" si="126"/>
        <v>9.3206762814063926E-2</v>
      </c>
      <c r="Z368" s="16">
        <f t="shared" si="127"/>
        <v>1.1137497479566549</v>
      </c>
    </row>
    <row r="369" spans="1:26" x14ac:dyDescent="0.3">
      <c r="A369" s="82"/>
      <c r="B369" s="83"/>
      <c r="C369" s="84"/>
      <c r="D369" s="84"/>
      <c r="E369" s="84"/>
      <c r="F369" s="85">
        <f t="shared" ref="F369" si="180">F366+1</f>
        <v>986</v>
      </c>
      <c r="G369" s="86">
        <v>23</v>
      </c>
      <c r="H369" s="87"/>
      <c r="I369" s="88">
        <v>230</v>
      </c>
      <c r="J369" s="89">
        <v>230</v>
      </c>
      <c r="K369" s="80">
        <f t="shared" ref="K369" si="181">I369*J369/100</f>
        <v>529</v>
      </c>
      <c r="L369" s="81">
        <f t="shared" ref="L369" si="182">K369*Y369/1000</f>
        <v>298.157625</v>
      </c>
      <c r="M369" s="90"/>
      <c r="N369" s="91" t="s">
        <v>19</v>
      </c>
      <c r="O369" s="92" t="s">
        <v>27</v>
      </c>
      <c r="P369" s="8" t="s">
        <v>21</v>
      </c>
      <c r="Q369" s="9">
        <v>560</v>
      </c>
      <c r="R369" s="9">
        <v>558</v>
      </c>
      <c r="S369" s="9">
        <v>548</v>
      </c>
      <c r="T369" s="9">
        <v>569</v>
      </c>
      <c r="U369" s="9">
        <v>571</v>
      </c>
      <c r="V369" s="9">
        <v>554</v>
      </c>
      <c r="W369" s="9">
        <v>562</v>
      </c>
      <c r="X369" s="9">
        <v>587</v>
      </c>
      <c r="Y369" s="17">
        <f t="shared" si="126"/>
        <v>563.625</v>
      </c>
      <c r="Z369" s="10">
        <f t="shared" si="127"/>
        <v>1.9973628382698512</v>
      </c>
    </row>
    <row r="370" spans="1:26" x14ac:dyDescent="0.3">
      <c r="A370" s="82"/>
      <c r="B370" s="83"/>
      <c r="C370" s="84"/>
      <c r="D370" s="84"/>
      <c r="E370" s="84"/>
      <c r="F370" s="85"/>
      <c r="G370" s="86"/>
      <c r="H370" s="87"/>
      <c r="I370" s="88"/>
      <c r="J370" s="89"/>
      <c r="K370" s="80"/>
      <c r="L370" s="81"/>
      <c r="M370" s="90"/>
      <c r="N370" s="91"/>
      <c r="O370" s="92"/>
      <c r="P370" s="11" t="s">
        <v>23</v>
      </c>
      <c r="Q370" s="12">
        <v>6.2</v>
      </c>
      <c r="R370" s="12">
        <v>6</v>
      </c>
      <c r="S370" s="12">
        <v>5.9</v>
      </c>
      <c r="T370" s="12">
        <v>6</v>
      </c>
      <c r="U370" s="12">
        <v>6.2</v>
      </c>
      <c r="V370" s="12">
        <v>6.1</v>
      </c>
      <c r="W370" s="12">
        <v>6.1</v>
      </c>
      <c r="X370" s="12">
        <v>6.2</v>
      </c>
      <c r="Y370" s="13">
        <f t="shared" si="126"/>
        <v>6.0875000000000004</v>
      </c>
      <c r="Z370" s="14">
        <f t="shared" si="127"/>
        <v>1.7302155591737898</v>
      </c>
    </row>
    <row r="371" spans="1:26" x14ac:dyDescent="0.3">
      <c r="A371" s="82"/>
      <c r="B371" s="83"/>
      <c r="C371" s="84"/>
      <c r="D371" s="84"/>
      <c r="E371" s="84"/>
      <c r="F371" s="85"/>
      <c r="G371" s="86"/>
      <c r="H371" s="87"/>
      <c r="I371" s="88"/>
      <c r="J371" s="89"/>
      <c r="K371" s="80"/>
      <c r="L371" s="81"/>
      <c r="M371" s="90"/>
      <c r="N371" s="91"/>
      <c r="O371" s="92"/>
      <c r="P371" s="15" t="s">
        <v>24</v>
      </c>
      <c r="Q371" s="16">
        <f t="shared" ref="Q371:X371" si="183">Q369/Q370/1000</f>
        <v>9.0322580645161285E-2</v>
      </c>
      <c r="R371" s="16">
        <f t="shared" si="183"/>
        <v>9.2999999999999999E-2</v>
      </c>
      <c r="S371" s="16">
        <f t="shared" si="183"/>
        <v>9.2881355932203397E-2</v>
      </c>
      <c r="T371" s="16">
        <f t="shared" si="183"/>
        <v>9.4833333333333325E-2</v>
      </c>
      <c r="U371" s="16">
        <f t="shared" si="183"/>
        <v>9.2096774193548378E-2</v>
      </c>
      <c r="V371" s="16">
        <f t="shared" si="183"/>
        <v>9.0819672131147541E-2</v>
      </c>
      <c r="W371" s="16">
        <f t="shared" si="183"/>
        <v>9.2131147540983602E-2</v>
      </c>
      <c r="X371" s="16">
        <f t="shared" si="183"/>
        <v>9.4677419354838699E-2</v>
      </c>
      <c r="Y371" s="16">
        <f t="shared" si="126"/>
        <v>9.2595285391402021E-2</v>
      </c>
      <c r="Z371" s="16">
        <f t="shared" si="127"/>
        <v>1.636593316876827</v>
      </c>
    </row>
  </sheetData>
  <mergeCells count="1968">
    <mergeCell ref="A369:A371"/>
    <mergeCell ref="B369:B371"/>
    <mergeCell ref="C369:C371"/>
    <mergeCell ref="D369:D371"/>
    <mergeCell ref="E369:E371"/>
    <mergeCell ref="F369:F371"/>
    <mergeCell ref="G369:G371"/>
    <mergeCell ref="H369:H371"/>
    <mergeCell ref="I369:I371"/>
    <mergeCell ref="J369:J371"/>
    <mergeCell ref="K369:K371"/>
    <mergeCell ref="L369:L371"/>
    <mergeCell ref="M369:M371"/>
    <mergeCell ref="N369:N371"/>
    <mergeCell ref="O369:O371"/>
    <mergeCell ref="A363:A365"/>
    <mergeCell ref="B363:B365"/>
    <mergeCell ref="C363:C365"/>
    <mergeCell ref="D363:D365"/>
    <mergeCell ref="E363:E365"/>
    <mergeCell ref="F363:F365"/>
    <mergeCell ref="G363:G365"/>
    <mergeCell ref="H363:H365"/>
    <mergeCell ref="I363:I365"/>
    <mergeCell ref="J363:J365"/>
    <mergeCell ref="K363:K365"/>
    <mergeCell ref="L363:L365"/>
    <mergeCell ref="M363:M365"/>
    <mergeCell ref="N363:N365"/>
    <mergeCell ref="O363:O365"/>
    <mergeCell ref="A366:A368"/>
    <mergeCell ref="B366:B368"/>
    <mergeCell ref="C366:C368"/>
    <mergeCell ref="D366:D368"/>
    <mergeCell ref="E366:E368"/>
    <mergeCell ref="F366:F368"/>
    <mergeCell ref="G366:G368"/>
    <mergeCell ref="H366:H368"/>
    <mergeCell ref="I366:I368"/>
    <mergeCell ref="J366:J368"/>
    <mergeCell ref="K366:K368"/>
    <mergeCell ref="L366:L368"/>
    <mergeCell ref="M366:M368"/>
    <mergeCell ref="N366:N368"/>
    <mergeCell ref="O366:O368"/>
    <mergeCell ref="A357:A359"/>
    <mergeCell ref="B357:B359"/>
    <mergeCell ref="C357:C359"/>
    <mergeCell ref="D357:D359"/>
    <mergeCell ref="E357:E359"/>
    <mergeCell ref="F357:F359"/>
    <mergeCell ref="G357:G359"/>
    <mergeCell ref="H357:H359"/>
    <mergeCell ref="I357:I359"/>
    <mergeCell ref="J357:J359"/>
    <mergeCell ref="K357:K359"/>
    <mergeCell ref="L357:L359"/>
    <mergeCell ref="M357:M359"/>
    <mergeCell ref="N357:N359"/>
    <mergeCell ref="O357:O359"/>
    <mergeCell ref="A360:A362"/>
    <mergeCell ref="B360:B362"/>
    <mergeCell ref="C360:C362"/>
    <mergeCell ref="D360:D362"/>
    <mergeCell ref="E360:E362"/>
    <mergeCell ref="F360:F362"/>
    <mergeCell ref="G360:G362"/>
    <mergeCell ref="H360:H362"/>
    <mergeCell ref="I360:I362"/>
    <mergeCell ref="J360:J362"/>
    <mergeCell ref="K360:K362"/>
    <mergeCell ref="L360:L362"/>
    <mergeCell ref="M360:M362"/>
    <mergeCell ref="N360:N362"/>
    <mergeCell ref="O360:O362"/>
    <mergeCell ref="A351:A353"/>
    <mergeCell ref="B351:B353"/>
    <mergeCell ref="C351:C353"/>
    <mergeCell ref="D351:D353"/>
    <mergeCell ref="E351:E353"/>
    <mergeCell ref="F351:F353"/>
    <mergeCell ref="G351:G353"/>
    <mergeCell ref="H351:H353"/>
    <mergeCell ref="I351:I353"/>
    <mergeCell ref="J351:J353"/>
    <mergeCell ref="K351:K353"/>
    <mergeCell ref="L351:L353"/>
    <mergeCell ref="M351:M353"/>
    <mergeCell ref="N351:N353"/>
    <mergeCell ref="O351:O353"/>
    <mergeCell ref="A354:A356"/>
    <mergeCell ref="B354:B356"/>
    <mergeCell ref="C354:C356"/>
    <mergeCell ref="D354:D356"/>
    <mergeCell ref="E354:E356"/>
    <mergeCell ref="F354:F356"/>
    <mergeCell ref="G354:G356"/>
    <mergeCell ref="H354:H356"/>
    <mergeCell ref="I354:I356"/>
    <mergeCell ref="J354:J356"/>
    <mergeCell ref="K354:K356"/>
    <mergeCell ref="L354:L356"/>
    <mergeCell ref="M354:M356"/>
    <mergeCell ref="N354:N356"/>
    <mergeCell ref="O354:O356"/>
    <mergeCell ref="A345:A347"/>
    <mergeCell ref="B345:B347"/>
    <mergeCell ref="C345:C347"/>
    <mergeCell ref="D345:D347"/>
    <mergeCell ref="E345:E347"/>
    <mergeCell ref="F345:F347"/>
    <mergeCell ref="G345:G347"/>
    <mergeCell ref="H345:H347"/>
    <mergeCell ref="I345:I347"/>
    <mergeCell ref="J345:J347"/>
    <mergeCell ref="K345:K347"/>
    <mergeCell ref="L345:L347"/>
    <mergeCell ref="M345:M347"/>
    <mergeCell ref="N345:N347"/>
    <mergeCell ref="O345:O347"/>
    <mergeCell ref="A348:A350"/>
    <mergeCell ref="B348:B350"/>
    <mergeCell ref="C348:C350"/>
    <mergeCell ref="D348:D350"/>
    <mergeCell ref="E348:E350"/>
    <mergeCell ref="F348:F350"/>
    <mergeCell ref="G348:G350"/>
    <mergeCell ref="H348:H350"/>
    <mergeCell ref="I348:I350"/>
    <mergeCell ref="J348:J350"/>
    <mergeCell ref="K348:K350"/>
    <mergeCell ref="L348:L350"/>
    <mergeCell ref="M348:M350"/>
    <mergeCell ref="N348:N350"/>
    <mergeCell ref="O348:O350"/>
    <mergeCell ref="A339:A341"/>
    <mergeCell ref="B339:B341"/>
    <mergeCell ref="C339:C341"/>
    <mergeCell ref="D339:D341"/>
    <mergeCell ref="E339:E341"/>
    <mergeCell ref="F339:F341"/>
    <mergeCell ref="G339:G341"/>
    <mergeCell ref="H339:H341"/>
    <mergeCell ref="I339:I341"/>
    <mergeCell ref="J339:J341"/>
    <mergeCell ref="K339:K341"/>
    <mergeCell ref="L339:L341"/>
    <mergeCell ref="M339:M341"/>
    <mergeCell ref="N339:N341"/>
    <mergeCell ref="O339:O341"/>
    <mergeCell ref="A342:A344"/>
    <mergeCell ref="B342:B344"/>
    <mergeCell ref="C342:C344"/>
    <mergeCell ref="D342:D344"/>
    <mergeCell ref="E342:E344"/>
    <mergeCell ref="F342:F344"/>
    <mergeCell ref="G342:G344"/>
    <mergeCell ref="H342:H344"/>
    <mergeCell ref="I342:I344"/>
    <mergeCell ref="J342:J344"/>
    <mergeCell ref="K342:K344"/>
    <mergeCell ref="L342:L344"/>
    <mergeCell ref="M342:M344"/>
    <mergeCell ref="N342:N344"/>
    <mergeCell ref="O342:O344"/>
    <mergeCell ref="A333:A335"/>
    <mergeCell ref="B333:B335"/>
    <mergeCell ref="C333:C335"/>
    <mergeCell ref="D333:D335"/>
    <mergeCell ref="E333:E335"/>
    <mergeCell ref="F333:F335"/>
    <mergeCell ref="G333:G335"/>
    <mergeCell ref="H333:H335"/>
    <mergeCell ref="I333:I335"/>
    <mergeCell ref="J333:J335"/>
    <mergeCell ref="K333:K335"/>
    <mergeCell ref="L333:L335"/>
    <mergeCell ref="M333:M335"/>
    <mergeCell ref="N333:N335"/>
    <mergeCell ref="O333:O335"/>
    <mergeCell ref="A336:A338"/>
    <mergeCell ref="B336:B338"/>
    <mergeCell ref="C336:C338"/>
    <mergeCell ref="D336:D338"/>
    <mergeCell ref="E336:E338"/>
    <mergeCell ref="F336:F338"/>
    <mergeCell ref="G336:G338"/>
    <mergeCell ref="H336:H338"/>
    <mergeCell ref="I336:I338"/>
    <mergeCell ref="J336:J338"/>
    <mergeCell ref="K336:K338"/>
    <mergeCell ref="L336:L338"/>
    <mergeCell ref="M336:M338"/>
    <mergeCell ref="N336:N338"/>
    <mergeCell ref="O336:O338"/>
    <mergeCell ref="A327:A329"/>
    <mergeCell ref="B327:B329"/>
    <mergeCell ref="C327:C329"/>
    <mergeCell ref="D327:D329"/>
    <mergeCell ref="E327:E329"/>
    <mergeCell ref="F327:F329"/>
    <mergeCell ref="G327:G329"/>
    <mergeCell ref="H327:H329"/>
    <mergeCell ref="I327:I329"/>
    <mergeCell ref="J327:J329"/>
    <mergeCell ref="K327:K329"/>
    <mergeCell ref="L327:L329"/>
    <mergeCell ref="M327:M329"/>
    <mergeCell ref="N327:N329"/>
    <mergeCell ref="O327:O329"/>
    <mergeCell ref="A330:A332"/>
    <mergeCell ref="B330:B332"/>
    <mergeCell ref="C330:C332"/>
    <mergeCell ref="D330:D332"/>
    <mergeCell ref="E330:E332"/>
    <mergeCell ref="F330:F332"/>
    <mergeCell ref="G330:G332"/>
    <mergeCell ref="H330:H332"/>
    <mergeCell ref="I330:I332"/>
    <mergeCell ref="J330:J332"/>
    <mergeCell ref="K330:K332"/>
    <mergeCell ref="L330:L332"/>
    <mergeCell ref="M330:M332"/>
    <mergeCell ref="N330:N332"/>
    <mergeCell ref="O330:O332"/>
    <mergeCell ref="A321:A323"/>
    <mergeCell ref="B321:B323"/>
    <mergeCell ref="C321:C323"/>
    <mergeCell ref="D321:D323"/>
    <mergeCell ref="E321:E323"/>
    <mergeCell ref="F321:F323"/>
    <mergeCell ref="G321:G323"/>
    <mergeCell ref="H321:H323"/>
    <mergeCell ref="I321:I323"/>
    <mergeCell ref="J321:J323"/>
    <mergeCell ref="K321:K323"/>
    <mergeCell ref="L321:L323"/>
    <mergeCell ref="M321:M323"/>
    <mergeCell ref="N321:N323"/>
    <mergeCell ref="O321:O323"/>
    <mergeCell ref="A324:A326"/>
    <mergeCell ref="B324:B326"/>
    <mergeCell ref="C324:C326"/>
    <mergeCell ref="D324:D326"/>
    <mergeCell ref="E324:E326"/>
    <mergeCell ref="F324:F326"/>
    <mergeCell ref="G324:G326"/>
    <mergeCell ref="H324:H326"/>
    <mergeCell ref="I324:I326"/>
    <mergeCell ref="J324:J326"/>
    <mergeCell ref="K324:K326"/>
    <mergeCell ref="L324:L326"/>
    <mergeCell ref="M324:M326"/>
    <mergeCell ref="N324:N326"/>
    <mergeCell ref="O324:O326"/>
    <mergeCell ref="A315:A317"/>
    <mergeCell ref="B315:B317"/>
    <mergeCell ref="C315:C317"/>
    <mergeCell ref="D315:D317"/>
    <mergeCell ref="E315:E317"/>
    <mergeCell ref="F315:F317"/>
    <mergeCell ref="G315:G317"/>
    <mergeCell ref="H315:H317"/>
    <mergeCell ref="I315:I317"/>
    <mergeCell ref="J315:J317"/>
    <mergeCell ref="K315:K317"/>
    <mergeCell ref="L315:L317"/>
    <mergeCell ref="M315:M317"/>
    <mergeCell ref="N315:N317"/>
    <mergeCell ref="O315:O317"/>
    <mergeCell ref="A318:A320"/>
    <mergeCell ref="B318:B320"/>
    <mergeCell ref="C318:C320"/>
    <mergeCell ref="D318:D320"/>
    <mergeCell ref="E318:E320"/>
    <mergeCell ref="F318:F320"/>
    <mergeCell ref="G318:G320"/>
    <mergeCell ref="H318:H320"/>
    <mergeCell ref="I318:I320"/>
    <mergeCell ref="J318:J320"/>
    <mergeCell ref="K318:K320"/>
    <mergeCell ref="L318:L320"/>
    <mergeCell ref="M318:M320"/>
    <mergeCell ref="N318:N320"/>
    <mergeCell ref="O318:O320"/>
    <mergeCell ref="A309:A311"/>
    <mergeCell ref="B309:B311"/>
    <mergeCell ref="C309:C311"/>
    <mergeCell ref="D309:D311"/>
    <mergeCell ref="E309:E311"/>
    <mergeCell ref="F309:F311"/>
    <mergeCell ref="G309:G311"/>
    <mergeCell ref="H309:H311"/>
    <mergeCell ref="I309:I311"/>
    <mergeCell ref="J309:J311"/>
    <mergeCell ref="K309:K311"/>
    <mergeCell ref="L309:L311"/>
    <mergeCell ref="M309:M311"/>
    <mergeCell ref="N309:N311"/>
    <mergeCell ref="O309:O311"/>
    <mergeCell ref="AA309:AA311"/>
    <mergeCell ref="A312:A314"/>
    <mergeCell ref="B312:B314"/>
    <mergeCell ref="C312:C314"/>
    <mergeCell ref="D312:D314"/>
    <mergeCell ref="E312:E314"/>
    <mergeCell ref="F312:F314"/>
    <mergeCell ref="G312:G314"/>
    <mergeCell ref="H312:H314"/>
    <mergeCell ref="I312:I314"/>
    <mergeCell ref="J312:J314"/>
    <mergeCell ref="K312:K314"/>
    <mergeCell ref="L312:L314"/>
    <mergeCell ref="M312:M314"/>
    <mergeCell ref="N312:N314"/>
    <mergeCell ref="O312:O314"/>
    <mergeCell ref="A303:A305"/>
    <mergeCell ref="B303:B305"/>
    <mergeCell ref="C303:C305"/>
    <mergeCell ref="D303:D305"/>
    <mergeCell ref="E303:E305"/>
    <mergeCell ref="F303:F305"/>
    <mergeCell ref="G303:G305"/>
    <mergeCell ref="H303:H305"/>
    <mergeCell ref="I303:I305"/>
    <mergeCell ref="J303:J305"/>
    <mergeCell ref="K303:K305"/>
    <mergeCell ref="L303:L305"/>
    <mergeCell ref="M303:M305"/>
    <mergeCell ref="N303:N305"/>
    <mergeCell ref="O303:O305"/>
    <mergeCell ref="AA303:AA305"/>
    <mergeCell ref="A306:A308"/>
    <mergeCell ref="B306:B308"/>
    <mergeCell ref="C306:C308"/>
    <mergeCell ref="D306:D308"/>
    <mergeCell ref="E306:E308"/>
    <mergeCell ref="F306:F308"/>
    <mergeCell ref="G306:G308"/>
    <mergeCell ref="H306:H308"/>
    <mergeCell ref="I306:I308"/>
    <mergeCell ref="J306:J308"/>
    <mergeCell ref="K306:K308"/>
    <mergeCell ref="L306:L308"/>
    <mergeCell ref="M306:M308"/>
    <mergeCell ref="N306:N308"/>
    <mergeCell ref="O306:O308"/>
    <mergeCell ref="AA306:AA308"/>
    <mergeCell ref="N3:N5"/>
    <mergeCell ref="O3:O5"/>
    <mergeCell ref="AA3:AA5"/>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X1"/>
    <mergeCell ref="A9:A11"/>
    <mergeCell ref="B9:B11"/>
    <mergeCell ref="C9:C11"/>
    <mergeCell ref="D9:D11"/>
    <mergeCell ref="E9:E11"/>
    <mergeCell ref="F9:F11"/>
    <mergeCell ref="G9:G11"/>
    <mergeCell ref="H9:H11"/>
    <mergeCell ref="I9:I11"/>
    <mergeCell ref="J9:J11"/>
    <mergeCell ref="K9:K11"/>
    <mergeCell ref="L9:L11"/>
    <mergeCell ref="M9:M11"/>
    <mergeCell ref="N9:N11"/>
    <mergeCell ref="O9:O11"/>
    <mergeCell ref="AA9:AA11"/>
    <mergeCell ref="Y1:Y2"/>
    <mergeCell ref="Z1:Z2"/>
    <mergeCell ref="AA1:AA2"/>
    <mergeCell ref="A3:A5"/>
    <mergeCell ref="B3:B5"/>
    <mergeCell ref="C3:C5"/>
    <mergeCell ref="D3:D5"/>
    <mergeCell ref="E3:E5"/>
    <mergeCell ref="F3:F5"/>
    <mergeCell ref="G3:G5"/>
    <mergeCell ref="H3:H5"/>
    <mergeCell ref="I3:I5"/>
    <mergeCell ref="J3:J5"/>
    <mergeCell ref="K3:K5"/>
    <mergeCell ref="L3:L5"/>
    <mergeCell ref="M3:M5"/>
    <mergeCell ref="A15:A17"/>
    <mergeCell ref="B15:B17"/>
    <mergeCell ref="C15:C17"/>
    <mergeCell ref="D15:D17"/>
    <mergeCell ref="E15:E17"/>
    <mergeCell ref="F15:F17"/>
    <mergeCell ref="G15:G17"/>
    <mergeCell ref="H15:H17"/>
    <mergeCell ref="I15:I17"/>
    <mergeCell ref="J15:J17"/>
    <mergeCell ref="K15:K17"/>
    <mergeCell ref="L15:L17"/>
    <mergeCell ref="M15:M17"/>
    <mergeCell ref="N15:N17"/>
    <mergeCell ref="O15:O17"/>
    <mergeCell ref="AA15:AA17"/>
    <mergeCell ref="A6:A8"/>
    <mergeCell ref="B6:B8"/>
    <mergeCell ref="C6:C8"/>
    <mergeCell ref="D6:D8"/>
    <mergeCell ref="E6:E8"/>
    <mergeCell ref="F6:F8"/>
    <mergeCell ref="G6:G8"/>
    <mergeCell ref="H6:H8"/>
    <mergeCell ref="I6:I8"/>
    <mergeCell ref="J6:J8"/>
    <mergeCell ref="K6:K8"/>
    <mergeCell ref="L6:L8"/>
    <mergeCell ref="M6:M8"/>
    <mergeCell ref="N6:N8"/>
    <mergeCell ref="O6:O8"/>
    <mergeCell ref="AA6:AA8"/>
    <mergeCell ref="A21:A23"/>
    <mergeCell ref="B21:B23"/>
    <mergeCell ref="C21:C23"/>
    <mergeCell ref="D21:D23"/>
    <mergeCell ref="E21:E23"/>
    <mergeCell ref="F21:F23"/>
    <mergeCell ref="G21:G23"/>
    <mergeCell ref="H21:H23"/>
    <mergeCell ref="I21:I23"/>
    <mergeCell ref="J21:J23"/>
    <mergeCell ref="K21:K23"/>
    <mergeCell ref="L21:L23"/>
    <mergeCell ref="M21:M23"/>
    <mergeCell ref="N21:N23"/>
    <mergeCell ref="O21:O23"/>
    <mergeCell ref="AA21:AA23"/>
    <mergeCell ref="A12:A14"/>
    <mergeCell ref="B12:B14"/>
    <mergeCell ref="C12:C14"/>
    <mergeCell ref="D12:D14"/>
    <mergeCell ref="E12:E14"/>
    <mergeCell ref="F12:F14"/>
    <mergeCell ref="G12:G14"/>
    <mergeCell ref="H12:H14"/>
    <mergeCell ref="I12:I14"/>
    <mergeCell ref="J12:J14"/>
    <mergeCell ref="K12:K14"/>
    <mergeCell ref="L12:L14"/>
    <mergeCell ref="M12:M14"/>
    <mergeCell ref="N12:N14"/>
    <mergeCell ref="O12:O14"/>
    <mergeCell ref="AA12:AA14"/>
    <mergeCell ref="A27:A29"/>
    <mergeCell ref="B27:B29"/>
    <mergeCell ref="C27:C29"/>
    <mergeCell ref="D27:D29"/>
    <mergeCell ref="E27:E29"/>
    <mergeCell ref="F27:F29"/>
    <mergeCell ref="G27:G29"/>
    <mergeCell ref="H27:H29"/>
    <mergeCell ref="I27:I29"/>
    <mergeCell ref="J27:J29"/>
    <mergeCell ref="K27:K29"/>
    <mergeCell ref="L27:L29"/>
    <mergeCell ref="M27:M29"/>
    <mergeCell ref="N27:N29"/>
    <mergeCell ref="O27:O29"/>
    <mergeCell ref="AA27:AA29"/>
    <mergeCell ref="A18:A20"/>
    <mergeCell ref="B18:B20"/>
    <mergeCell ref="C18:C20"/>
    <mergeCell ref="D18:D20"/>
    <mergeCell ref="E18:E20"/>
    <mergeCell ref="F18:F20"/>
    <mergeCell ref="G18:G20"/>
    <mergeCell ref="H18:H20"/>
    <mergeCell ref="I18:I20"/>
    <mergeCell ref="J18:J20"/>
    <mergeCell ref="K18:K20"/>
    <mergeCell ref="L18:L20"/>
    <mergeCell ref="M18:M20"/>
    <mergeCell ref="N18:N20"/>
    <mergeCell ref="O18:O20"/>
    <mergeCell ref="AA18:AA20"/>
    <mergeCell ref="A33:A35"/>
    <mergeCell ref="B33:B35"/>
    <mergeCell ref="C33:C35"/>
    <mergeCell ref="D33:D35"/>
    <mergeCell ref="E33:E35"/>
    <mergeCell ref="F33:F35"/>
    <mergeCell ref="G33:G35"/>
    <mergeCell ref="H33:H35"/>
    <mergeCell ref="I33:I35"/>
    <mergeCell ref="J33:J35"/>
    <mergeCell ref="K33:K35"/>
    <mergeCell ref="L33:L35"/>
    <mergeCell ref="M33:M35"/>
    <mergeCell ref="N33:N35"/>
    <mergeCell ref="O33:O35"/>
    <mergeCell ref="AA33:AA35"/>
    <mergeCell ref="A24:A26"/>
    <mergeCell ref="B24:B26"/>
    <mergeCell ref="C24:C26"/>
    <mergeCell ref="D24:D26"/>
    <mergeCell ref="E24:E26"/>
    <mergeCell ref="F24:F26"/>
    <mergeCell ref="G24:G26"/>
    <mergeCell ref="H24:H26"/>
    <mergeCell ref="I24:I26"/>
    <mergeCell ref="J24:J26"/>
    <mergeCell ref="K24:K26"/>
    <mergeCell ref="L24:L26"/>
    <mergeCell ref="M24:M26"/>
    <mergeCell ref="N24:N26"/>
    <mergeCell ref="O24:O26"/>
    <mergeCell ref="AA24:AA26"/>
    <mergeCell ref="A39:A41"/>
    <mergeCell ref="B39:B41"/>
    <mergeCell ref="C39:C41"/>
    <mergeCell ref="D39:D41"/>
    <mergeCell ref="E39:E41"/>
    <mergeCell ref="F39:F41"/>
    <mergeCell ref="G39:G41"/>
    <mergeCell ref="H39:H41"/>
    <mergeCell ref="I39:I41"/>
    <mergeCell ref="J39:J41"/>
    <mergeCell ref="K39:K41"/>
    <mergeCell ref="L39:L41"/>
    <mergeCell ref="M39:M41"/>
    <mergeCell ref="N39:N41"/>
    <mergeCell ref="O39:O41"/>
    <mergeCell ref="AA39:AA41"/>
    <mergeCell ref="A30:A32"/>
    <mergeCell ref="B30:B32"/>
    <mergeCell ref="C30:C32"/>
    <mergeCell ref="D30:D32"/>
    <mergeCell ref="E30:E32"/>
    <mergeCell ref="F30:F32"/>
    <mergeCell ref="G30:G32"/>
    <mergeCell ref="H30:H32"/>
    <mergeCell ref="I30:I32"/>
    <mergeCell ref="J30:J32"/>
    <mergeCell ref="K30:K32"/>
    <mergeCell ref="L30:L32"/>
    <mergeCell ref="M30:M32"/>
    <mergeCell ref="N30:N32"/>
    <mergeCell ref="O30:O32"/>
    <mergeCell ref="AA30:AA32"/>
    <mergeCell ref="A45:A47"/>
    <mergeCell ref="B45:B47"/>
    <mergeCell ref="C45:C47"/>
    <mergeCell ref="D45:D47"/>
    <mergeCell ref="E45:E47"/>
    <mergeCell ref="F45:F47"/>
    <mergeCell ref="G45:G47"/>
    <mergeCell ref="H45:H47"/>
    <mergeCell ref="I45:I47"/>
    <mergeCell ref="J45:J47"/>
    <mergeCell ref="K45:K47"/>
    <mergeCell ref="L45:L47"/>
    <mergeCell ref="M45:M47"/>
    <mergeCell ref="N45:N47"/>
    <mergeCell ref="O45:O47"/>
    <mergeCell ref="AA45:AA47"/>
    <mergeCell ref="A36:A38"/>
    <mergeCell ref="B36:B38"/>
    <mergeCell ref="C36:C38"/>
    <mergeCell ref="D36:D38"/>
    <mergeCell ref="E36:E38"/>
    <mergeCell ref="F36:F38"/>
    <mergeCell ref="G36:G38"/>
    <mergeCell ref="H36:H38"/>
    <mergeCell ref="I36:I38"/>
    <mergeCell ref="J36:J38"/>
    <mergeCell ref="K36:K38"/>
    <mergeCell ref="L36:L38"/>
    <mergeCell ref="M36:M38"/>
    <mergeCell ref="N36:N38"/>
    <mergeCell ref="O36:O38"/>
    <mergeCell ref="AA36:AA38"/>
    <mergeCell ref="A51:A53"/>
    <mergeCell ref="B51:B53"/>
    <mergeCell ref="C51:C53"/>
    <mergeCell ref="D51:D53"/>
    <mergeCell ref="E51:E53"/>
    <mergeCell ref="F51:F53"/>
    <mergeCell ref="G51:G53"/>
    <mergeCell ref="H51:H53"/>
    <mergeCell ref="I51:I53"/>
    <mergeCell ref="J51:J53"/>
    <mergeCell ref="K51:K53"/>
    <mergeCell ref="L51:L53"/>
    <mergeCell ref="M51:M53"/>
    <mergeCell ref="N51:N53"/>
    <mergeCell ref="O51:O53"/>
    <mergeCell ref="AA51:AA53"/>
    <mergeCell ref="A42:A44"/>
    <mergeCell ref="B42:B44"/>
    <mergeCell ref="C42:C44"/>
    <mergeCell ref="D42:D44"/>
    <mergeCell ref="E42:E44"/>
    <mergeCell ref="F42:F44"/>
    <mergeCell ref="G42:G44"/>
    <mergeCell ref="H42:H44"/>
    <mergeCell ref="I42:I44"/>
    <mergeCell ref="J42:J44"/>
    <mergeCell ref="K42:K44"/>
    <mergeCell ref="L42:L44"/>
    <mergeCell ref="M42:M44"/>
    <mergeCell ref="N42:N44"/>
    <mergeCell ref="O42:O44"/>
    <mergeCell ref="AA42:AA44"/>
    <mergeCell ref="A57:A59"/>
    <mergeCell ref="B57:B59"/>
    <mergeCell ref="C57:C59"/>
    <mergeCell ref="D57:D59"/>
    <mergeCell ref="E57:E59"/>
    <mergeCell ref="F57:F59"/>
    <mergeCell ref="G57:G59"/>
    <mergeCell ref="H57:H59"/>
    <mergeCell ref="I57:I59"/>
    <mergeCell ref="J57:J59"/>
    <mergeCell ref="K57:K59"/>
    <mergeCell ref="L57:L59"/>
    <mergeCell ref="M57:M59"/>
    <mergeCell ref="N57:N59"/>
    <mergeCell ref="O57:O59"/>
    <mergeCell ref="AA57:AA59"/>
    <mergeCell ref="A48:A50"/>
    <mergeCell ref="B48:B50"/>
    <mergeCell ref="C48:C50"/>
    <mergeCell ref="D48:D50"/>
    <mergeCell ref="E48:E50"/>
    <mergeCell ref="F48:F50"/>
    <mergeCell ref="G48:G50"/>
    <mergeCell ref="H48:H50"/>
    <mergeCell ref="I48:I50"/>
    <mergeCell ref="J48:J50"/>
    <mergeCell ref="K48:K50"/>
    <mergeCell ref="L48:L50"/>
    <mergeCell ref="M48:M50"/>
    <mergeCell ref="N48:N50"/>
    <mergeCell ref="O48:O50"/>
    <mergeCell ref="AA48:AA50"/>
    <mergeCell ref="A63:A65"/>
    <mergeCell ref="B63:B65"/>
    <mergeCell ref="C63:C65"/>
    <mergeCell ref="D63:D65"/>
    <mergeCell ref="E63:E65"/>
    <mergeCell ref="F63:F65"/>
    <mergeCell ref="G63:G65"/>
    <mergeCell ref="H63:H65"/>
    <mergeCell ref="I63:I65"/>
    <mergeCell ref="J63:J65"/>
    <mergeCell ref="K63:K65"/>
    <mergeCell ref="L63:L65"/>
    <mergeCell ref="M63:M65"/>
    <mergeCell ref="N63:N65"/>
    <mergeCell ref="O63:O65"/>
    <mergeCell ref="AA63:AA65"/>
    <mergeCell ref="A54:A56"/>
    <mergeCell ref="B54:B56"/>
    <mergeCell ref="C54:C56"/>
    <mergeCell ref="D54:D56"/>
    <mergeCell ref="E54:E56"/>
    <mergeCell ref="F54:F56"/>
    <mergeCell ref="G54:G56"/>
    <mergeCell ref="H54:H56"/>
    <mergeCell ref="I54:I56"/>
    <mergeCell ref="J54:J56"/>
    <mergeCell ref="K54:K56"/>
    <mergeCell ref="L54:L56"/>
    <mergeCell ref="M54:M56"/>
    <mergeCell ref="N54:N56"/>
    <mergeCell ref="O54:O56"/>
    <mergeCell ref="AA54:AA56"/>
    <mergeCell ref="A69:A71"/>
    <mergeCell ref="B69:B71"/>
    <mergeCell ref="C69:C71"/>
    <mergeCell ref="D69:D71"/>
    <mergeCell ref="E69:E71"/>
    <mergeCell ref="F69:F71"/>
    <mergeCell ref="G69:G71"/>
    <mergeCell ref="H69:H71"/>
    <mergeCell ref="I69:I71"/>
    <mergeCell ref="J69:J71"/>
    <mergeCell ref="K69:K71"/>
    <mergeCell ref="L69:L71"/>
    <mergeCell ref="M69:M71"/>
    <mergeCell ref="N69:N71"/>
    <mergeCell ref="O69:O71"/>
    <mergeCell ref="AA69:AA71"/>
    <mergeCell ref="A60:A62"/>
    <mergeCell ref="B60:B62"/>
    <mergeCell ref="C60:C62"/>
    <mergeCell ref="D60:D62"/>
    <mergeCell ref="E60:E62"/>
    <mergeCell ref="F60:F62"/>
    <mergeCell ref="G60:G62"/>
    <mergeCell ref="H60:H62"/>
    <mergeCell ref="I60:I62"/>
    <mergeCell ref="J60:J62"/>
    <mergeCell ref="K60:K62"/>
    <mergeCell ref="L60:L62"/>
    <mergeCell ref="M60:M62"/>
    <mergeCell ref="N60:N62"/>
    <mergeCell ref="O60:O62"/>
    <mergeCell ref="AA60:AA62"/>
    <mergeCell ref="A75:A77"/>
    <mergeCell ref="B75:B77"/>
    <mergeCell ref="C75:C77"/>
    <mergeCell ref="D75:D77"/>
    <mergeCell ref="E75:E77"/>
    <mergeCell ref="F75:F77"/>
    <mergeCell ref="G75:G77"/>
    <mergeCell ref="H75:H77"/>
    <mergeCell ref="I75:I77"/>
    <mergeCell ref="J75:J77"/>
    <mergeCell ref="K75:K77"/>
    <mergeCell ref="L75:L77"/>
    <mergeCell ref="M75:M77"/>
    <mergeCell ref="N75:N77"/>
    <mergeCell ref="O75:O77"/>
    <mergeCell ref="AA75:AA77"/>
    <mergeCell ref="A66:A68"/>
    <mergeCell ref="B66:B68"/>
    <mergeCell ref="C66:C68"/>
    <mergeCell ref="D66:D68"/>
    <mergeCell ref="E66:E68"/>
    <mergeCell ref="F66:F68"/>
    <mergeCell ref="G66:G68"/>
    <mergeCell ref="H66:H68"/>
    <mergeCell ref="I66:I68"/>
    <mergeCell ref="J66:J68"/>
    <mergeCell ref="K66:K68"/>
    <mergeCell ref="L66:L68"/>
    <mergeCell ref="M66:M68"/>
    <mergeCell ref="N66:N68"/>
    <mergeCell ref="O66:O68"/>
    <mergeCell ref="AA66:AA68"/>
    <mergeCell ref="A81:A83"/>
    <mergeCell ref="B81:B83"/>
    <mergeCell ref="C81:C83"/>
    <mergeCell ref="D81:D83"/>
    <mergeCell ref="E81:E83"/>
    <mergeCell ref="F81:F83"/>
    <mergeCell ref="G81:G83"/>
    <mergeCell ref="H81:H83"/>
    <mergeCell ref="I81:I83"/>
    <mergeCell ref="J81:J83"/>
    <mergeCell ref="K81:K83"/>
    <mergeCell ref="L81:L83"/>
    <mergeCell ref="M81:M83"/>
    <mergeCell ref="N81:N83"/>
    <mergeCell ref="O81:O83"/>
    <mergeCell ref="AA81:AA83"/>
    <mergeCell ref="A72:A74"/>
    <mergeCell ref="B72:B74"/>
    <mergeCell ref="C72:C74"/>
    <mergeCell ref="D72:D74"/>
    <mergeCell ref="E72:E74"/>
    <mergeCell ref="F72:F74"/>
    <mergeCell ref="G72:G74"/>
    <mergeCell ref="H72:H74"/>
    <mergeCell ref="I72:I74"/>
    <mergeCell ref="J72:J74"/>
    <mergeCell ref="K72:K74"/>
    <mergeCell ref="L72:L74"/>
    <mergeCell ref="M72:M74"/>
    <mergeCell ref="N72:N74"/>
    <mergeCell ref="O72:O74"/>
    <mergeCell ref="AA72:AA74"/>
    <mergeCell ref="A87:A89"/>
    <mergeCell ref="B87:B89"/>
    <mergeCell ref="C87:C89"/>
    <mergeCell ref="D87:D89"/>
    <mergeCell ref="E87:E89"/>
    <mergeCell ref="F87:F89"/>
    <mergeCell ref="G87:G89"/>
    <mergeCell ref="H87:H89"/>
    <mergeCell ref="I87:I89"/>
    <mergeCell ref="J87:J89"/>
    <mergeCell ref="K87:K89"/>
    <mergeCell ref="L87:L89"/>
    <mergeCell ref="M87:M89"/>
    <mergeCell ref="N87:N89"/>
    <mergeCell ref="O87:O89"/>
    <mergeCell ref="AA87:AA89"/>
    <mergeCell ref="A78:A80"/>
    <mergeCell ref="B78:B80"/>
    <mergeCell ref="C78:C80"/>
    <mergeCell ref="D78:D80"/>
    <mergeCell ref="E78:E80"/>
    <mergeCell ref="F78:F80"/>
    <mergeCell ref="G78:G80"/>
    <mergeCell ref="H78:H80"/>
    <mergeCell ref="I78:I80"/>
    <mergeCell ref="J78:J80"/>
    <mergeCell ref="K78:K80"/>
    <mergeCell ref="L78:L80"/>
    <mergeCell ref="M78:M80"/>
    <mergeCell ref="N78:N80"/>
    <mergeCell ref="O78:O80"/>
    <mergeCell ref="AA78:AA80"/>
    <mergeCell ref="A93:A95"/>
    <mergeCell ref="B93:B95"/>
    <mergeCell ref="C93:C95"/>
    <mergeCell ref="D93:D95"/>
    <mergeCell ref="E93:E95"/>
    <mergeCell ref="F93:F95"/>
    <mergeCell ref="G93:G95"/>
    <mergeCell ref="H93:H95"/>
    <mergeCell ref="I93:I95"/>
    <mergeCell ref="J93:J95"/>
    <mergeCell ref="K93:K95"/>
    <mergeCell ref="L93:L95"/>
    <mergeCell ref="M93:M95"/>
    <mergeCell ref="N93:N95"/>
    <mergeCell ref="O93:O95"/>
    <mergeCell ref="AA93:AA95"/>
    <mergeCell ref="A84:A86"/>
    <mergeCell ref="B84:B86"/>
    <mergeCell ref="C84:C86"/>
    <mergeCell ref="D84:D86"/>
    <mergeCell ref="E84:E86"/>
    <mergeCell ref="F84:F86"/>
    <mergeCell ref="G84:G86"/>
    <mergeCell ref="H84:H86"/>
    <mergeCell ref="I84:I86"/>
    <mergeCell ref="J84:J86"/>
    <mergeCell ref="K84:K86"/>
    <mergeCell ref="L84:L86"/>
    <mergeCell ref="M84:M86"/>
    <mergeCell ref="N84:N86"/>
    <mergeCell ref="O84:O86"/>
    <mergeCell ref="AA84:AA86"/>
    <mergeCell ref="A99:A101"/>
    <mergeCell ref="B99:B101"/>
    <mergeCell ref="C99:C101"/>
    <mergeCell ref="D99:D101"/>
    <mergeCell ref="E99:E101"/>
    <mergeCell ref="F99:F101"/>
    <mergeCell ref="G99:G101"/>
    <mergeCell ref="H99:H101"/>
    <mergeCell ref="I99:I101"/>
    <mergeCell ref="J99:J101"/>
    <mergeCell ref="K99:K101"/>
    <mergeCell ref="L99:L101"/>
    <mergeCell ref="M99:M101"/>
    <mergeCell ref="N99:N101"/>
    <mergeCell ref="O99:O101"/>
    <mergeCell ref="AA99:AA101"/>
    <mergeCell ref="A90:A92"/>
    <mergeCell ref="B90:B92"/>
    <mergeCell ref="C90:C92"/>
    <mergeCell ref="D90:D92"/>
    <mergeCell ref="E90:E92"/>
    <mergeCell ref="F90:F92"/>
    <mergeCell ref="G90:G92"/>
    <mergeCell ref="H90:H92"/>
    <mergeCell ref="I90:I92"/>
    <mergeCell ref="J90:J92"/>
    <mergeCell ref="K90:K92"/>
    <mergeCell ref="L90:L92"/>
    <mergeCell ref="M90:M92"/>
    <mergeCell ref="N90:N92"/>
    <mergeCell ref="O90:O92"/>
    <mergeCell ref="AA90:AA92"/>
    <mergeCell ref="A105:A107"/>
    <mergeCell ref="B105:B107"/>
    <mergeCell ref="C105:C107"/>
    <mergeCell ref="D105:D107"/>
    <mergeCell ref="E105:E107"/>
    <mergeCell ref="F105:F107"/>
    <mergeCell ref="G105:G107"/>
    <mergeCell ref="H105:H107"/>
    <mergeCell ref="I105:I107"/>
    <mergeCell ref="J105:J107"/>
    <mergeCell ref="K105:K107"/>
    <mergeCell ref="L105:L107"/>
    <mergeCell ref="M105:M107"/>
    <mergeCell ref="N105:N107"/>
    <mergeCell ref="O105:O107"/>
    <mergeCell ref="AA105:AA107"/>
    <mergeCell ref="A96:A98"/>
    <mergeCell ref="B96:B98"/>
    <mergeCell ref="C96:C98"/>
    <mergeCell ref="D96:D98"/>
    <mergeCell ref="E96:E98"/>
    <mergeCell ref="F96:F98"/>
    <mergeCell ref="G96:G98"/>
    <mergeCell ref="H96:H98"/>
    <mergeCell ref="I96:I98"/>
    <mergeCell ref="J96:J98"/>
    <mergeCell ref="K96:K98"/>
    <mergeCell ref="L96:L98"/>
    <mergeCell ref="M96:M98"/>
    <mergeCell ref="N96:N98"/>
    <mergeCell ref="O96:O98"/>
    <mergeCell ref="AA96:AA98"/>
    <mergeCell ref="A111:A113"/>
    <mergeCell ref="B111:B113"/>
    <mergeCell ref="C111:C113"/>
    <mergeCell ref="D111:D113"/>
    <mergeCell ref="E111:E113"/>
    <mergeCell ref="F111:F113"/>
    <mergeCell ref="G111:G113"/>
    <mergeCell ref="H111:H113"/>
    <mergeCell ref="I111:I113"/>
    <mergeCell ref="J111:J113"/>
    <mergeCell ref="K111:K113"/>
    <mergeCell ref="L111:L113"/>
    <mergeCell ref="M111:M113"/>
    <mergeCell ref="N111:N113"/>
    <mergeCell ref="O111:O113"/>
    <mergeCell ref="AA111:AA113"/>
    <mergeCell ref="A102:A104"/>
    <mergeCell ref="B102:B104"/>
    <mergeCell ref="C102:C104"/>
    <mergeCell ref="D102:D104"/>
    <mergeCell ref="E102:E104"/>
    <mergeCell ref="F102:F104"/>
    <mergeCell ref="G102:G104"/>
    <mergeCell ref="H102:H104"/>
    <mergeCell ref="I102:I104"/>
    <mergeCell ref="J102:J104"/>
    <mergeCell ref="K102:K104"/>
    <mergeCell ref="L102:L104"/>
    <mergeCell ref="M102:M104"/>
    <mergeCell ref="N102:N104"/>
    <mergeCell ref="O102:O104"/>
    <mergeCell ref="AA102:AA104"/>
    <mergeCell ref="A117:A119"/>
    <mergeCell ref="B117:B119"/>
    <mergeCell ref="C117:C119"/>
    <mergeCell ref="D117:D119"/>
    <mergeCell ref="E117:E119"/>
    <mergeCell ref="F117:F119"/>
    <mergeCell ref="G117:G119"/>
    <mergeCell ref="H117:H119"/>
    <mergeCell ref="I117:I119"/>
    <mergeCell ref="J117:J119"/>
    <mergeCell ref="K117:K119"/>
    <mergeCell ref="L117:L119"/>
    <mergeCell ref="M117:M119"/>
    <mergeCell ref="N117:N119"/>
    <mergeCell ref="O117:O119"/>
    <mergeCell ref="AA117:AA119"/>
    <mergeCell ref="A108:A110"/>
    <mergeCell ref="B108:B110"/>
    <mergeCell ref="C108:C110"/>
    <mergeCell ref="D108:D110"/>
    <mergeCell ref="E108:E110"/>
    <mergeCell ref="F108:F110"/>
    <mergeCell ref="G108:G110"/>
    <mergeCell ref="H108:H110"/>
    <mergeCell ref="I108:I110"/>
    <mergeCell ref="J108:J110"/>
    <mergeCell ref="K108:K110"/>
    <mergeCell ref="L108:L110"/>
    <mergeCell ref="M108:M110"/>
    <mergeCell ref="N108:N110"/>
    <mergeCell ref="O108:O110"/>
    <mergeCell ref="AA108:AA110"/>
    <mergeCell ref="A123:A125"/>
    <mergeCell ref="B123:B125"/>
    <mergeCell ref="C123:C125"/>
    <mergeCell ref="D123:D125"/>
    <mergeCell ref="E123:E125"/>
    <mergeCell ref="F123:F125"/>
    <mergeCell ref="G123:G125"/>
    <mergeCell ref="H123:H125"/>
    <mergeCell ref="I123:I125"/>
    <mergeCell ref="J123:J125"/>
    <mergeCell ref="K123:K125"/>
    <mergeCell ref="L123:L125"/>
    <mergeCell ref="M123:M125"/>
    <mergeCell ref="N123:N125"/>
    <mergeCell ref="O123:O125"/>
    <mergeCell ref="AA123:AA125"/>
    <mergeCell ref="A114:A116"/>
    <mergeCell ref="B114:B116"/>
    <mergeCell ref="C114:C116"/>
    <mergeCell ref="D114:D116"/>
    <mergeCell ref="E114:E116"/>
    <mergeCell ref="F114:F116"/>
    <mergeCell ref="G114:G116"/>
    <mergeCell ref="H114:H116"/>
    <mergeCell ref="I114:I116"/>
    <mergeCell ref="J114:J116"/>
    <mergeCell ref="K114:K116"/>
    <mergeCell ref="L114:L116"/>
    <mergeCell ref="M114:M116"/>
    <mergeCell ref="N114:N116"/>
    <mergeCell ref="O114:O116"/>
    <mergeCell ref="AA114:AA116"/>
    <mergeCell ref="A129:A131"/>
    <mergeCell ref="B129:B131"/>
    <mergeCell ref="C129:C131"/>
    <mergeCell ref="D129:D131"/>
    <mergeCell ref="E129:E131"/>
    <mergeCell ref="F129:F131"/>
    <mergeCell ref="G129:G131"/>
    <mergeCell ref="H129:H131"/>
    <mergeCell ref="I129:I131"/>
    <mergeCell ref="J129:J131"/>
    <mergeCell ref="K129:K131"/>
    <mergeCell ref="L129:L131"/>
    <mergeCell ref="M129:M131"/>
    <mergeCell ref="N129:N131"/>
    <mergeCell ref="O129:O131"/>
    <mergeCell ref="AA129:AA131"/>
    <mergeCell ref="A120:A122"/>
    <mergeCell ref="B120:B122"/>
    <mergeCell ref="C120:C122"/>
    <mergeCell ref="D120:D122"/>
    <mergeCell ref="E120:E122"/>
    <mergeCell ref="F120:F122"/>
    <mergeCell ref="G120:G122"/>
    <mergeCell ref="H120:H122"/>
    <mergeCell ref="I120:I122"/>
    <mergeCell ref="J120:J122"/>
    <mergeCell ref="K120:K122"/>
    <mergeCell ref="L120:L122"/>
    <mergeCell ref="M120:M122"/>
    <mergeCell ref="N120:N122"/>
    <mergeCell ref="O120:O122"/>
    <mergeCell ref="AA120:AA122"/>
    <mergeCell ref="A135:A137"/>
    <mergeCell ref="B135:B137"/>
    <mergeCell ref="C135:C137"/>
    <mergeCell ref="D135:D137"/>
    <mergeCell ref="E135:E137"/>
    <mergeCell ref="F135:F137"/>
    <mergeCell ref="G135:G137"/>
    <mergeCell ref="H135:H137"/>
    <mergeCell ref="I135:I137"/>
    <mergeCell ref="J135:J137"/>
    <mergeCell ref="K135:K137"/>
    <mergeCell ref="L135:L137"/>
    <mergeCell ref="M135:M137"/>
    <mergeCell ref="N135:N137"/>
    <mergeCell ref="O135:O137"/>
    <mergeCell ref="AA135:AA137"/>
    <mergeCell ref="A126:A128"/>
    <mergeCell ref="B126:B128"/>
    <mergeCell ref="C126:C128"/>
    <mergeCell ref="D126:D128"/>
    <mergeCell ref="E126:E128"/>
    <mergeCell ref="F126:F128"/>
    <mergeCell ref="G126:G128"/>
    <mergeCell ref="H126:H128"/>
    <mergeCell ref="I126:I128"/>
    <mergeCell ref="J126:J128"/>
    <mergeCell ref="K126:K128"/>
    <mergeCell ref="L126:L128"/>
    <mergeCell ref="M126:M128"/>
    <mergeCell ref="N126:N128"/>
    <mergeCell ref="O126:O128"/>
    <mergeCell ref="AA126:AA128"/>
    <mergeCell ref="A141:A143"/>
    <mergeCell ref="B141:B143"/>
    <mergeCell ref="C141:C143"/>
    <mergeCell ref="D141:D143"/>
    <mergeCell ref="E141:E143"/>
    <mergeCell ref="F141:F143"/>
    <mergeCell ref="G141:G143"/>
    <mergeCell ref="H141:H143"/>
    <mergeCell ref="I141:I143"/>
    <mergeCell ref="J141:J143"/>
    <mergeCell ref="K141:K143"/>
    <mergeCell ref="L141:L143"/>
    <mergeCell ref="M141:M143"/>
    <mergeCell ref="N141:N143"/>
    <mergeCell ref="O141:O143"/>
    <mergeCell ref="AA141:AA143"/>
    <mergeCell ref="A132:A134"/>
    <mergeCell ref="B132:B134"/>
    <mergeCell ref="C132:C134"/>
    <mergeCell ref="D132:D134"/>
    <mergeCell ref="E132:E134"/>
    <mergeCell ref="F132:F134"/>
    <mergeCell ref="G132:G134"/>
    <mergeCell ref="H132:H134"/>
    <mergeCell ref="I132:I134"/>
    <mergeCell ref="J132:J134"/>
    <mergeCell ref="K132:K134"/>
    <mergeCell ref="L132:L134"/>
    <mergeCell ref="M132:M134"/>
    <mergeCell ref="N132:N134"/>
    <mergeCell ref="O132:O134"/>
    <mergeCell ref="AA132:AA134"/>
    <mergeCell ref="A147:A149"/>
    <mergeCell ref="B147:B149"/>
    <mergeCell ref="C147:C149"/>
    <mergeCell ref="D147:D149"/>
    <mergeCell ref="E147:E149"/>
    <mergeCell ref="F147:F149"/>
    <mergeCell ref="G147:G149"/>
    <mergeCell ref="H147:H149"/>
    <mergeCell ref="I147:I149"/>
    <mergeCell ref="J147:J149"/>
    <mergeCell ref="K147:K149"/>
    <mergeCell ref="L147:L149"/>
    <mergeCell ref="M147:M149"/>
    <mergeCell ref="N147:N149"/>
    <mergeCell ref="O147:O149"/>
    <mergeCell ref="AA147:AA149"/>
    <mergeCell ref="A138:A140"/>
    <mergeCell ref="B138:B140"/>
    <mergeCell ref="C138:C140"/>
    <mergeCell ref="D138:D140"/>
    <mergeCell ref="E138:E140"/>
    <mergeCell ref="F138:F140"/>
    <mergeCell ref="G138:G140"/>
    <mergeCell ref="H138:H140"/>
    <mergeCell ref="I138:I140"/>
    <mergeCell ref="J138:J140"/>
    <mergeCell ref="K138:K140"/>
    <mergeCell ref="L138:L140"/>
    <mergeCell ref="M138:M140"/>
    <mergeCell ref="N138:N140"/>
    <mergeCell ref="O138:O140"/>
    <mergeCell ref="AA138:AA140"/>
    <mergeCell ref="A153:A155"/>
    <mergeCell ref="B153:B155"/>
    <mergeCell ref="C153:C155"/>
    <mergeCell ref="D153:D155"/>
    <mergeCell ref="E153:E155"/>
    <mergeCell ref="F153:F155"/>
    <mergeCell ref="G153:G155"/>
    <mergeCell ref="H153:H155"/>
    <mergeCell ref="I153:I155"/>
    <mergeCell ref="J153:J155"/>
    <mergeCell ref="K153:K155"/>
    <mergeCell ref="L153:L155"/>
    <mergeCell ref="M153:M155"/>
    <mergeCell ref="N153:N155"/>
    <mergeCell ref="O153:O155"/>
    <mergeCell ref="AA153:AA155"/>
    <mergeCell ref="A144:A146"/>
    <mergeCell ref="B144:B146"/>
    <mergeCell ref="C144:C146"/>
    <mergeCell ref="D144:D146"/>
    <mergeCell ref="E144:E146"/>
    <mergeCell ref="F144:F146"/>
    <mergeCell ref="G144:G146"/>
    <mergeCell ref="H144:H146"/>
    <mergeCell ref="I144:I146"/>
    <mergeCell ref="J144:J146"/>
    <mergeCell ref="K144:K146"/>
    <mergeCell ref="L144:L146"/>
    <mergeCell ref="M144:M146"/>
    <mergeCell ref="N144:N146"/>
    <mergeCell ref="O144:O146"/>
    <mergeCell ref="AA144:AA146"/>
    <mergeCell ref="A159:A161"/>
    <mergeCell ref="B159:B161"/>
    <mergeCell ref="C159:C161"/>
    <mergeCell ref="D159:D161"/>
    <mergeCell ref="E159:E161"/>
    <mergeCell ref="F159:F161"/>
    <mergeCell ref="G159:G161"/>
    <mergeCell ref="H159:H161"/>
    <mergeCell ref="I159:I161"/>
    <mergeCell ref="J159:J161"/>
    <mergeCell ref="K159:K161"/>
    <mergeCell ref="L159:L161"/>
    <mergeCell ref="M159:M161"/>
    <mergeCell ref="N159:N161"/>
    <mergeCell ref="O159:O161"/>
    <mergeCell ref="AA159:AA161"/>
    <mergeCell ref="A150:A152"/>
    <mergeCell ref="B150:B152"/>
    <mergeCell ref="C150:C152"/>
    <mergeCell ref="D150:D152"/>
    <mergeCell ref="E150:E152"/>
    <mergeCell ref="F150:F152"/>
    <mergeCell ref="G150:G152"/>
    <mergeCell ref="H150:H152"/>
    <mergeCell ref="I150:I152"/>
    <mergeCell ref="J150:J152"/>
    <mergeCell ref="K150:K152"/>
    <mergeCell ref="L150:L152"/>
    <mergeCell ref="M150:M152"/>
    <mergeCell ref="N150:N152"/>
    <mergeCell ref="O150:O152"/>
    <mergeCell ref="AA150:AA152"/>
    <mergeCell ref="A165:A167"/>
    <mergeCell ref="B165:B167"/>
    <mergeCell ref="C165:C167"/>
    <mergeCell ref="D165:D167"/>
    <mergeCell ref="E165:E167"/>
    <mergeCell ref="F165:F167"/>
    <mergeCell ref="G165:G167"/>
    <mergeCell ref="H165:H167"/>
    <mergeCell ref="I165:I167"/>
    <mergeCell ref="J165:J167"/>
    <mergeCell ref="K165:K167"/>
    <mergeCell ref="L165:L167"/>
    <mergeCell ref="M165:M167"/>
    <mergeCell ref="N165:N167"/>
    <mergeCell ref="O165:O167"/>
    <mergeCell ref="AA165:AA167"/>
    <mergeCell ref="A156:A158"/>
    <mergeCell ref="B156:B158"/>
    <mergeCell ref="C156:C158"/>
    <mergeCell ref="D156:D158"/>
    <mergeCell ref="E156:E158"/>
    <mergeCell ref="F156:F158"/>
    <mergeCell ref="G156:G158"/>
    <mergeCell ref="H156:H158"/>
    <mergeCell ref="I156:I158"/>
    <mergeCell ref="J156:J158"/>
    <mergeCell ref="K156:K158"/>
    <mergeCell ref="L156:L158"/>
    <mergeCell ref="M156:M158"/>
    <mergeCell ref="N156:N158"/>
    <mergeCell ref="O156:O158"/>
    <mergeCell ref="AA156:AA158"/>
    <mergeCell ref="A171:A173"/>
    <mergeCell ref="B171:B173"/>
    <mergeCell ref="C171:C173"/>
    <mergeCell ref="D171:D173"/>
    <mergeCell ref="E171:E173"/>
    <mergeCell ref="F171:F173"/>
    <mergeCell ref="G171:G173"/>
    <mergeCell ref="H171:H173"/>
    <mergeCell ref="I171:I173"/>
    <mergeCell ref="J171:J173"/>
    <mergeCell ref="K171:K173"/>
    <mergeCell ref="L171:L173"/>
    <mergeCell ref="M171:M173"/>
    <mergeCell ref="N171:N173"/>
    <mergeCell ref="O171:O173"/>
    <mergeCell ref="AA171:AA173"/>
    <mergeCell ref="A162:A164"/>
    <mergeCell ref="B162:B164"/>
    <mergeCell ref="C162:C164"/>
    <mergeCell ref="D162:D164"/>
    <mergeCell ref="E162:E164"/>
    <mergeCell ref="F162:F164"/>
    <mergeCell ref="G162:G164"/>
    <mergeCell ref="H162:H164"/>
    <mergeCell ref="I162:I164"/>
    <mergeCell ref="J162:J164"/>
    <mergeCell ref="K162:K164"/>
    <mergeCell ref="L162:L164"/>
    <mergeCell ref="M162:M164"/>
    <mergeCell ref="N162:N164"/>
    <mergeCell ref="O162:O164"/>
    <mergeCell ref="AA162:AA164"/>
    <mergeCell ref="A177:A179"/>
    <mergeCell ref="B177:B179"/>
    <mergeCell ref="C177:C179"/>
    <mergeCell ref="D177:D179"/>
    <mergeCell ref="E177:E179"/>
    <mergeCell ref="F177:F179"/>
    <mergeCell ref="G177:G179"/>
    <mergeCell ref="H177:H179"/>
    <mergeCell ref="I177:I179"/>
    <mergeCell ref="J177:J179"/>
    <mergeCell ref="K177:K179"/>
    <mergeCell ref="L177:L179"/>
    <mergeCell ref="M177:M179"/>
    <mergeCell ref="N177:N179"/>
    <mergeCell ref="O177:O179"/>
    <mergeCell ref="AA177:AA179"/>
    <mergeCell ref="A168:A170"/>
    <mergeCell ref="B168:B170"/>
    <mergeCell ref="C168:C170"/>
    <mergeCell ref="D168:D170"/>
    <mergeCell ref="E168:E170"/>
    <mergeCell ref="F168:F170"/>
    <mergeCell ref="G168:G170"/>
    <mergeCell ref="H168:H170"/>
    <mergeCell ref="I168:I170"/>
    <mergeCell ref="J168:J170"/>
    <mergeCell ref="K168:K170"/>
    <mergeCell ref="L168:L170"/>
    <mergeCell ref="M168:M170"/>
    <mergeCell ref="N168:N170"/>
    <mergeCell ref="O168:O170"/>
    <mergeCell ref="AA168:AA170"/>
    <mergeCell ref="A183:A185"/>
    <mergeCell ref="B183:B185"/>
    <mergeCell ref="C183:C185"/>
    <mergeCell ref="D183:D185"/>
    <mergeCell ref="E183:E185"/>
    <mergeCell ref="F183:F185"/>
    <mergeCell ref="G183:G185"/>
    <mergeCell ref="H183:H185"/>
    <mergeCell ref="I183:I185"/>
    <mergeCell ref="J183:J185"/>
    <mergeCell ref="K183:K185"/>
    <mergeCell ref="L183:L185"/>
    <mergeCell ref="M183:M185"/>
    <mergeCell ref="N183:N185"/>
    <mergeCell ref="O183:O185"/>
    <mergeCell ref="AA183:AA185"/>
    <mergeCell ref="A174:A176"/>
    <mergeCell ref="B174:B176"/>
    <mergeCell ref="C174:C176"/>
    <mergeCell ref="D174:D176"/>
    <mergeCell ref="E174:E176"/>
    <mergeCell ref="F174:F176"/>
    <mergeCell ref="G174:G176"/>
    <mergeCell ref="H174:H176"/>
    <mergeCell ref="I174:I176"/>
    <mergeCell ref="J174:J176"/>
    <mergeCell ref="K174:K176"/>
    <mergeCell ref="L174:L176"/>
    <mergeCell ref="M174:M176"/>
    <mergeCell ref="N174:N176"/>
    <mergeCell ref="O174:O176"/>
    <mergeCell ref="AA174:AA176"/>
    <mergeCell ref="A189:A191"/>
    <mergeCell ref="B189:B191"/>
    <mergeCell ref="C189:C191"/>
    <mergeCell ref="D189:D191"/>
    <mergeCell ref="E189:E191"/>
    <mergeCell ref="F189:F191"/>
    <mergeCell ref="G189:G191"/>
    <mergeCell ref="H189:H191"/>
    <mergeCell ref="I189:I191"/>
    <mergeCell ref="J189:J191"/>
    <mergeCell ref="K189:K191"/>
    <mergeCell ref="L189:L191"/>
    <mergeCell ref="M189:M191"/>
    <mergeCell ref="N189:N191"/>
    <mergeCell ref="O189:O191"/>
    <mergeCell ref="AA189:AA191"/>
    <mergeCell ref="A180:A182"/>
    <mergeCell ref="B180:B182"/>
    <mergeCell ref="C180:C182"/>
    <mergeCell ref="D180:D182"/>
    <mergeCell ref="E180:E182"/>
    <mergeCell ref="F180:F182"/>
    <mergeCell ref="G180:G182"/>
    <mergeCell ref="H180:H182"/>
    <mergeCell ref="I180:I182"/>
    <mergeCell ref="J180:J182"/>
    <mergeCell ref="K180:K182"/>
    <mergeCell ref="L180:L182"/>
    <mergeCell ref="M180:M182"/>
    <mergeCell ref="N180:N182"/>
    <mergeCell ref="O180:O182"/>
    <mergeCell ref="AA180:AA182"/>
    <mergeCell ref="A195:A197"/>
    <mergeCell ref="B195:B197"/>
    <mergeCell ref="C195:C197"/>
    <mergeCell ref="D195:D197"/>
    <mergeCell ref="E195:E197"/>
    <mergeCell ref="F195:F197"/>
    <mergeCell ref="G195:G197"/>
    <mergeCell ref="H195:H197"/>
    <mergeCell ref="I195:I197"/>
    <mergeCell ref="J195:J197"/>
    <mergeCell ref="K195:K197"/>
    <mergeCell ref="L195:L197"/>
    <mergeCell ref="M195:M197"/>
    <mergeCell ref="N195:N197"/>
    <mergeCell ref="O195:O197"/>
    <mergeCell ref="AA195:AA197"/>
    <mergeCell ref="A186:A188"/>
    <mergeCell ref="B186:B188"/>
    <mergeCell ref="C186:C188"/>
    <mergeCell ref="D186:D188"/>
    <mergeCell ref="E186:E188"/>
    <mergeCell ref="F186:F188"/>
    <mergeCell ref="G186:G188"/>
    <mergeCell ref="H186:H188"/>
    <mergeCell ref="I186:I188"/>
    <mergeCell ref="J186:J188"/>
    <mergeCell ref="K186:K188"/>
    <mergeCell ref="L186:L188"/>
    <mergeCell ref="M186:M188"/>
    <mergeCell ref="N186:N188"/>
    <mergeCell ref="O186:O188"/>
    <mergeCell ref="AA186:AA188"/>
    <mergeCell ref="A201:A203"/>
    <mergeCell ref="B201:B203"/>
    <mergeCell ref="C201:C203"/>
    <mergeCell ref="D201:D203"/>
    <mergeCell ref="E201:E203"/>
    <mergeCell ref="F201:F203"/>
    <mergeCell ref="G201:G203"/>
    <mergeCell ref="H201:H203"/>
    <mergeCell ref="I201:I203"/>
    <mergeCell ref="J201:J203"/>
    <mergeCell ref="K201:K203"/>
    <mergeCell ref="L201:L203"/>
    <mergeCell ref="M201:M203"/>
    <mergeCell ref="N201:N203"/>
    <mergeCell ref="O201:O203"/>
    <mergeCell ref="AA201:AA203"/>
    <mergeCell ref="A192:A194"/>
    <mergeCell ref="B192:B194"/>
    <mergeCell ref="C192:C194"/>
    <mergeCell ref="D192:D194"/>
    <mergeCell ref="E192:E194"/>
    <mergeCell ref="F192:F194"/>
    <mergeCell ref="G192:G194"/>
    <mergeCell ref="H192:H194"/>
    <mergeCell ref="I192:I194"/>
    <mergeCell ref="J192:J194"/>
    <mergeCell ref="K192:K194"/>
    <mergeCell ref="L192:L194"/>
    <mergeCell ref="M192:M194"/>
    <mergeCell ref="N192:N194"/>
    <mergeCell ref="O192:O194"/>
    <mergeCell ref="AA192:AA194"/>
    <mergeCell ref="A207:A209"/>
    <mergeCell ref="B207:B209"/>
    <mergeCell ref="C207:C209"/>
    <mergeCell ref="D207:D209"/>
    <mergeCell ref="E207:E209"/>
    <mergeCell ref="F207:F209"/>
    <mergeCell ref="G207:G209"/>
    <mergeCell ref="H207:H209"/>
    <mergeCell ref="I207:I209"/>
    <mergeCell ref="J207:J209"/>
    <mergeCell ref="K207:K209"/>
    <mergeCell ref="L207:L209"/>
    <mergeCell ref="M207:M209"/>
    <mergeCell ref="N207:N209"/>
    <mergeCell ref="O207:O209"/>
    <mergeCell ref="AA207:AA209"/>
    <mergeCell ref="A198:A200"/>
    <mergeCell ref="B198:B200"/>
    <mergeCell ref="C198:C200"/>
    <mergeCell ref="D198:D200"/>
    <mergeCell ref="E198:E200"/>
    <mergeCell ref="F198:F200"/>
    <mergeCell ref="G198:G200"/>
    <mergeCell ref="H198:H200"/>
    <mergeCell ref="I198:I200"/>
    <mergeCell ref="J198:J200"/>
    <mergeCell ref="K198:K200"/>
    <mergeCell ref="L198:L200"/>
    <mergeCell ref="M198:M200"/>
    <mergeCell ref="N198:N200"/>
    <mergeCell ref="O198:O200"/>
    <mergeCell ref="AA198:AA200"/>
    <mergeCell ref="A213:A215"/>
    <mergeCell ref="B213:B215"/>
    <mergeCell ref="C213:C215"/>
    <mergeCell ref="D213:D215"/>
    <mergeCell ref="E213:E215"/>
    <mergeCell ref="F213:F215"/>
    <mergeCell ref="G213:G215"/>
    <mergeCell ref="H213:H215"/>
    <mergeCell ref="I213:I215"/>
    <mergeCell ref="J213:J215"/>
    <mergeCell ref="K213:K215"/>
    <mergeCell ref="L213:L215"/>
    <mergeCell ref="M213:M215"/>
    <mergeCell ref="N213:N215"/>
    <mergeCell ref="O213:O215"/>
    <mergeCell ref="AA213:AA215"/>
    <mergeCell ref="A204:A206"/>
    <mergeCell ref="B204:B206"/>
    <mergeCell ref="C204:C206"/>
    <mergeCell ref="D204:D206"/>
    <mergeCell ref="E204:E206"/>
    <mergeCell ref="F204:F206"/>
    <mergeCell ref="G204:G206"/>
    <mergeCell ref="H204:H206"/>
    <mergeCell ref="I204:I206"/>
    <mergeCell ref="J204:J206"/>
    <mergeCell ref="K204:K206"/>
    <mergeCell ref="L204:L206"/>
    <mergeCell ref="M204:M206"/>
    <mergeCell ref="N204:N206"/>
    <mergeCell ref="O204:O206"/>
    <mergeCell ref="AA204:AA206"/>
    <mergeCell ref="A219:A221"/>
    <mergeCell ref="B219:B221"/>
    <mergeCell ref="C219:C221"/>
    <mergeCell ref="D219:D221"/>
    <mergeCell ref="E219:E221"/>
    <mergeCell ref="F219:F221"/>
    <mergeCell ref="G219:G221"/>
    <mergeCell ref="H219:H221"/>
    <mergeCell ref="I219:I221"/>
    <mergeCell ref="J219:J221"/>
    <mergeCell ref="K219:K221"/>
    <mergeCell ref="L219:L221"/>
    <mergeCell ref="M219:M221"/>
    <mergeCell ref="N219:N221"/>
    <mergeCell ref="O219:O221"/>
    <mergeCell ref="AA219:AA221"/>
    <mergeCell ref="A210:A212"/>
    <mergeCell ref="B210:B212"/>
    <mergeCell ref="C210:C212"/>
    <mergeCell ref="D210:D212"/>
    <mergeCell ref="E210:E212"/>
    <mergeCell ref="F210:F212"/>
    <mergeCell ref="G210:G212"/>
    <mergeCell ref="H210:H212"/>
    <mergeCell ref="I210:I212"/>
    <mergeCell ref="J210:J212"/>
    <mergeCell ref="K210:K212"/>
    <mergeCell ref="L210:L212"/>
    <mergeCell ref="M210:M212"/>
    <mergeCell ref="N210:N212"/>
    <mergeCell ref="O210:O212"/>
    <mergeCell ref="AA210:AA212"/>
    <mergeCell ref="A225:A227"/>
    <mergeCell ref="B225:B227"/>
    <mergeCell ref="C225:C227"/>
    <mergeCell ref="D225:D227"/>
    <mergeCell ref="E225:E227"/>
    <mergeCell ref="F225:F227"/>
    <mergeCell ref="G225:G227"/>
    <mergeCell ref="H225:H227"/>
    <mergeCell ref="I225:I227"/>
    <mergeCell ref="J225:J227"/>
    <mergeCell ref="K225:K227"/>
    <mergeCell ref="L225:L227"/>
    <mergeCell ref="M225:M227"/>
    <mergeCell ref="N225:N227"/>
    <mergeCell ref="O225:O227"/>
    <mergeCell ref="AA225:AA227"/>
    <mergeCell ref="A216:A218"/>
    <mergeCell ref="B216:B218"/>
    <mergeCell ref="C216:C218"/>
    <mergeCell ref="D216:D218"/>
    <mergeCell ref="E216:E218"/>
    <mergeCell ref="F216:F218"/>
    <mergeCell ref="G216:G218"/>
    <mergeCell ref="H216:H218"/>
    <mergeCell ref="I216:I218"/>
    <mergeCell ref="J216:J218"/>
    <mergeCell ref="K216:K218"/>
    <mergeCell ref="L216:L218"/>
    <mergeCell ref="M216:M218"/>
    <mergeCell ref="N216:N218"/>
    <mergeCell ref="O216:O218"/>
    <mergeCell ref="AA216:AA218"/>
    <mergeCell ref="A231:A233"/>
    <mergeCell ref="B231:B233"/>
    <mergeCell ref="C231:C233"/>
    <mergeCell ref="D231:D233"/>
    <mergeCell ref="E231:E233"/>
    <mergeCell ref="F231:F233"/>
    <mergeCell ref="G231:G233"/>
    <mergeCell ref="H231:H233"/>
    <mergeCell ref="I231:I233"/>
    <mergeCell ref="J231:J233"/>
    <mergeCell ref="K231:K233"/>
    <mergeCell ref="L231:L233"/>
    <mergeCell ref="M231:M233"/>
    <mergeCell ref="N231:N233"/>
    <mergeCell ref="O231:O233"/>
    <mergeCell ref="AA231:AA233"/>
    <mergeCell ref="A222:A224"/>
    <mergeCell ref="B222:B224"/>
    <mergeCell ref="C222:C224"/>
    <mergeCell ref="D222:D224"/>
    <mergeCell ref="E222:E224"/>
    <mergeCell ref="F222:F224"/>
    <mergeCell ref="G222:G224"/>
    <mergeCell ref="H222:H224"/>
    <mergeCell ref="I222:I224"/>
    <mergeCell ref="J222:J224"/>
    <mergeCell ref="K222:K224"/>
    <mergeCell ref="L222:L224"/>
    <mergeCell ref="M222:M224"/>
    <mergeCell ref="N222:N224"/>
    <mergeCell ref="O222:O224"/>
    <mergeCell ref="AA222:AA224"/>
    <mergeCell ref="A237:A239"/>
    <mergeCell ref="B237:B239"/>
    <mergeCell ref="C237:C239"/>
    <mergeCell ref="D237:D239"/>
    <mergeCell ref="E237:E239"/>
    <mergeCell ref="F237:F239"/>
    <mergeCell ref="G237:G239"/>
    <mergeCell ref="H237:H239"/>
    <mergeCell ref="I237:I239"/>
    <mergeCell ref="J237:J239"/>
    <mergeCell ref="K237:K239"/>
    <mergeCell ref="L237:L239"/>
    <mergeCell ref="M237:M239"/>
    <mergeCell ref="N237:N239"/>
    <mergeCell ref="O237:O239"/>
    <mergeCell ref="AA237:AA239"/>
    <mergeCell ref="A228:A230"/>
    <mergeCell ref="B228:B230"/>
    <mergeCell ref="C228:C230"/>
    <mergeCell ref="D228:D230"/>
    <mergeCell ref="E228:E230"/>
    <mergeCell ref="F228:F230"/>
    <mergeCell ref="G228:G230"/>
    <mergeCell ref="H228:H230"/>
    <mergeCell ref="I228:I230"/>
    <mergeCell ref="J228:J230"/>
    <mergeCell ref="K228:K230"/>
    <mergeCell ref="L228:L230"/>
    <mergeCell ref="M228:M230"/>
    <mergeCell ref="N228:N230"/>
    <mergeCell ref="O228:O230"/>
    <mergeCell ref="AA228:AA230"/>
    <mergeCell ref="A243:A245"/>
    <mergeCell ref="B243:B245"/>
    <mergeCell ref="C243:C245"/>
    <mergeCell ref="D243:D245"/>
    <mergeCell ref="E243:E245"/>
    <mergeCell ref="F243:F245"/>
    <mergeCell ref="G243:G245"/>
    <mergeCell ref="H243:H245"/>
    <mergeCell ref="I243:I245"/>
    <mergeCell ref="J243:J245"/>
    <mergeCell ref="K243:K245"/>
    <mergeCell ref="L243:L245"/>
    <mergeCell ref="M243:M245"/>
    <mergeCell ref="N243:N245"/>
    <mergeCell ref="O243:O245"/>
    <mergeCell ref="AA243:AA245"/>
    <mergeCell ref="A234:A236"/>
    <mergeCell ref="B234:B236"/>
    <mergeCell ref="C234:C236"/>
    <mergeCell ref="D234:D236"/>
    <mergeCell ref="E234:E236"/>
    <mergeCell ref="F234:F236"/>
    <mergeCell ref="G234:G236"/>
    <mergeCell ref="H234:H236"/>
    <mergeCell ref="I234:I236"/>
    <mergeCell ref="J234:J236"/>
    <mergeCell ref="K234:K236"/>
    <mergeCell ref="L234:L236"/>
    <mergeCell ref="M234:M236"/>
    <mergeCell ref="N234:N236"/>
    <mergeCell ref="O234:O236"/>
    <mergeCell ref="AA234:AA236"/>
    <mergeCell ref="A249:A251"/>
    <mergeCell ref="B249:B251"/>
    <mergeCell ref="C249:C251"/>
    <mergeCell ref="D249:D251"/>
    <mergeCell ref="E249:E251"/>
    <mergeCell ref="F249:F251"/>
    <mergeCell ref="G249:G251"/>
    <mergeCell ref="H249:H251"/>
    <mergeCell ref="I249:I251"/>
    <mergeCell ref="J249:J251"/>
    <mergeCell ref="K249:K251"/>
    <mergeCell ref="L249:L251"/>
    <mergeCell ref="M249:M251"/>
    <mergeCell ref="N249:N251"/>
    <mergeCell ref="O249:O251"/>
    <mergeCell ref="AA249:AA251"/>
    <mergeCell ref="A240:A242"/>
    <mergeCell ref="B240:B242"/>
    <mergeCell ref="C240:C242"/>
    <mergeCell ref="D240:D242"/>
    <mergeCell ref="E240:E242"/>
    <mergeCell ref="F240:F242"/>
    <mergeCell ref="G240:G242"/>
    <mergeCell ref="H240:H242"/>
    <mergeCell ref="I240:I242"/>
    <mergeCell ref="J240:J242"/>
    <mergeCell ref="K240:K242"/>
    <mergeCell ref="L240:L242"/>
    <mergeCell ref="M240:M242"/>
    <mergeCell ref="N240:N242"/>
    <mergeCell ref="O240:O242"/>
    <mergeCell ref="AA240:AA242"/>
    <mergeCell ref="A255:A257"/>
    <mergeCell ref="B255:B257"/>
    <mergeCell ref="C255:C257"/>
    <mergeCell ref="D255:D257"/>
    <mergeCell ref="E255:E257"/>
    <mergeCell ref="F255:F257"/>
    <mergeCell ref="G255:G257"/>
    <mergeCell ref="H255:H257"/>
    <mergeCell ref="I255:I257"/>
    <mergeCell ref="J255:J257"/>
    <mergeCell ref="K255:K257"/>
    <mergeCell ref="L255:L257"/>
    <mergeCell ref="M255:M257"/>
    <mergeCell ref="N255:N257"/>
    <mergeCell ref="O255:O257"/>
    <mergeCell ref="AA255:AA257"/>
    <mergeCell ref="A246:A248"/>
    <mergeCell ref="B246:B248"/>
    <mergeCell ref="C246:C248"/>
    <mergeCell ref="D246:D248"/>
    <mergeCell ref="E246:E248"/>
    <mergeCell ref="F246:F248"/>
    <mergeCell ref="G246:G248"/>
    <mergeCell ref="H246:H248"/>
    <mergeCell ref="I246:I248"/>
    <mergeCell ref="J246:J248"/>
    <mergeCell ref="K246:K248"/>
    <mergeCell ref="L246:L248"/>
    <mergeCell ref="M246:M248"/>
    <mergeCell ref="N246:N248"/>
    <mergeCell ref="O246:O248"/>
    <mergeCell ref="AA246:AA248"/>
    <mergeCell ref="A261:A263"/>
    <mergeCell ref="B261:B263"/>
    <mergeCell ref="C261:C263"/>
    <mergeCell ref="D261:D263"/>
    <mergeCell ref="E261:E263"/>
    <mergeCell ref="F261:F263"/>
    <mergeCell ref="G261:G263"/>
    <mergeCell ref="H261:H263"/>
    <mergeCell ref="I261:I263"/>
    <mergeCell ref="J261:J263"/>
    <mergeCell ref="K261:K263"/>
    <mergeCell ref="L261:L263"/>
    <mergeCell ref="M261:M263"/>
    <mergeCell ref="N261:N263"/>
    <mergeCell ref="O261:O263"/>
    <mergeCell ref="AA261:AA263"/>
    <mergeCell ref="A252:A254"/>
    <mergeCell ref="B252:B254"/>
    <mergeCell ref="C252:C254"/>
    <mergeCell ref="D252:D254"/>
    <mergeCell ref="E252:E254"/>
    <mergeCell ref="F252:F254"/>
    <mergeCell ref="G252:G254"/>
    <mergeCell ref="H252:H254"/>
    <mergeCell ref="I252:I254"/>
    <mergeCell ref="J252:J254"/>
    <mergeCell ref="K252:K254"/>
    <mergeCell ref="L252:L254"/>
    <mergeCell ref="M252:M254"/>
    <mergeCell ref="N252:N254"/>
    <mergeCell ref="O252:O254"/>
    <mergeCell ref="AA252:AA254"/>
    <mergeCell ref="A267:A269"/>
    <mergeCell ref="B267:B269"/>
    <mergeCell ref="C267:C269"/>
    <mergeCell ref="D267:D269"/>
    <mergeCell ref="E267:E269"/>
    <mergeCell ref="F267:F269"/>
    <mergeCell ref="G267:G269"/>
    <mergeCell ref="H267:H269"/>
    <mergeCell ref="I267:I269"/>
    <mergeCell ref="J267:J269"/>
    <mergeCell ref="K267:K269"/>
    <mergeCell ref="L267:L269"/>
    <mergeCell ref="M267:M269"/>
    <mergeCell ref="N267:N269"/>
    <mergeCell ref="O267:O269"/>
    <mergeCell ref="AA267:AA269"/>
    <mergeCell ref="A258:A260"/>
    <mergeCell ref="B258:B260"/>
    <mergeCell ref="C258:C260"/>
    <mergeCell ref="D258:D260"/>
    <mergeCell ref="E258:E260"/>
    <mergeCell ref="F258:F260"/>
    <mergeCell ref="G258:G260"/>
    <mergeCell ref="H258:H260"/>
    <mergeCell ref="I258:I260"/>
    <mergeCell ref="J258:J260"/>
    <mergeCell ref="K258:K260"/>
    <mergeCell ref="L258:L260"/>
    <mergeCell ref="M258:M260"/>
    <mergeCell ref="N258:N260"/>
    <mergeCell ref="O258:O260"/>
    <mergeCell ref="AA258:AA260"/>
    <mergeCell ref="A273:A275"/>
    <mergeCell ref="B273:B275"/>
    <mergeCell ref="C273:C275"/>
    <mergeCell ref="D273:D275"/>
    <mergeCell ref="E273:E275"/>
    <mergeCell ref="F273:F275"/>
    <mergeCell ref="G273:G275"/>
    <mergeCell ref="H273:H275"/>
    <mergeCell ref="I273:I275"/>
    <mergeCell ref="J273:J275"/>
    <mergeCell ref="K273:K275"/>
    <mergeCell ref="L273:L275"/>
    <mergeCell ref="M273:M275"/>
    <mergeCell ref="N273:N275"/>
    <mergeCell ref="O273:O275"/>
    <mergeCell ref="AA273:AA275"/>
    <mergeCell ref="A264:A266"/>
    <mergeCell ref="B264:B266"/>
    <mergeCell ref="C264:C266"/>
    <mergeCell ref="D264:D266"/>
    <mergeCell ref="E264:E266"/>
    <mergeCell ref="F264:F266"/>
    <mergeCell ref="G264:G266"/>
    <mergeCell ref="H264:H266"/>
    <mergeCell ref="I264:I266"/>
    <mergeCell ref="J264:J266"/>
    <mergeCell ref="K264:K266"/>
    <mergeCell ref="L264:L266"/>
    <mergeCell ref="M264:M266"/>
    <mergeCell ref="N264:N266"/>
    <mergeCell ref="O264:O266"/>
    <mergeCell ref="AA264:AA266"/>
    <mergeCell ref="A279:A281"/>
    <mergeCell ref="B279:B281"/>
    <mergeCell ref="C279:C281"/>
    <mergeCell ref="D279:D281"/>
    <mergeCell ref="E279:E281"/>
    <mergeCell ref="F279:F281"/>
    <mergeCell ref="G279:G281"/>
    <mergeCell ref="H279:H281"/>
    <mergeCell ref="I279:I281"/>
    <mergeCell ref="J279:J281"/>
    <mergeCell ref="K279:K281"/>
    <mergeCell ref="L279:L281"/>
    <mergeCell ref="M279:M281"/>
    <mergeCell ref="N279:N281"/>
    <mergeCell ref="O279:O281"/>
    <mergeCell ref="AA279:AA281"/>
    <mergeCell ref="A270:A272"/>
    <mergeCell ref="B270:B272"/>
    <mergeCell ref="C270:C272"/>
    <mergeCell ref="D270:D272"/>
    <mergeCell ref="E270:E272"/>
    <mergeCell ref="F270:F272"/>
    <mergeCell ref="G270:G272"/>
    <mergeCell ref="H270:H272"/>
    <mergeCell ref="I270:I272"/>
    <mergeCell ref="J270:J272"/>
    <mergeCell ref="K270:K272"/>
    <mergeCell ref="L270:L272"/>
    <mergeCell ref="M270:M272"/>
    <mergeCell ref="N270:N272"/>
    <mergeCell ref="O270:O272"/>
    <mergeCell ref="AA270:AA272"/>
    <mergeCell ref="A285:A287"/>
    <mergeCell ref="B285:B287"/>
    <mergeCell ref="C285:C287"/>
    <mergeCell ref="D285:D287"/>
    <mergeCell ref="E285:E287"/>
    <mergeCell ref="F285:F287"/>
    <mergeCell ref="G285:G287"/>
    <mergeCell ref="H285:H287"/>
    <mergeCell ref="I285:I287"/>
    <mergeCell ref="J285:J287"/>
    <mergeCell ref="K285:K287"/>
    <mergeCell ref="L285:L287"/>
    <mergeCell ref="M285:M287"/>
    <mergeCell ref="N285:N287"/>
    <mergeCell ref="O285:O287"/>
    <mergeCell ref="AA285:AA287"/>
    <mergeCell ref="A276:A278"/>
    <mergeCell ref="B276:B278"/>
    <mergeCell ref="C276:C278"/>
    <mergeCell ref="D276:D278"/>
    <mergeCell ref="E276:E278"/>
    <mergeCell ref="F276:F278"/>
    <mergeCell ref="G276:G278"/>
    <mergeCell ref="H276:H278"/>
    <mergeCell ref="I276:I278"/>
    <mergeCell ref="J276:J278"/>
    <mergeCell ref="K276:K278"/>
    <mergeCell ref="L276:L278"/>
    <mergeCell ref="M276:M278"/>
    <mergeCell ref="N276:N278"/>
    <mergeCell ref="O276:O278"/>
    <mergeCell ref="AA276:AA278"/>
    <mergeCell ref="A291:A293"/>
    <mergeCell ref="B291:B293"/>
    <mergeCell ref="C291:C293"/>
    <mergeCell ref="D291:D293"/>
    <mergeCell ref="E291:E293"/>
    <mergeCell ref="F291:F293"/>
    <mergeCell ref="G291:G293"/>
    <mergeCell ref="H291:H293"/>
    <mergeCell ref="I291:I293"/>
    <mergeCell ref="J291:J293"/>
    <mergeCell ref="K291:K293"/>
    <mergeCell ref="L291:L293"/>
    <mergeCell ref="M291:M293"/>
    <mergeCell ref="N291:N293"/>
    <mergeCell ref="O291:O293"/>
    <mergeCell ref="AA291:AA293"/>
    <mergeCell ref="A282:A284"/>
    <mergeCell ref="B282:B284"/>
    <mergeCell ref="C282:C284"/>
    <mergeCell ref="D282:D284"/>
    <mergeCell ref="E282:E284"/>
    <mergeCell ref="F282:F284"/>
    <mergeCell ref="G282:G284"/>
    <mergeCell ref="H282:H284"/>
    <mergeCell ref="I282:I284"/>
    <mergeCell ref="J282:J284"/>
    <mergeCell ref="K282:K284"/>
    <mergeCell ref="L282:L284"/>
    <mergeCell ref="M282:M284"/>
    <mergeCell ref="N282:N284"/>
    <mergeCell ref="O282:O284"/>
    <mergeCell ref="AA282:AA284"/>
    <mergeCell ref="A297:A299"/>
    <mergeCell ref="B297:B299"/>
    <mergeCell ref="C297:C299"/>
    <mergeCell ref="D297:D299"/>
    <mergeCell ref="E297:E299"/>
    <mergeCell ref="F297:F299"/>
    <mergeCell ref="G297:G299"/>
    <mergeCell ref="H297:H299"/>
    <mergeCell ref="I297:I299"/>
    <mergeCell ref="J297:J299"/>
    <mergeCell ref="K297:K299"/>
    <mergeCell ref="L297:L299"/>
    <mergeCell ref="M297:M299"/>
    <mergeCell ref="N297:N299"/>
    <mergeCell ref="O297:O299"/>
    <mergeCell ref="AA297:AA299"/>
    <mergeCell ref="A288:A290"/>
    <mergeCell ref="B288:B290"/>
    <mergeCell ref="C288:C290"/>
    <mergeCell ref="D288:D290"/>
    <mergeCell ref="E288:E290"/>
    <mergeCell ref="F288:F290"/>
    <mergeCell ref="G288:G290"/>
    <mergeCell ref="H288:H290"/>
    <mergeCell ref="I288:I290"/>
    <mergeCell ref="J288:J290"/>
    <mergeCell ref="K288:K290"/>
    <mergeCell ref="L288:L290"/>
    <mergeCell ref="M288:M290"/>
    <mergeCell ref="N288:N290"/>
    <mergeCell ref="O288:O290"/>
    <mergeCell ref="AA288:AA290"/>
    <mergeCell ref="A300:A302"/>
    <mergeCell ref="B300:B302"/>
    <mergeCell ref="C300:C302"/>
    <mergeCell ref="D300:D302"/>
    <mergeCell ref="E300:E302"/>
    <mergeCell ref="F300:F302"/>
    <mergeCell ref="G300:G302"/>
    <mergeCell ref="H300:H302"/>
    <mergeCell ref="I300:I302"/>
    <mergeCell ref="J300:J302"/>
    <mergeCell ref="K300:K302"/>
    <mergeCell ref="L300:L302"/>
    <mergeCell ref="M300:M302"/>
    <mergeCell ref="N300:N302"/>
    <mergeCell ref="O300:O302"/>
    <mergeCell ref="AA300:AA302"/>
    <mergeCell ref="A294:A296"/>
    <mergeCell ref="B294:B296"/>
    <mergeCell ref="C294:C296"/>
    <mergeCell ref="D294:D296"/>
    <mergeCell ref="E294:E296"/>
    <mergeCell ref="F294:F296"/>
    <mergeCell ref="G294:G296"/>
    <mergeCell ref="H294:H296"/>
    <mergeCell ref="I294:I296"/>
    <mergeCell ref="J294:J296"/>
    <mergeCell ref="K294:K296"/>
    <mergeCell ref="L294:L296"/>
    <mergeCell ref="M294:M296"/>
    <mergeCell ref="N294:N296"/>
    <mergeCell ref="O294:O296"/>
    <mergeCell ref="AA294:AA296"/>
  </mergeCells>
  <pageMargins left="0.7" right="0.7" top="0.75" bottom="0.75" header="0.51180555555555496" footer="0.51180555555555496"/>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254"/>
  <sheetViews>
    <sheetView tabSelected="1" zoomScaleNormal="100" workbookViewId="0">
      <pane ySplit="2" topLeftCell="A3" activePane="bottomLeft" state="frozen"/>
      <selection pane="bottomLeft" activeCell="L15" sqref="L15:L17"/>
    </sheetView>
  </sheetViews>
  <sheetFormatPr defaultColWidth="8.6640625" defaultRowHeight="14.4" x14ac:dyDescent="0.3"/>
  <cols>
    <col min="1" max="1" width="10.109375" customWidth="1"/>
    <col min="2" max="2" width="20.6640625" customWidth="1"/>
    <col min="3" max="3" width="12.5546875" hidden="1" customWidth="1"/>
    <col min="4" max="4" width="11.5546875" hidden="1" customWidth="1"/>
    <col min="5" max="5" width="9.6640625" customWidth="1"/>
    <col min="6" max="7" width="12.6640625" customWidth="1"/>
    <col min="8" max="8" width="21.44140625" customWidth="1"/>
    <col min="9" max="12" width="9.6640625" customWidth="1"/>
    <col min="13" max="13" width="20.6640625" customWidth="1"/>
    <col min="14" max="14" width="10.6640625" customWidth="1"/>
    <col min="15" max="15" width="9.6640625" customWidth="1"/>
    <col min="16" max="16" width="14.109375" customWidth="1"/>
    <col min="17" max="24" width="7.6640625" customWidth="1"/>
    <col min="25" max="25" width="11.6640625" customWidth="1"/>
    <col min="26" max="27" width="9.6640625" customWidth="1"/>
  </cols>
  <sheetData>
    <row r="1" spans="1:27" ht="21" customHeight="1" x14ac:dyDescent="0.3">
      <c r="A1" s="103" t="s">
        <v>0</v>
      </c>
      <c r="B1" s="104" t="s">
        <v>1</v>
      </c>
      <c r="C1" s="155" t="s">
        <v>240</v>
      </c>
      <c r="D1" s="155" t="s">
        <v>241</v>
      </c>
      <c r="E1" s="105" t="s">
        <v>2</v>
      </c>
      <c r="F1" s="106" t="s">
        <v>3</v>
      </c>
      <c r="G1" s="107" t="s">
        <v>4</v>
      </c>
      <c r="H1" s="108" t="s">
        <v>5</v>
      </c>
      <c r="I1" s="109" t="s">
        <v>6</v>
      </c>
      <c r="J1" s="110" t="s">
        <v>7</v>
      </c>
      <c r="K1" s="111" t="s">
        <v>8</v>
      </c>
      <c r="L1" s="112" t="s">
        <v>9</v>
      </c>
      <c r="M1" s="113" t="s">
        <v>10</v>
      </c>
      <c r="N1" s="114" t="s">
        <v>11</v>
      </c>
      <c r="O1" s="115" t="s">
        <v>12</v>
      </c>
      <c r="P1" s="116"/>
      <c r="Q1" s="117" t="s">
        <v>13</v>
      </c>
      <c r="R1" s="117"/>
      <c r="S1" s="117"/>
      <c r="T1" s="117"/>
      <c r="U1" s="117"/>
      <c r="V1" s="117"/>
      <c r="W1" s="117"/>
      <c r="X1" s="117"/>
      <c r="Y1" s="118" t="s">
        <v>14</v>
      </c>
      <c r="Z1" s="117" t="s">
        <v>15</v>
      </c>
      <c r="AA1" s="102" t="s">
        <v>16</v>
      </c>
    </row>
    <row r="2" spans="1:27" ht="34.200000000000003" customHeight="1" x14ac:dyDescent="0.3">
      <c r="A2" s="103"/>
      <c r="B2" s="104"/>
      <c r="C2" s="155"/>
      <c r="D2" s="155"/>
      <c r="E2" s="105"/>
      <c r="F2" s="106"/>
      <c r="G2" s="107"/>
      <c r="H2" s="108"/>
      <c r="I2" s="109"/>
      <c r="J2" s="110"/>
      <c r="K2" s="111"/>
      <c r="L2" s="112"/>
      <c r="M2" s="113"/>
      <c r="N2" s="114"/>
      <c r="O2" s="115"/>
      <c r="P2" s="116"/>
      <c r="Q2" s="1">
        <v>1</v>
      </c>
      <c r="R2" s="1">
        <v>2</v>
      </c>
      <c r="S2" s="1">
        <v>3</v>
      </c>
      <c r="T2" s="1">
        <v>4</v>
      </c>
      <c r="U2" s="1">
        <v>5</v>
      </c>
      <c r="V2" s="1">
        <v>6</v>
      </c>
      <c r="W2" s="1">
        <v>7</v>
      </c>
      <c r="X2" s="1">
        <v>8</v>
      </c>
      <c r="Y2" s="118"/>
      <c r="Z2" s="117"/>
      <c r="AA2" s="102"/>
    </row>
    <row r="3" spans="1:27" ht="15.75" customHeight="1" x14ac:dyDescent="0.3">
      <c r="A3" s="82">
        <v>44531</v>
      </c>
      <c r="B3" s="83"/>
      <c r="C3" s="84"/>
      <c r="D3" s="84"/>
      <c r="E3" s="84"/>
      <c r="F3" s="85">
        <v>987</v>
      </c>
      <c r="G3" s="86">
        <v>24</v>
      </c>
      <c r="H3" s="87"/>
      <c r="I3" s="88">
        <v>230</v>
      </c>
      <c r="J3" s="89">
        <v>230</v>
      </c>
      <c r="K3" s="80">
        <f t="shared" ref="K3" si="0">I3*J3/100</f>
        <v>529</v>
      </c>
      <c r="L3" s="81">
        <f t="shared" ref="L3" si="1">K3*Y3/1000</f>
        <v>301.33162499999997</v>
      </c>
      <c r="M3" s="90"/>
      <c r="N3" s="91" t="s">
        <v>50</v>
      </c>
      <c r="O3" s="92" t="s">
        <v>33</v>
      </c>
      <c r="P3" s="8" t="s">
        <v>21</v>
      </c>
      <c r="Q3" s="9">
        <v>571</v>
      </c>
      <c r="R3" s="9">
        <v>568</v>
      </c>
      <c r="S3" s="9">
        <v>582</v>
      </c>
      <c r="T3" s="9">
        <v>557</v>
      </c>
      <c r="U3" s="9">
        <v>558</v>
      </c>
      <c r="V3" s="9">
        <v>560</v>
      </c>
      <c r="W3" s="9">
        <v>583</v>
      </c>
      <c r="X3" s="9">
        <v>578</v>
      </c>
      <c r="Y3" s="17">
        <f t="shared" ref="Y3:Y66" si="2">AVERAGE(Q3:X3)</f>
        <v>569.625</v>
      </c>
      <c r="Z3" s="10">
        <f t="shared" ref="Z3:Z66" si="3">_xlfn.STDEV.P(Q3:X3)/Y3*100</f>
        <v>1.748807583137747</v>
      </c>
      <c r="AA3" s="93" t="s">
        <v>22</v>
      </c>
    </row>
    <row r="4" spans="1:27" ht="15.75" customHeight="1" x14ac:dyDescent="0.3">
      <c r="A4" s="82"/>
      <c r="B4" s="83"/>
      <c r="C4" s="84"/>
      <c r="D4" s="84"/>
      <c r="E4" s="84"/>
      <c r="F4" s="85"/>
      <c r="G4" s="86"/>
      <c r="H4" s="87"/>
      <c r="I4" s="88"/>
      <c r="J4" s="89"/>
      <c r="K4" s="80"/>
      <c r="L4" s="81"/>
      <c r="M4" s="90"/>
      <c r="N4" s="91"/>
      <c r="O4" s="92"/>
      <c r="P4" s="11" t="s">
        <v>23</v>
      </c>
      <c r="Q4" s="12">
        <v>6</v>
      </c>
      <c r="R4" s="12">
        <v>6.2</v>
      </c>
      <c r="S4" s="12">
        <v>6.1</v>
      </c>
      <c r="T4" s="12">
        <v>6.1</v>
      </c>
      <c r="U4" s="12">
        <v>6.3</v>
      </c>
      <c r="V4" s="12">
        <v>6.2</v>
      </c>
      <c r="W4" s="12">
        <v>6</v>
      </c>
      <c r="X4" s="12">
        <v>6</v>
      </c>
      <c r="Y4" s="13">
        <f t="shared" si="2"/>
        <v>6.1124999999999998</v>
      </c>
      <c r="Z4" s="14">
        <f t="shared" si="3"/>
        <v>1.7231390129195008</v>
      </c>
      <c r="AA4" s="93"/>
    </row>
    <row r="5" spans="1:27" ht="15.75" customHeight="1" x14ac:dyDescent="0.3">
      <c r="A5" s="82"/>
      <c r="B5" s="83"/>
      <c r="C5" s="84"/>
      <c r="D5" s="84"/>
      <c r="E5" s="84"/>
      <c r="F5" s="85"/>
      <c r="G5" s="86"/>
      <c r="H5" s="87"/>
      <c r="I5" s="88"/>
      <c r="J5" s="89"/>
      <c r="K5" s="80"/>
      <c r="L5" s="81"/>
      <c r="M5" s="90"/>
      <c r="N5" s="91"/>
      <c r="O5" s="92"/>
      <c r="P5" s="15" t="s">
        <v>24</v>
      </c>
      <c r="Q5" s="16">
        <f t="shared" ref="Q5:X5" si="4">Q3/Q4/1000</f>
        <v>9.5166666666666677E-2</v>
      </c>
      <c r="R5" s="16">
        <f t="shared" si="4"/>
        <v>9.1612903225806452E-2</v>
      </c>
      <c r="S5" s="16">
        <f t="shared" si="4"/>
        <v>9.5409836065573767E-2</v>
      </c>
      <c r="T5" s="16">
        <f t="shared" si="4"/>
        <v>9.1311475409836071E-2</v>
      </c>
      <c r="U5" s="16">
        <f t="shared" si="4"/>
        <v>8.8571428571428565E-2</v>
      </c>
      <c r="V5" s="16">
        <f t="shared" si="4"/>
        <v>9.0322580645161285E-2</v>
      </c>
      <c r="W5" s="16">
        <f t="shared" si="4"/>
        <v>9.7166666666666665E-2</v>
      </c>
      <c r="X5" s="16">
        <f t="shared" si="4"/>
        <v>9.6333333333333326E-2</v>
      </c>
      <c r="Y5" s="16">
        <f t="shared" si="2"/>
        <v>9.3236861323059084E-2</v>
      </c>
      <c r="Z5" s="16">
        <f t="shared" si="3"/>
        <v>3.1744455727916261</v>
      </c>
      <c r="AA5" s="93"/>
    </row>
    <row r="6" spans="1:27" ht="15.75" customHeight="1" x14ac:dyDescent="0.3">
      <c r="A6" s="82"/>
      <c r="B6" s="83"/>
      <c r="C6" s="84"/>
      <c r="D6" s="84"/>
      <c r="E6" s="84"/>
      <c r="F6" s="85">
        <f t="shared" ref="F6" si="5">F3+1</f>
        <v>988</v>
      </c>
      <c r="G6" s="86">
        <v>25</v>
      </c>
      <c r="H6" s="87"/>
      <c r="I6" s="88">
        <v>230</v>
      </c>
      <c r="J6" s="89">
        <v>230</v>
      </c>
      <c r="K6" s="80">
        <f t="shared" ref="K6" si="6">I6*J6/100</f>
        <v>529</v>
      </c>
      <c r="L6" s="81">
        <f t="shared" ref="L6" si="7">K6*Y6/1000</f>
        <v>299.01724999999999</v>
      </c>
      <c r="M6" s="90"/>
      <c r="N6" s="91" t="s">
        <v>50</v>
      </c>
      <c r="O6" s="92" t="s">
        <v>33</v>
      </c>
      <c r="P6" s="8" t="s">
        <v>21</v>
      </c>
      <c r="Q6" s="9">
        <v>569</v>
      </c>
      <c r="R6" s="9">
        <v>555</v>
      </c>
      <c r="S6" s="9">
        <v>564</v>
      </c>
      <c r="T6" s="9">
        <v>574</v>
      </c>
      <c r="U6" s="9">
        <v>563</v>
      </c>
      <c r="V6" s="9">
        <v>571</v>
      </c>
      <c r="W6" s="9">
        <v>568</v>
      </c>
      <c r="X6" s="9">
        <v>558</v>
      </c>
      <c r="Y6" s="17">
        <f t="shared" si="2"/>
        <v>565.25</v>
      </c>
      <c r="Z6" s="10">
        <f t="shared" si="3"/>
        <v>1.0752097108485819</v>
      </c>
      <c r="AA6" s="93" t="s">
        <v>22</v>
      </c>
    </row>
    <row r="7" spans="1:27" ht="15.75" customHeight="1" x14ac:dyDescent="0.3">
      <c r="A7" s="82"/>
      <c r="B7" s="83"/>
      <c r="C7" s="84"/>
      <c r="D7" s="84"/>
      <c r="E7" s="84"/>
      <c r="F7" s="85"/>
      <c r="G7" s="86"/>
      <c r="H7" s="87"/>
      <c r="I7" s="88"/>
      <c r="J7" s="89"/>
      <c r="K7" s="80"/>
      <c r="L7" s="81"/>
      <c r="M7" s="90"/>
      <c r="N7" s="91"/>
      <c r="O7" s="92"/>
      <c r="P7" s="11" t="s">
        <v>23</v>
      </c>
      <c r="Q7" s="12">
        <v>6</v>
      </c>
      <c r="R7" s="12">
        <v>6.2</v>
      </c>
      <c r="S7" s="12">
        <v>6.1</v>
      </c>
      <c r="T7" s="12">
        <v>6.2</v>
      </c>
      <c r="U7" s="12">
        <v>6.3</v>
      </c>
      <c r="V7" s="12">
        <v>6.3</v>
      </c>
      <c r="W7" s="12">
        <v>6.2</v>
      </c>
      <c r="X7" s="12">
        <v>6</v>
      </c>
      <c r="Y7" s="13">
        <f t="shared" si="2"/>
        <v>6.1624999999999996</v>
      </c>
      <c r="Z7" s="14">
        <f t="shared" si="3"/>
        <v>1.8028791921532634</v>
      </c>
      <c r="AA7" s="93"/>
    </row>
    <row r="8" spans="1:27" ht="15.75" customHeight="1" x14ac:dyDescent="0.3">
      <c r="A8" s="82"/>
      <c r="B8" s="83"/>
      <c r="C8" s="84"/>
      <c r="D8" s="84"/>
      <c r="E8" s="84"/>
      <c r="F8" s="85"/>
      <c r="G8" s="86"/>
      <c r="H8" s="87"/>
      <c r="I8" s="88"/>
      <c r="J8" s="89"/>
      <c r="K8" s="80"/>
      <c r="L8" s="81"/>
      <c r="M8" s="90"/>
      <c r="N8" s="91"/>
      <c r="O8" s="92"/>
      <c r="P8" s="15" t="s">
        <v>24</v>
      </c>
      <c r="Q8" s="16">
        <f t="shared" ref="Q8:X8" si="8">Q6/Q7/1000</f>
        <v>9.4833333333333325E-2</v>
      </c>
      <c r="R8" s="16">
        <f t="shared" si="8"/>
        <v>8.9516129032258057E-2</v>
      </c>
      <c r="S8" s="16">
        <f t="shared" si="8"/>
        <v>9.2459016393442631E-2</v>
      </c>
      <c r="T8" s="16">
        <f t="shared" si="8"/>
        <v>9.2580645161290318E-2</v>
      </c>
      <c r="U8" s="16">
        <f t="shared" si="8"/>
        <v>8.936507936507937E-2</v>
      </c>
      <c r="V8" s="16">
        <f t="shared" si="8"/>
        <v>9.0634920634920638E-2</v>
      </c>
      <c r="W8" s="16">
        <f t="shared" si="8"/>
        <v>9.1612903225806452E-2</v>
      </c>
      <c r="X8" s="16">
        <f t="shared" si="8"/>
        <v>9.2999999999999999E-2</v>
      </c>
      <c r="Y8" s="16">
        <f t="shared" si="2"/>
        <v>9.175025339326634E-2</v>
      </c>
      <c r="Z8" s="16">
        <f t="shared" si="3"/>
        <v>1.8957298130631604</v>
      </c>
      <c r="AA8" s="93"/>
    </row>
    <row r="9" spans="1:27" ht="14.4" customHeight="1" x14ac:dyDescent="0.3">
      <c r="A9" s="82"/>
      <c r="B9" s="83"/>
      <c r="C9" s="84"/>
      <c r="D9" s="84"/>
      <c r="E9" s="84"/>
      <c r="F9" s="85">
        <f t="shared" ref="F9" si="9">F6+1</f>
        <v>989</v>
      </c>
      <c r="G9" s="86">
        <v>26</v>
      </c>
      <c r="H9" s="87"/>
      <c r="I9" s="88">
        <v>230</v>
      </c>
      <c r="J9" s="89">
        <v>230</v>
      </c>
      <c r="K9" s="80">
        <f t="shared" ref="K9" si="10">I9*J9/100</f>
        <v>529</v>
      </c>
      <c r="L9" s="81">
        <f t="shared" ref="L9" si="11">K9*Y9/1000</f>
        <v>300.67037499999998</v>
      </c>
      <c r="M9" s="90"/>
      <c r="N9" s="91" t="s">
        <v>50</v>
      </c>
      <c r="O9" s="92" t="s">
        <v>33</v>
      </c>
      <c r="P9" s="8" t="s">
        <v>21</v>
      </c>
      <c r="Q9" s="9">
        <v>569</v>
      </c>
      <c r="R9" s="9">
        <v>577</v>
      </c>
      <c r="S9" s="9">
        <v>563</v>
      </c>
      <c r="T9" s="9">
        <v>561</v>
      </c>
      <c r="U9" s="9">
        <v>580</v>
      </c>
      <c r="V9" s="9">
        <v>561</v>
      </c>
      <c r="W9" s="9">
        <v>565</v>
      </c>
      <c r="X9" s="9">
        <v>571</v>
      </c>
      <c r="Y9" s="17">
        <f t="shared" si="2"/>
        <v>568.375</v>
      </c>
      <c r="Z9" s="10">
        <f t="shared" si="3"/>
        <v>1.1898340879458087</v>
      </c>
      <c r="AA9" s="93" t="s">
        <v>22</v>
      </c>
    </row>
    <row r="10" spans="1:27" ht="14.4" customHeight="1" x14ac:dyDescent="0.3">
      <c r="A10" s="82"/>
      <c r="B10" s="83"/>
      <c r="C10" s="84"/>
      <c r="D10" s="84"/>
      <c r="E10" s="84"/>
      <c r="F10" s="85"/>
      <c r="G10" s="86"/>
      <c r="H10" s="87"/>
      <c r="I10" s="88"/>
      <c r="J10" s="89"/>
      <c r="K10" s="80"/>
      <c r="L10" s="81"/>
      <c r="M10" s="90"/>
      <c r="N10" s="91"/>
      <c r="O10" s="92"/>
      <c r="P10" s="11" t="s">
        <v>23</v>
      </c>
      <c r="Q10" s="12">
        <v>6.2</v>
      </c>
      <c r="R10" s="12">
        <v>6.1</v>
      </c>
      <c r="S10" s="12">
        <v>6</v>
      </c>
      <c r="T10" s="12">
        <v>6.2</v>
      </c>
      <c r="U10" s="12">
        <v>6.3</v>
      </c>
      <c r="V10" s="12">
        <v>6.3</v>
      </c>
      <c r="W10" s="12">
        <v>6.2</v>
      </c>
      <c r="X10" s="12">
        <v>6.1</v>
      </c>
      <c r="Y10" s="13">
        <f t="shared" si="2"/>
        <v>6.1750000000000007</v>
      </c>
      <c r="Z10" s="14">
        <f t="shared" si="3"/>
        <v>1.5680094519058372</v>
      </c>
      <c r="AA10" s="93"/>
    </row>
    <row r="11" spans="1:27" ht="14.4" customHeight="1" x14ac:dyDescent="0.3">
      <c r="A11" s="82"/>
      <c r="B11" s="83"/>
      <c r="C11" s="84"/>
      <c r="D11" s="84"/>
      <c r="E11" s="84"/>
      <c r="F11" s="85"/>
      <c r="G11" s="86"/>
      <c r="H11" s="87"/>
      <c r="I11" s="88"/>
      <c r="J11" s="89"/>
      <c r="K11" s="80"/>
      <c r="L11" s="81"/>
      <c r="M11" s="90"/>
      <c r="N11" s="91"/>
      <c r="O11" s="92"/>
      <c r="P11" s="15" t="s">
        <v>24</v>
      </c>
      <c r="Q11" s="16">
        <f t="shared" ref="Q11:X11" si="12">Q9/Q10/1000</f>
        <v>9.177419354838709E-2</v>
      </c>
      <c r="R11" s="16">
        <f t="shared" si="12"/>
        <v>9.4590163934426236E-2</v>
      </c>
      <c r="S11" s="16">
        <f t="shared" si="12"/>
        <v>9.3833333333333324E-2</v>
      </c>
      <c r="T11" s="16">
        <f t="shared" si="12"/>
        <v>9.0483870967741936E-2</v>
      </c>
      <c r="U11" s="16">
        <f t="shared" si="12"/>
        <v>9.2063492063492069E-2</v>
      </c>
      <c r="V11" s="16">
        <f t="shared" si="12"/>
        <v>8.9047619047619056E-2</v>
      </c>
      <c r="W11" s="16">
        <f t="shared" si="12"/>
        <v>9.1129032258064513E-2</v>
      </c>
      <c r="X11" s="16">
        <f t="shared" si="12"/>
        <v>9.360655737704919E-2</v>
      </c>
      <c r="Y11" s="16">
        <f t="shared" si="2"/>
        <v>9.2066032816264173E-2</v>
      </c>
      <c r="Z11" s="16">
        <f t="shared" si="3"/>
        <v>1.8986752150460691</v>
      </c>
      <c r="AA11" s="93"/>
    </row>
    <row r="12" spans="1:27" ht="14.4" customHeight="1" x14ac:dyDescent="0.3">
      <c r="A12" s="82"/>
      <c r="B12" s="83"/>
      <c r="C12" s="84"/>
      <c r="D12" s="84"/>
      <c r="E12" s="84"/>
      <c r="F12" s="85">
        <f t="shared" ref="F12" si="13">F9+1</f>
        <v>990</v>
      </c>
      <c r="G12" s="86">
        <v>27</v>
      </c>
      <c r="H12" s="87"/>
      <c r="I12" s="88">
        <v>230</v>
      </c>
      <c r="J12" s="89">
        <v>230</v>
      </c>
      <c r="K12" s="80">
        <f t="shared" ref="K12" si="14">I12*J12/100</f>
        <v>529</v>
      </c>
      <c r="L12" s="81">
        <f t="shared" ref="L12" si="15">K12*Y12/1000</f>
        <v>301.52999999999997</v>
      </c>
      <c r="M12" s="90"/>
      <c r="N12" s="91" t="s">
        <v>50</v>
      </c>
      <c r="O12" s="92" t="s">
        <v>33</v>
      </c>
      <c r="P12" s="8" t="s">
        <v>21</v>
      </c>
      <c r="Q12" s="9">
        <v>568</v>
      </c>
      <c r="R12" s="9">
        <v>552</v>
      </c>
      <c r="S12" s="9">
        <v>569</v>
      </c>
      <c r="T12" s="9">
        <v>578</v>
      </c>
      <c r="U12" s="9">
        <v>569</v>
      </c>
      <c r="V12" s="9">
        <v>581</v>
      </c>
      <c r="W12" s="9">
        <v>573</v>
      </c>
      <c r="X12" s="9">
        <v>570</v>
      </c>
      <c r="Y12" s="17">
        <f t="shared" si="2"/>
        <v>570</v>
      </c>
      <c r="Z12" s="10">
        <f t="shared" si="3"/>
        <v>1.4198608821261971</v>
      </c>
      <c r="AA12" s="93" t="s">
        <v>22</v>
      </c>
    </row>
    <row r="13" spans="1:27" ht="14.4" customHeight="1" x14ac:dyDescent="0.3">
      <c r="A13" s="82"/>
      <c r="B13" s="83"/>
      <c r="C13" s="84"/>
      <c r="D13" s="84"/>
      <c r="E13" s="84"/>
      <c r="F13" s="85"/>
      <c r="G13" s="86"/>
      <c r="H13" s="87"/>
      <c r="I13" s="88"/>
      <c r="J13" s="89"/>
      <c r="K13" s="80"/>
      <c r="L13" s="81"/>
      <c r="M13" s="90"/>
      <c r="N13" s="91"/>
      <c r="O13" s="92"/>
      <c r="P13" s="11" t="s">
        <v>23</v>
      </c>
      <c r="Q13" s="12">
        <v>6.1</v>
      </c>
      <c r="R13" s="12">
        <v>6.2</v>
      </c>
      <c r="S13" s="12">
        <v>6</v>
      </c>
      <c r="T13" s="12">
        <v>6</v>
      </c>
      <c r="U13" s="12">
        <v>6.3</v>
      </c>
      <c r="V13" s="12">
        <v>6.2</v>
      </c>
      <c r="W13" s="12">
        <v>6.3</v>
      </c>
      <c r="X13" s="12">
        <v>6.1</v>
      </c>
      <c r="Y13" s="13">
        <f t="shared" si="2"/>
        <v>6.15</v>
      </c>
      <c r="Z13" s="14">
        <f t="shared" si="3"/>
        <v>1.8179414451217801</v>
      </c>
      <c r="AA13" s="93"/>
    </row>
    <row r="14" spans="1:27" ht="14.4" customHeight="1" x14ac:dyDescent="0.3">
      <c r="A14" s="82"/>
      <c r="B14" s="83"/>
      <c r="C14" s="84"/>
      <c r="D14" s="84"/>
      <c r="E14" s="84"/>
      <c r="F14" s="85"/>
      <c r="G14" s="86"/>
      <c r="H14" s="87"/>
      <c r="I14" s="88"/>
      <c r="J14" s="89"/>
      <c r="K14" s="80"/>
      <c r="L14" s="81"/>
      <c r="M14" s="90"/>
      <c r="N14" s="91"/>
      <c r="O14" s="92"/>
      <c r="P14" s="15" t="s">
        <v>24</v>
      </c>
      <c r="Q14" s="16">
        <f t="shared" ref="Q14:X14" si="16">Q12/Q13/1000</f>
        <v>9.3114754098360661E-2</v>
      </c>
      <c r="R14" s="16">
        <f t="shared" si="16"/>
        <v>8.9032258064516132E-2</v>
      </c>
      <c r="S14" s="16">
        <f t="shared" si="16"/>
        <v>9.4833333333333325E-2</v>
      </c>
      <c r="T14" s="16">
        <f t="shared" si="16"/>
        <v>9.6333333333333326E-2</v>
      </c>
      <c r="U14" s="16">
        <f t="shared" si="16"/>
        <v>9.031746031746031E-2</v>
      </c>
      <c r="V14" s="16">
        <f t="shared" si="16"/>
        <v>9.3709677419354834E-2</v>
      </c>
      <c r="W14" s="16">
        <f t="shared" si="16"/>
        <v>9.0952380952380951E-2</v>
      </c>
      <c r="X14" s="16">
        <f t="shared" si="16"/>
        <v>9.3442622950819676E-2</v>
      </c>
      <c r="Y14" s="16">
        <f t="shared" si="2"/>
        <v>9.2716977558694902E-2</v>
      </c>
      <c r="Z14" s="16">
        <f t="shared" si="3"/>
        <v>2.4617168295105776</v>
      </c>
      <c r="AA14" s="93"/>
    </row>
    <row r="15" spans="1:27" ht="14.4" customHeight="1" x14ac:dyDescent="0.3">
      <c r="A15" s="82"/>
      <c r="B15" s="83"/>
      <c r="C15" s="84"/>
      <c r="D15" s="84"/>
      <c r="E15" s="84"/>
      <c r="F15" s="85">
        <f t="shared" ref="F15" si="17">F12+1</f>
        <v>991</v>
      </c>
      <c r="G15" s="86">
        <v>28</v>
      </c>
      <c r="H15" s="87"/>
      <c r="I15" s="88">
        <v>230</v>
      </c>
      <c r="J15" s="89">
        <v>230</v>
      </c>
      <c r="K15" s="80">
        <f t="shared" ref="K15" si="18">I15*J15/100</f>
        <v>529</v>
      </c>
      <c r="L15" s="81">
        <f t="shared" ref="L15" si="19">K15*Y15/1000</f>
        <v>302.32350000000002</v>
      </c>
      <c r="M15" s="90"/>
      <c r="N15" s="91" t="s">
        <v>50</v>
      </c>
      <c r="O15" s="92" t="s">
        <v>33</v>
      </c>
      <c r="P15" s="8" t="s">
        <v>21</v>
      </c>
      <c r="Q15" s="9">
        <v>563</v>
      </c>
      <c r="R15" s="9">
        <v>574</v>
      </c>
      <c r="S15" s="9">
        <v>607</v>
      </c>
      <c r="T15" s="9">
        <v>560</v>
      </c>
      <c r="U15" s="9">
        <v>562</v>
      </c>
      <c r="V15" s="9">
        <v>561</v>
      </c>
      <c r="W15" s="9">
        <v>558</v>
      </c>
      <c r="X15" s="9">
        <v>587</v>
      </c>
      <c r="Y15" s="17">
        <f t="shared" si="2"/>
        <v>571.5</v>
      </c>
      <c r="Z15" s="10">
        <f t="shared" si="3"/>
        <v>2.8309168306847661</v>
      </c>
      <c r="AA15" s="93" t="s">
        <v>22</v>
      </c>
    </row>
    <row r="16" spans="1:27" ht="14.4" customHeight="1" x14ac:dyDescent="0.3">
      <c r="A16" s="82"/>
      <c r="B16" s="83"/>
      <c r="C16" s="84"/>
      <c r="D16" s="84"/>
      <c r="E16" s="84"/>
      <c r="F16" s="85"/>
      <c r="G16" s="86"/>
      <c r="H16" s="87"/>
      <c r="I16" s="88"/>
      <c r="J16" s="89"/>
      <c r="K16" s="80"/>
      <c r="L16" s="81"/>
      <c r="M16" s="90"/>
      <c r="N16" s="91"/>
      <c r="O16" s="92"/>
      <c r="P16" s="11" t="s">
        <v>23</v>
      </c>
      <c r="Q16" s="12">
        <v>6</v>
      </c>
      <c r="R16" s="12">
        <v>6.1</v>
      </c>
      <c r="S16" s="12">
        <v>6.1</v>
      </c>
      <c r="T16" s="12">
        <v>6.3</v>
      </c>
      <c r="U16" s="12">
        <v>6.2</v>
      </c>
      <c r="V16" s="12">
        <v>6.2</v>
      </c>
      <c r="W16" s="12">
        <v>6</v>
      </c>
      <c r="X16" s="12">
        <v>6.1</v>
      </c>
      <c r="Y16" s="13">
        <f t="shared" si="2"/>
        <v>6.125</v>
      </c>
      <c r="Z16" s="14">
        <f t="shared" si="3"/>
        <v>1.5808095290642521</v>
      </c>
      <c r="AA16" s="93"/>
    </row>
    <row r="17" spans="1:27" ht="14.4" customHeight="1" x14ac:dyDescent="0.3">
      <c r="A17" s="82"/>
      <c r="B17" s="83"/>
      <c r="C17" s="84"/>
      <c r="D17" s="84"/>
      <c r="E17" s="84"/>
      <c r="F17" s="85"/>
      <c r="G17" s="86"/>
      <c r="H17" s="87"/>
      <c r="I17" s="88"/>
      <c r="J17" s="89"/>
      <c r="K17" s="80"/>
      <c r="L17" s="81"/>
      <c r="M17" s="90"/>
      <c r="N17" s="91"/>
      <c r="O17" s="92"/>
      <c r="P17" s="15" t="s">
        <v>24</v>
      </c>
      <c r="Q17" s="16">
        <f t="shared" ref="Q17:X17" si="20">Q15/Q16/1000</f>
        <v>9.3833333333333324E-2</v>
      </c>
      <c r="R17" s="16">
        <f t="shared" si="20"/>
        <v>9.4098360655737706E-2</v>
      </c>
      <c r="S17" s="16">
        <f t="shared" si="20"/>
        <v>9.9508196721311476E-2</v>
      </c>
      <c r="T17" s="16">
        <f t="shared" si="20"/>
        <v>8.8888888888888892E-2</v>
      </c>
      <c r="U17" s="16">
        <f t="shared" si="20"/>
        <v>9.0645161290322573E-2</v>
      </c>
      <c r="V17" s="16">
        <f t="shared" si="20"/>
        <v>9.0483870967741936E-2</v>
      </c>
      <c r="W17" s="16">
        <f t="shared" si="20"/>
        <v>9.2999999999999999E-2</v>
      </c>
      <c r="X17" s="16">
        <f t="shared" si="20"/>
        <v>9.6229508196721311E-2</v>
      </c>
      <c r="Y17" s="16">
        <f t="shared" si="2"/>
        <v>9.3335915006757142E-2</v>
      </c>
      <c r="Z17" s="16">
        <f t="shared" si="3"/>
        <v>3.4418822632552026</v>
      </c>
      <c r="AA17" s="93"/>
    </row>
    <row r="18" spans="1:27" ht="14.4" customHeight="1" x14ac:dyDescent="0.3">
      <c r="A18" s="82"/>
      <c r="B18" s="83"/>
      <c r="C18" s="84"/>
      <c r="D18" s="84"/>
      <c r="E18" s="84"/>
      <c r="F18" s="85">
        <f t="shared" ref="F18" si="21">F15+1</f>
        <v>992</v>
      </c>
      <c r="G18" s="86">
        <v>29</v>
      </c>
      <c r="H18" s="87"/>
      <c r="I18" s="88">
        <v>230</v>
      </c>
      <c r="J18" s="89">
        <v>230</v>
      </c>
      <c r="K18" s="80">
        <f t="shared" ref="K18" si="22">I18*J18/100</f>
        <v>529</v>
      </c>
      <c r="L18" s="81">
        <f t="shared" ref="L18" si="23">K18*Y18/1000</f>
        <v>299.41399999999999</v>
      </c>
      <c r="M18" s="90"/>
      <c r="N18" s="91" t="s">
        <v>50</v>
      </c>
      <c r="O18" s="92" t="s">
        <v>33</v>
      </c>
      <c r="P18" s="8" t="s">
        <v>21</v>
      </c>
      <c r="Q18" s="9">
        <v>571</v>
      </c>
      <c r="R18" s="9">
        <v>559</v>
      </c>
      <c r="S18" s="9">
        <v>563</v>
      </c>
      <c r="T18" s="9">
        <v>573</v>
      </c>
      <c r="U18" s="9">
        <v>580</v>
      </c>
      <c r="V18" s="9">
        <v>564</v>
      </c>
      <c r="W18" s="9">
        <v>561</v>
      </c>
      <c r="X18" s="9">
        <v>557</v>
      </c>
      <c r="Y18" s="17">
        <f t="shared" si="2"/>
        <v>566</v>
      </c>
      <c r="Z18" s="10">
        <f t="shared" si="3"/>
        <v>1.307301111921267</v>
      </c>
      <c r="AA18" s="93" t="s">
        <v>22</v>
      </c>
    </row>
    <row r="19" spans="1:27" ht="14.4" customHeight="1" x14ac:dyDescent="0.3">
      <c r="A19" s="82"/>
      <c r="B19" s="83"/>
      <c r="C19" s="84"/>
      <c r="D19" s="84"/>
      <c r="E19" s="84"/>
      <c r="F19" s="85"/>
      <c r="G19" s="86"/>
      <c r="H19" s="87"/>
      <c r="I19" s="88"/>
      <c r="J19" s="89"/>
      <c r="K19" s="80"/>
      <c r="L19" s="81"/>
      <c r="M19" s="90"/>
      <c r="N19" s="91"/>
      <c r="O19" s="92"/>
      <c r="P19" s="11" t="s">
        <v>23</v>
      </c>
      <c r="Q19" s="12">
        <v>6</v>
      </c>
      <c r="R19" s="12">
        <v>6.2</v>
      </c>
      <c r="S19" s="12">
        <v>6.1</v>
      </c>
      <c r="T19" s="12">
        <v>6.1</v>
      </c>
      <c r="U19" s="12">
        <v>6.3</v>
      </c>
      <c r="V19" s="12">
        <v>6.1</v>
      </c>
      <c r="W19" s="12">
        <v>6.1</v>
      </c>
      <c r="X19" s="12">
        <v>6</v>
      </c>
      <c r="Y19" s="13">
        <f t="shared" si="2"/>
        <v>6.1124999999999998</v>
      </c>
      <c r="Z19" s="14">
        <f t="shared" si="3"/>
        <v>1.5166050075860253</v>
      </c>
      <c r="AA19" s="93"/>
    </row>
    <row r="20" spans="1:27" ht="14.4" customHeight="1" x14ac:dyDescent="0.3">
      <c r="A20" s="82"/>
      <c r="B20" s="83"/>
      <c r="C20" s="84"/>
      <c r="D20" s="84"/>
      <c r="E20" s="84"/>
      <c r="F20" s="85"/>
      <c r="G20" s="86"/>
      <c r="H20" s="87"/>
      <c r="I20" s="88"/>
      <c r="J20" s="89"/>
      <c r="K20" s="80"/>
      <c r="L20" s="81"/>
      <c r="M20" s="90"/>
      <c r="N20" s="91"/>
      <c r="O20" s="92"/>
      <c r="P20" s="15" t="s">
        <v>24</v>
      </c>
      <c r="Q20" s="16">
        <f t="shared" ref="Q20:X20" si="24">Q18/Q19/1000</f>
        <v>9.5166666666666677E-2</v>
      </c>
      <c r="R20" s="16">
        <f t="shared" si="24"/>
        <v>9.0161290322580634E-2</v>
      </c>
      <c r="S20" s="16">
        <f t="shared" si="24"/>
        <v>9.2295081967213116E-2</v>
      </c>
      <c r="T20" s="16">
        <f t="shared" si="24"/>
        <v>9.3934426229508206E-2</v>
      </c>
      <c r="U20" s="16">
        <f t="shared" si="24"/>
        <v>9.2063492063492069E-2</v>
      </c>
      <c r="V20" s="16">
        <f t="shared" si="24"/>
        <v>9.2459016393442631E-2</v>
      </c>
      <c r="W20" s="16">
        <f t="shared" si="24"/>
        <v>9.1967213114754101E-2</v>
      </c>
      <c r="X20" s="16">
        <f t="shared" si="24"/>
        <v>9.2833333333333323E-2</v>
      </c>
      <c r="Y20" s="16">
        <f t="shared" si="2"/>
        <v>9.2610065011373852E-2</v>
      </c>
      <c r="Z20" s="16">
        <f t="shared" si="3"/>
        <v>1.4869524184750702</v>
      </c>
      <c r="AA20" s="93"/>
    </row>
    <row r="21" spans="1:27" ht="14.4" customHeight="1" x14ac:dyDescent="0.3">
      <c r="A21" s="82"/>
      <c r="B21" s="83"/>
      <c r="C21" s="84"/>
      <c r="D21" s="84"/>
      <c r="E21" s="84"/>
      <c r="F21" s="85">
        <f t="shared" ref="F21" si="25">F18+1</f>
        <v>993</v>
      </c>
      <c r="G21" s="86">
        <v>30</v>
      </c>
      <c r="H21" s="87"/>
      <c r="I21" s="88">
        <v>230</v>
      </c>
      <c r="J21" s="89">
        <v>230</v>
      </c>
      <c r="K21" s="80">
        <f t="shared" ref="K21" si="26">I21*J21/100</f>
        <v>529</v>
      </c>
      <c r="L21" s="81">
        <f t="shared" ref="L21" si="27">K21*Y21/1000</f>
        <v>300.67037499999998</v>
      </c>
      <c r="M21" s="90"/>
      <c r="N21" s="91" t="s">
        <v>50</v>
      </c>
      <c r="O21" s="92" t="s">
        <v>33</v>
      </c>
      <c r="P21" s="8" t="s">
        <v>21</v>
      </c>
      <c r="Q21" s="9">
        <v>561</v>
      </c>
      <c r="R21" s="9">
        <v>574</v>
      </c>
      <c r="S21" s="9">
        <v>569</v>
      </c>
      <c r="T21" s="9">
        <v>556</v>
      </c>
      <c r="U21" s="9">
        <v>578</v>
      </c>
      <c r="V21" s="9">
        <v>569</v>
      </c>
      <c r="W21" s="9">
        <v>567</v>
      </c>
      <c r="X21" s="9">
        <v>573</v>
      </c>
      <c r="Y21" s="17">
        <f t="shared" si="2"/>
        <v>568.375</v>
      </c>
      <c r="Z21" s="10">
        <f t="shared" si="3"/>
        <v>1.1734613214826568</v>
      </c>
      <c r="AA21" s="93" t="s">
        <v>22</v>
      </c>
    </row>
    <row r="22" spans="1:27" ht="14.4" customHeight="1" x14ac:dyDescent="0.3">
      <c r="A22" s="82"/>
      <c r="B22" s="83"/>
      <c r="C22" s="84"/>
      <c r="D22" s="84"/>
      <c r="E22" s="84"/>
      <c r="F22" s="85"/>
      <c r="G22" s="86"/>
      <c r="H22" s="87"/>
      <c r="I22" s="88"/>
      <c r="J22" s="89"/>
      <c r="K22" s="80"/>
      <c r="L22" s="81"/>
      <c r="M22" s="90"/>
      <c r="N22" s="91"/>
      <c r="O22" s="92"/>
      <c r="P22" s="11" t="s">
        <v>23</v>
      </c>
      <c r="Q22" s="12">
        <v>6.1</v>
      </c>
      <c r="R22" s="12">
        <v>6.2</v>
      </c>
      <c r="S22" s="12">
        <v>6.2</v>
      </c>
      <c r="T22" s="12">
        <v>6.1</v>
      </c>
      <c r="U22" s="12">
        <v>6.3</v>
      </c>
      <c r="V22" s="12">
        <v>6.2</v>
      </c>
      <c r="W22" s="12">
        <v>6.1</v>
      </c>
      <c r="X22" s="12">
        <v>6.2</v>
      </c>
      <c r="Y22" s="13">
        <f t="shared" si="2"/>
        <v>6.1750000000000007</v>
      </c>
      <c r="Z22" s="14">
        <f t="shared" si="3"/>
        <v>1.0711543769492291</v>
      </c>
      <c r="AA22" s="93"/>
    </row>
    <row r="23" spans="1:27" ht="14.4" customHeight="1" x14ac:dyDescent="0.3">
      <c r="A23" s="82"/>
      <c r="B23" s="83"/>
      <c r="C23" s="84"/>
      <c r="D23" s="84"/>
      <c r="E23" s="84"/>
      <c r="F23" s="85"/>
      <c r="G23" s="86"/>
      <c r="H23" s="87"/>
      <c r="I23" s="88"/>
      <c r="J23" s="89"/>
      <c r="K23" s="80"/>
      <c r="L23" s="81"/>
      <c r="M23" s="90"/>
      <c r="N23" s="91"/>
      <c r="O23" s="92"/>
      <c r="P23" s="15" t="s">
        <v>24</v>
      </c>
      <c r="Q23" s="16">
        <f t="shared" ref="Q23:X23" si="28">Q21/Q22/1000</f>
        <v>9.1967213114754101E-2</v>
      </c>
      <c r="R23" s="16">
        <f t="shared" si="28"/>
        <v>9.2580645161290318E-2</v>
      </c>
      <c r="S23" s="16">
        <f t="shared" si="28"/>
        <v>9.177419354838709E-2</v>
      </c>
      <c r="T23" s="16">
        <f t="shared" si="28"/>
        <v>9.1147540983606556E-2</v>
      </c>
      <c r="U23" s="16">
        <f t="shared" si="28"/>
        <v>9.1746031746031742E-2</v>
      </c>
      <c r="V23" s="16">
        <f t="shared" si="28"/>
        <v>9.177419354838709E-2</v>
      </c>
      <c r="W23" s="16">
        <f t="shared" si="28"/>
        <v>9.2950819672131146E-2</v>
      </c>
      <c r="X23" s="16">
        <f t="shared" si="28"/>
        <v>9.241935483870968E-2</v>
      </c>
      <c r="Y23" s="16">
        <f t="shared" si="2"/>
        <v>9.2044999076662207E-2</v>
      </c>
      <c r="Z23" s="16">
        <f t="shared" si="3"/>
        <v>0.58191027437465315</v>
      </c>
      <c r="AA23" s="93"/>
    </row>
    <row r="24" spans="1:27" ht="14.4" customHeight="1" x14ac:dyDescent="0.3">
      <c r="A24" s="82"/>
      <c r="B24" s="83"/>
      <c r="C24" s="84"/>
      <c r="D24" s="84"/>
      <c r="E24" s="84"/>
      <c r="F24" s="85">
        <f t="shared" ref="F24" si="29">F21+1</f>
        <v>994</v>
      </c>
      <c r="G24" s="86">
        <v>31</v>
      </c>
      <c r="H24" s="87"/>
      <c r="I24" s="88">
        <v>210</v>
      </c>
      <c r="J24" s="89">
        <v>230</v>
      </c>
      <c r="K24" s="80">
        <f t="shared" ref="K24" si="30">I24*J24/100</f>
        <v>483</v>
      </c>
      <c r="L24" s="81">
        <f t="shared" ref="L24" si="31">K24*Y24/1000</f>
        <v>279.59662500000002</v>
      </c>
      <c r="M24" s="90"/>
      <c r="N24" s="91" t="s">
        <v>287</v>
      </c>
      <c r="O24" s="92" t="s">
        <v>35</v>
      </c>
      <c r="P24" s="8" t="s">
        <v>21</v>
      </c>
      <c r="Q24" s="9">
        <v>533</v>
      </c>
      <c r="R24" s="9">
        <v>599</v>
      </c>
      <c r="S24" s="9">
        <v>590</v>
      </c>
      <c r="T24" s="9">
        <v>587</v>
      </c>
      <c r="U24" s="9">
        <v>581</v>
      </c>
      <c r="V24" s="9">
        <v>602</v>
      </c>
      <c r="W24" s="9">
        <v>581</v>
      </c>
      <c r="X24" s="9">
        <v>558</v>
      </c>
      <c r="Y24" s="17">
        <f t="shared" si="2"/>
        <v>578.875</v>
      </c>
      <c r="Z24" s="10">
        <f t="shared" si="3"/>
        <v>3.70448404262063</v>
      </c>
      <c r="AA24" s="93" t="s">
        <v>22</v>
      </c>
    </row>
    <row r="25" spans="1:27" ht="14.4" customHeight="1" x14ac:dyDescent="0.3">
      <c r="A25" s="82"/>
      <c r="B25" s="83"/>
      <c r="C25" s="84"/>
      <c r="D25" s="84"/>
      <c r="E25" s="84"/>
      <c r="F25" s="85"/>
      <c r="G25" s="86"/>
      <c r="H25" s="87"/>
      <c r="I25" s="88"/>
      <c r="J25" s="89"/>
      <c r="K25" s="80"/>
      <c r="L25" s="81"/>
      <c r="M25" s="90"/>
      <c r="N25" s="91"/>
      <c r="O25" s="92"/>
      <c r="P25" s="11" t="s">
        <v>23</v>
      </c>
      <c r="Q25" s="12">
        <v>6.2</v>
      </c>
      <c r="R25" s="12">
        <v>6.1</v>
      </c>
      <c r="S25" s="12">
        <v>6.2</v>
      </c>
      <c r="T25" s="12">
        <v>6.3</v>
      </c>
      <c r="U25" s="12">
        <v>6.3</v>
      </c>
      <c r="V25" s="12">
        <v>6</v>
      </c>
      <c r="W25" s="12">
        <v>6.3</v>
      </c>
      <c r="X25" s="12">
        <v>6.2</v>
      </c>
      <c r="Y25" s="13">
        <f t="shared" si="2"/>
        <v>6.2</v>
      </c>
      <c r="Z25" s="14">
        <f t="shared" si="3"/>
        <v>1.6129032258064513</v>
      </c>
      <c r="AA25" s="93"/>
    </row>
    <row r="26" spans="1:27" ht="14.4" customHeight="1" x14ac:dyDescent="0.3">
      <c r="A26" s="82"/>
      <c r="B26" s="83"/>
      <c r="C26" s="84"/>
      <c r="D26" s="84"/>
      <c r="E26" s="84"/>
      <c r="F26" s="85"/>
      <c r="G26" s="86"/>
      <c r="H26" s="87"/>
      <c r="I26" s="88"/>
      <c r="J26" s="89"/>
      <c r="K26" s="80"/>
      <c r="L26" s="81"/>
      <c r="M26" s="90"/>
      <c r="N26" s="91"/>
      <c r="O26" s="92"/>
      <c r="P26" s="15" t="s">
        <v>24</v>
      </c>
      <c r="Q26" s="16">
        <f t="shared" ref="Q26:X26" si="32">Q24/Q25/1000</f>
        <v>8.5967741935483871E-2</v>
      </c>
      <c r="R26" s="16">
        <f t="shared" si="32"/>
        <v>9.8196721311475416E-2</v>
      </c>
      <c r="S26" s="16">
        <f t="shared" si="32"/>
        <v>9.5161290322580638E-2</v>
      </c>
      <c r="T26" s="16">
        <f t="shared" si="32"/>
        <v>9.3174603174603174E-2</v>
      </c>
      <c r="U26" s="16">
        <f t="shared" si="32"/>
        <v>9.2222222222222233E-2</v>
      </c>
      <c r="V26" s="16">
        <f t="shared" si="32"/>
        <v>0.10033333333333333</v>
      </c>
      <c r="W26" s="16">
        <f t="shared" si="32"/>
        <v>9.2222222222222233E-2</v>
      </c>
      <c r="X26" s="16">
        <f t="shared" si="32"/>
        <v>0.09</v>
      </c>
      <c r="Y26" s="16">
        <f t="shared" si="2"/>
        <v>9.3409766815240117E-2</v>
      </c>
      <c r="Z26" s="16">
        <f t="shared" si="3"/>
        <v>4.5388844350710764</v>
      </c>
      <c r="AA26" s="93"/>
    </row>
    <row r="27" spans="1:27" ht="14.4" customHeight="1" x14ac:dyDescent="0.3">
      <c r="A27" s="82"/>
      <c r="B27" s="83"/>
      <c r="C27" s="84"/>
      <c r="D27" s="84"/>
      <c r="E27" s="84"/>
      <c r="F27" s="85">
        <f t="shared" ref="F27" si="33">F24+1</f>
        <v>995</v>
      </c>
      <c r="G27" s="86">
        <v>32</v>
      </c>
      <c r="H27" s="87"/>
      <c r="I27" s="88">
        <v>210</v>
      </c>
      <c r="J27" s="89">
        <v>230</v>
      </c>
      <c r="K27" s="80">
        <f t="shared" ref="K27" si="34">I27*J27/100</f>
        <v>483</v>
      </c>
      <c r="L27" s="81">
        <f t="shared" ref="L27" si="35">K27*Y27/1000</f>
        <v>280.20037500000001</v>
      </c>
      <c r="M27" s="90"/>
      <c r="N27" s="91" t="s">
        <v>123</v>
      </c>
      <c r="O27" s="92" t="s">
        <v>105</v>
      </c>
      <c r="P27" s="8" t="s">
        <v>21</v>
      </c>
      <c r="Q27" s="9">
        <v>600</v>
      </c>
      <c r="R27" s="9">
        <v>575</v>
      </c>
      <c r="S27" s="9">
        <v>569</v>
      </c>
      <c r="T27" s="9">
        <v>559</v>
      </c>
      <c r="U27" s="9">
        <v>573</v>
      </c>
      <c r="V27" s="9">
        <v>607</v>
      </c>
      <c r="W27" s="9">
        <v>587</v>
      </c>
      <c r="X27" s="9">
        <v>571</v>
      </c>
      <c r="Y27" s="17">
        <f t="shared" si="2"/>
        <v>580.125</v>
      </c>
      <c r="Z27" s="10">
        <f t="shared" si="3"/>
        <v>2.6529172769594358</v>
      </c>
      <c r="AA27" s="93" t="s">
        <v>22</v>
      </c>
    </row>
    <row r="28" spans="1:27" ht="14.4" customHeight="1" x14ac:dyDescent="0.3">
      <c r="A28" s="82"/>
      <c r="B28" s="83"/>
      <c r="C28" s="84"/>
      <c r="D28" s="84"/>
      <c r="E28" s="84"/>
      <c r="F28" s="85"/>
      <c r="G28" s="86"/>
      <c r="H28" s="87"/>
      <c r="I28" s="88"/>
      <c r="J28" s="89"/>
      <c r="K28" s="80"/>
      <c r="L28" s="81"/>
      <c r="M28" s="90"/>
      <c r="N28" s="91"/>
      <c r="O28" s="92"/>
      <c r="P28" s="11" t="s">
        <v>23</v>
      </c>
      <c r="Q28" s="12">
        <v>6.2</v>
      </c>
      <c r="R28" s="12">
        <v>6.3</v>
      </c>
      <c r="S28" s="12">
        <v>6.3</v>
      </c>
      <c r="T28" s="12">
        <v>6.2</v>
      </c>
      <c r="U28" s="12">
        <v>6.1</v>
      </c>
      <c r="V28" s="12">
        <v>6.2</v>
      </c>
      <c r="W28" s="12">
        <v>6.3</v>
      </c>
      <c r="X28" s="12">
        <v>6.1</v>
      </c>
      <c r="Y28" s="13">
        <f t="shared" si="2"/>
        <v>6.2125000000000004</v>
      </c>
      <c r="Z28" s="14">
        <f t="shared" si="3"/>
        <v>1.2565388326757347</v>
      </c>
      <c r="AA28" s="93"/>
    </row>
    <row r="29" spans="1:27" ht="14.4" customHeight="1" x14ac:dyDescent="0.3">
      <c r="A29" s="82"/>
      <c r="B29" s="83"/>
      <c r="C29" s="84"/>
      <c r="D29" s="84"/>
      <c r="E29" s="84"/>
      <c r="F29" s="85"/>
      <c r="G29" s="86"/>
      <c r="H29" s="87"/>
      <c r="I29" s="88"/>
      <c r="J29" s="89"/>
      <c r="K29" s="80"/>
      <c r="L29" s="81"/>
      <c r="M29" s="90"/>
      <c r="N29" s="91"/>
      <c r="O29" s="92"/>
      <c r="P29" s="15" t="s">
        <v>24</v>
      </c>
      <c r="Q29" s="16">
        <f t="shared" ref="Q29:X29" si="36">Q27/Q28/1000</f>
        <v>9.6774193548387094E-2</v>
      </c>
      <c r="R29" s="16">
        <f t="shared" si="36"/>
        <v>9.1269841269841265E-2</v>
      </c>
      <c r="S29" s="16">
        <f t="shared" si="36"/>
        <v>9.031746031746031E-2</v>
      </c>
      <c r="T29" s="16">
        <f t="shared" si="36"/>
        <v>9.0161290322580634E-2</v>
      </c>
      <c r="U29" s="16">
        <f t="shared" si="36"/>
        <v>9.3934426229508206E-2</v>
      </c>
      <c r="V29" s="16">
        <f t="shared" si="36"/>
        <v>9.790322580645161E-2</v>
      </c>
      <c r="W29" s="16">
        <f t="shared" si="36"/>
        <v>9.3174603174603174E-2</v>
      </c>
      <c r="X29" s="16">
        <f t="shared" si="36"/>
        <v>9.360655737704919E-2</v>
      </c>
      <c r="Y29" s="16">
        <f t="shared" si="2"/>
        <v>9.3392699755735165E-2</v>
      </c>
      <c r="Z29" s="16">
        <f t="shared" si="3"/>
        <v>2.8473566689250318</v>
      </c>
      <c r="AA29" s="93"/>
    </row>
    <row r="30" spans="1:27" ht="14.4" customHeight="1" x14ac:dyDescent="0.3">
      <c r="A30" s="82"/>
      <c r="B30" s="83"/>
      <c r="C30" s="84"/>
      <c r="D30" s="84"/>
      <c r="E30" s="84"/>
      <c r="F30" s="85">
        <f t="shared" ref="F30" si="37">F27+1</f>
        <v>996</v>
      </c>
      <c r="G30" s="86">
        <v>33</v>
      </c>
      <c r="H30" s="87"/>
      <c r="I30" s="88">
        <v>210</v>
      </c>
      <c r="J30" s="89">
        <v>230</v>
      </c>
      <c r="K30" s="80">
        <f t="shared" ref="K30" si="38">I30*J30/100</f>
        <v>483</v>
      </c>
      <c r="L30" s="81">
        <f t="shared" ref="L30" si="39">K30*Y30/1000</f>
        <v>267.64237500000002</v>
      </c>
      <c r="M30" s="90"/>
      <c r="N30" s="91" t="s">
        <v>123</v>
      </c>
      <c r="O30" s="92" t="s">
        <v>105</v>
      </c>
      <c r="P30" s="8" t="s">
        <v>21</v>
      </c>
      <c r="Q30" s="9">
        <v>532</v>
      </c>
      <c r="R30" s="9">
        <v>553</v>
      </c>
      <c r="S30" s="9">
        <v>563</v>
      </c>
      <c r="T30" s="9">
        <v>570</v>
      </c>
      <c r="U30" s="9">
        <v>514</v>
      </c>
      <c r="V30" s="9">
        <v>544</v>
      </c>
      <c r="W30" s="9">
        <v>569</v>
      </c>
      <c r="X30" s="9">
        <v>588</v>
      </c>
      <c r="Y30" s="17">
        <f t="shared" si="2"/>
        <v>554.125</v>
      </c>
      <c r="Z30" s="10">
        <f t="shared" si="3"/>
        <v>3.9860210074836879</v>
      </c>
      <c r="AA30" s="93" t="s">
        <v>22</v>
      </c>
    </row>
    <row r="31" spans="1:27" ht="14.4" customHeight="1" x14ac:dyDescent="0.3">
      <c r="A31" s="82"/>
      <c r="B31" s="83"/>
      <c r="C31" s="84"/>
      <c r="D31" s="84"/>
      <c r="E31" s="84"/>
      <c r="F31" s="85"/>
      <c r="G31" s="86"/>
      <c r="H31" s="87"/>
      <c r="I31" s="88"/>
      <c r="J31" s="89"/>
      <c r="K31" s="80"/>
      <c r="L31" s="81"/>
      <c r="M31" s="90"/>
      <c r="N31" s="91"/>
      <c r="O31" s="92"/>
      <c r="P31" s="11" t="s">
        <v>23</v>
      </c>
      <c r="Q31" s="12">
        <v>6.1</v>
      </c>
      <c r="R31" s="12">
        <v>6.2</v>
      </c>
      <c r="S31" s="12">
        <v>6.3</v>
      </c>
      <c r="T31" s="12">
        <v>6.2</v>
      </c>
      <c r="U31" s="12">
        <v>6</v>
      </c>
      <c r="V31" s="12">
        <v>6.1</v>
      </c>
      <c r="W31" s="12">
        <v>6.3</v>
      </c>
      <c r="X31" s="12">
        <v>6.2</v>
      </c>
      <c r="Y31" s="13">
        <f t="shared" si="2"/>
        <v>6.1749999999999998</v>
      </c>
      <c r="Z31" s="14">
        <f t="shared" si="3"/>
        <v>1.5680094519058374</v>
      </c>
      <c r="AA31" s="93"/>
    </row>
    <row r="32" spans="1:27" ht="14.4" customHeight="1" x14ac:dyDescent="0.3">
      <c r="A32" s="82"/>
      <c r="B32" s="83"/>
      <c r="C32" s="84"/>
      <c r="D32" s="84"/>
      <c r="E32" s="84"/>
      <c r="F32" s="85"/>
      <c r="G32" s="86"/>
      <c r="H32" s="87"/>
      <c r="I32" s="88"/>
      <c r="J32" s="89"/>
      <c r="K32" s="80"/>
      <c r="L32" s="81"/>
      <c r="M32" s="90"/>
      <c r="N32" s="91"/>
      <c r="O32" s="92"/>
      <c r="P32" s="15" t="s">
        <v>24</v>
      </c>
      <c r="Q32" s="16">
        <f t="shared" ref="Q32:X32" si="40">Q30/Q31/1000</f>
        <v>8.7213114754098375E-2</v>
      </c>
      <c r="R32" s="16">
        <f t="shared" si="40"/>
        <v>8.9193548387096769E-2</v>
      </c>
      <c r="S32" s="16">
        <f t="shared" si="40"/>
        <v>8.936507936507937E-2</v>
      </c>
      <c r="T32" s="16">
        <f t="shared" si="40"/>
        <v>9.1935483870967741E-2</v>
      </c>
      <c r="U32" s="16">
        <f t="shared" si="40"/>
        <v>8.5666666666666669E-2</v>
      </c>
      <c r="V32" s="16">
        <f t="shared" si="40"/>
        <v>8.9180327868852452E-2</v>
      </c>
      <c r="W32" s="16">
        <f t="shared" si="40"/>
        <v>9.031746031746031E-2</v>
      </c>
      <c r="X32" s="16">
        <f t="shared" si="40"/>
        <v>9.483870967741935E-2</v>
      </c>
      <c r="Y32" s="16">
        <f t="shared" si="2"/>
        <v>8.9713798863455138E-2</v>
      </c>
      <c r="Z32" s="16">
        <f t="shared" si="3"/>
        <v>2.919317178776462</v>
      </c>
      <c r="AA32" s="93"/>
    </row>
    <row r="33" spans="1:27" ht="14.4" customHeight="1" x14ac:dyDescent="0.3">
      <c r="A33" s="82"/>
      <c r="B33" s="83"/>
      <c r="C33" s="84"/>
      <c r="D33" s="84"/>
      <c r="E33" s="84"/>
      <c r="F33" s="85">
        <f t="shared" ref="F33:F96" si="41">F30+1</f>
        <v>997</v>
      </c>
      <c r="G33" s="86">
        <v>34</v>
      </c>
      <c r="H33" s="87"/>
      <c r="I33" s="88">
        <v>210</v>
      </c>
      <c r="J33" s="89">
        <v>230</v>
      </c>
      <c r="K33" s="80">
        <f t="shared" ref="K33" si="42">I33*J33/100</f>
        <v>483</v>
      </c>
      <c r="L33" s="81">
        <f t="shared" ref="L33" si="43">K33*Y33/1000</f>
        <v>271.6875</v>
      </c>
      <c r="M33" s="90"/>
      <c r="N33" s="91" t="s">
        <v>123</v>
      </c>
      <c r="O33" s="92" t="s">
        <v>105</v>
      </c>
      <c r="P33" s="8" t="s">
        <v>21</v>
      </c>
      <c r="Q33" s="9">
        <v>541</v>
      </c>
      <c r="R33" s="9">
        <v>556</v>
      </c>
      <c r="S33" s="9">
        <v>566</v>
      </c>
      <c r="T33" s="9">
        <v>578</v>
      </c>
      <c r="U33" s="9">
        <v>552</v>
      </c>
      <c r="V33" s="9">
        <v>557</v>
      </c>
      <c r="W33" s="9">
        <v>560</v>
      </c>
      <c r="X33" s="9">
        <v>590</v>
      </c>
      <c r="Y33" s="17">
        <f t="shared" si="2"/>
        <v>562.5</v>
      </c>
      <c r="Z33" s="10">
        <f t="shared" si="3"/>
        <v>2.5608640517134105</v>
      </c>
      <c r="AA33" s="93" t="s">
        <v>22</v>
      </c>
    </row>
    <row r="34" spans="1:27" ht="14.4" customHeight="1" x14ac:dyDescent="0.3">
      <c r="A34" s="82"/>
      <c r="B34" s="83"/>
      <c r="C34" s="84"/>
      <c r="D34" s="84"/>
      <c r="E34" s="84"/>
      <c r="F34" s="85"/>
      <c r="G34" s="86"/>
      <c r="H34" s="87"/>
      <c r="I34" s="88"/>
      <c r="J34" s="89"/>
      <c r="K34" s="80"/>
      <c r="L34" s="81"/>
      <c r="M34" s="90"/>
      <c r="N34" s="91"/>
      <c r="O34" s="92"/>
      <c r="P34" s="11" t="s">
        <v>23</v>
      </c>
      <c r="Q34" s="12">
        <v>6.2</v>
      </c>
      <c r="R34" s="12">
        <v>6.3</v>
      </c>
      <c r="S34" s="12">
        <v>6.1</v>
      </c>
      <c r="T34" s="12">
        <v>6.1</v>
      </c>
      <c r="U34" s="12">
        <v>6</v>
      </c>
      <c r="V34" s="12">
        <v>6.2</v>
      </c>
      <c r="W34" s="12">
        <v>6.3</v>
      </c>
      <c r="X34" s="12">
        <v>6</v>
      </c>
      <c r="Y34" s="13">
        <f t="shared" si="2"/>
        <v>6.15</v>
      </c>
      <c r="Z34" s="14">
        <f t="shared" si="3"/>
        <v>1.8179414451217801</v>
      </c>
      <c r="AA34" s="93"/>
    </row>
    <row r="35" spans="1:27" ht="14.4" customHeight="1" x14ac:dyDescent="0.3">
      <c r="A35" s="82"/>
      <c r="B35" s="83"/>
      <c r="C35" s="84"/>
      <c r="D35" s="84"/>
      <c r="E35" s="84"/>
      <c r="F35" s="85"/>
      <c r="G35" s="86"/>
      <c r="H35" s="87"/>
      <c r="I35" s="88"/>
      <c r="J35" s="89"/>
      <c r="K35" s="80"/>
      <c r="L35" s="81"/>
      <c r="M35" s="90"/>
      <c r="N35" s="91"/>
      <c r="O35" s="92"/>
      <c r="P35" s="15" t="s">
        <v>24</v>
      </c>
      <c r="Q35" s="16">
        <f t="shared" ref="Q35:X35" si="44">Q33/Q34/1000</f>
        <v>8.7258064516129025E-2</v>
      </c>
      <c r="R35" s="16">
        <f t="shared" si="44"/>
        <v>8.8253968253968251E-2</v>
      </c>
      <c r="S35" s="16">
        <f t="shared" si="44"/>
        <v>9.2786885245901646E-2</v>
      </c>
      <c r="T35" s="16">
        <f t="shared" si="44"/>
        <v>9.475409836065575E-2</v>
      </c>
      <c r="U35" s="16">
        <f t="shared" si="44"/>
        <v>9.1999999999999998E-2</v>
      </c>
      <c r="V35" s="16">
        <f t="shared" si="44"/>
        <v>8.9838709677419346E-2</v>
      </c>
      <c r="W35" s="16">
        <f t="shared" si="44"/>
        <v>8.8888888888888892E-2</v>
      </c>
      <c r="X35" s="16">
        <f t="shared" si="44"/>
        <v>9.8333333333333328E-2</v>
      </c>
      <c r="Y35" s="16">
        <f t="shared" si="2"/>
        <v>9.1514243534537021E-2</v>
      </c>
      <c r="Z35" s="16">
        <f t="shared" si="3"/>
        <v>3.8107906634043829</v>
      </c>
      <c r="AA35" s="93"/>
    </row>
    <row r="36" spans="1:27" ht="14.4" customHeight="1" x14ac:dyDescent="0.3">
      <c r="A36" s="82"/>
      <c r="B36" s="83"/>
      <c r="C36" s="84"/>
      <c r="D36" s="84"/>
      <c r="E36" s="84"/>
      <c r="F36" s="85">
        <f t="shared" si="41"/>
        <v>998</v>
      </c>
      <c r="G36" s="86">
        <v>35</v>
      </c>
      <c r="H36" s="87"/>
      <c r="I36" s="88">
        <v>210</v>
      </c>
      <c r="J36" s="89">
        <v>230</v>
      </c>
      <c r="K36" s="80">
        <f t="shared" ref="K36" si="45">I36*J36/100</f>
        <v>483</v>
      </c>
      <c r="L36" s="81">
        <f t="shared" ref="L36" si="46">K36*Y36/1000</f>
        <v>271.26487500000002</v>
      </c>
      <c r="M36" s="90"/>
      <c r="N36" s="91" t="s">
        <v>123</v>
      </c>
      <c r="O36" s="92" t="s">
        <v>105</v>
      </c>
      <c r="P36" s="8" t="s">
        <v>21</v>
      </c>
      <c r="Q36" s="9">
        <v>579</v>
      </c>
      <c r="R36" s="9">
        <v>556</v>
      </c>
      <c r="S36" s="9">
        <v>550</v>
      </c>
      <c r="T36" s="9">
        <v>548</v>
      </c>
      <c r="U36" s="9">
        <v>589</v>
      </c>
      <c r="V36" s="9">
        <v>570</v>
      </c>
      <c r="W36" s="9">
        <v>547</v>
      </c>
      <c r="X36" s="9">
        <v>554</v>
      </c>
      <c r="Y36" s="17">
        <f t="shared" si="2"/>
        <v>561.625</v>
      </c>
      <c r="Z36" s="10">
        <f t="shared" si="3"/>
        <v>2.6303597359628195</v>
      </c>
      <c r="AA36" s="93" t="s">
        <v>22</v>
      </c>
    </row>
    <row r="37" spans="1:27" ht="14.4" customHeight="1" x14ac:dyDescent="0.3">
      <c r="A37" s="82"/>
      <c r="B37" s="83"/>
      <c r="C37" s="84"/>
      <c r="D37" s="84"/>
      <c r="E37" s="84"/>
      <c r="F37" s="85"/>
      <c r="G37" s="86"/>
      <c r="H37" s="87"/>
      <c r="I37" s="88"/>
      <c r="J37" s="89"/>
      <c r="K37" s="80"/>
      <c r="L37" s="81"/>
      <c r="M37" s="90"/>
      <c r="N37" s="91"/>
      <c r="O37" s="92"/>
      <c r="P37" s="11" t="s">
        <v>23</v>
      </c>
      <c r="Q37" s="12">
        <v>6.2</v>
      </c>
      <c r="R37" s="12">
        <v>6</v>
      </c>
      <c r="S37" s="12">
        <v>6.1</v>
      </c>
      <c r="T37" s="12">
        <v>6.1</v>
      </c>
      <c r="U37" s="12">
        <v>6.2</v>
      </c>
      <c r="V37" s="12">
        <v>6.3</v>
      </c>
      <c r="W37" s="12">
        <v>6</v>
      </c>
      <c r="X37" s="12">
        <v>6</v>
      </c>
      <c r="Y37" s="13">
        <f t="shared" si="2"/>
        <v>6.1124999999999998</v>
      </c>
      <c r="Z37" s="14">
        <f t="shared" si="3"/>
        <v>1.7231390129195008</v>
      </c>
      <c r="AA37" s="93"/>
    </row>
    <row r="38" spans="1:27" ht="14.4" customHeight="1" x14ac:dyDescent="0.3">
      <c r="A38" s="82"/>
      <c r="B38" s="83"/>
      <c r="C38" s="84"/>
      <c r="D38" s="84"/>
      <c r="E38" s="84"/>
      <c r="F38" s="85"/>
      <c r="G38" s="86"/>
      <c r="H38" s="87"/>
      <c r="I38" s="88"/>
      <c r="J38" s="89"/>
      <c r="K38" s="80"/>
      <c r="L38" s="81"/>
      <c r="M38" s="90"/>
      <c r="N38" s="91"/>
      <c r="O38" s="92"/>
      <c r="P38" s="15" t="s">
        <v>24</v>
      </c>
      <c r="Q38" s="16">
        <f t="shared" ref="Q38:X38" si="47">Q36/Q37/1000</f>
        <v>9.3387096774193545E-2</v>
      </c>
      <c r="R38" s="16">
        <f t="shared" si="47"/>
        <v>9.2666666666666675E-2</v>
      </c>
      <c r="S38" s="16">
        <f t="shared" si="47"/>
        <v>9.0163934426229511E-2</v>
      </c>
      <c r="T38" s="16">
        <f t="shared" si="47"/>
        <v>8.9836065573770496E-2</v>
      </c>
      <c r="U38" s="16">
        <f t="shared" si="47"/>
        <v>9.5000000000000001E-2</v>
      </c>
      <c r="V38" s="16">
        <f t="shared" si="47"/>
        <v>9.0476190476190488E-2</v>
      </c>
      <c r="W38" s="16">
        <f t="shared" si="47"/>
        <v>9.1166666666666674E-2</v>
      </c>
      <c r="X38" s="16">
        <f t="shared" si="47"/>
        <v>9.2333333333333323E-2</v>
      </c>
      <c r="Y38" s="16">
        <f t="shared" si="2"/>
        <v>9.1878744239631355E-2</v>
      </c>
      <c r="Z38" s="16">
        <f t="shared" si="3"/>
        <v>1.8225333565992177</v>
      </c>
      <c r="AA38" s="93"/>
    </row>
    <row r="39" spans="1:27" ht="14.4" customHeight="1" x14ac:dyDescent="0.3">
      <c r="A39" s="82"/>
      <c r="B39" s="83"/>
      <c r="C39" s="84"/>
      <c r="D39" s="84"/>
      <c r="E39" s="84"/>
      <c r="F39" s="85">
        <f t="shared" si="41"/>
        <v>999</v>
      </c>
      <c r="G39" s="86">
        <v>36</v>
      </c>
      <c r="H39" s="87"/>
      <c r="I39" s="88">
        <v>210</v>
      </c>
      <c r="J39" s="89">
        <v>230</v>
      </c>
      <c r="K39" s="80">
        <f t="shared" ref="K39" si="48">I39*J39/100</f>
        <v>483</v>
      </c>
      <c r="L39" s="81">
        <f t="shared" ref="L39" si="49">K39*Y39/1000</f>
        <v>276.94012500000002</v>
      </c>
      <c r="M39" s="90"/>
      <c r="N39" s="91" t="s">
        <v>123</v>
      </c>
      <c r="O39" s="92" t="s">
        <v>105</v>
      </c>
      <c r="P39" s="8" t="s">
        <v>21</v>
      </c>
      <c r="Q39" s="9">
        <v>556</v>
      </c>
      <c r="R39" s="9">
        <v>597</v>
      </c>
      <c r="S39" s="9">
        <v>582</v>
      </c>
      <c r="T39" s="9">
        <v>565</v>
      </c>
      <c r="U39" s="9">
        <v>555</v>
      </c>
      <c r="V39" s="9">
        <v>584</v>
      </c>
      <c r="W39" s="9">
        <v>559</v>
      </c>
      <c r="X39" s="9">
        <v>589</v>
      </c>
      <c r="Y39" s="17">
        <f t="shared" si="2"/>
        <v>573.375</v>
      </c>
      <c r="Z39" s="10">
        <f t="shared" si="3"/>
        <v>2.6919281253520224</v>
      </c>
      <c r="AA39" s="93" t="s">
        <v>22</v>
      </c>
    </row>
    <row r="40" spans="1:27" ht="14.4" customHeight="1" x14ac:dyDescent="0.3">
      <c r="A40" s="82"/>
      <c r="B40" s="83"/>
      <c r="C40" s="84"/>
      <c r="D40" s="84"/>
      <c r="E40" s="84"/>
      <c r="F40" s="85"/>
      <c r="G40" s="86"/>
      <c r="H40" s="87"/>
      <c r="I40" s="88"/>
      <c r="J40" s="89"/>
      <c r="K40" s="80"/>
      <c r="L40" s="81"/>
      <c r="M40" s="90"/>
      <c r="N40" s="91"/>
      <c r="O40" s="92"/>
      <c r="P40" s="11" t="s">
        <v>23</v>
      </c>
      <c r="Q40" s="12">
        <v>6.2</v>
      </c>
      <c r="R40" s="12">
        <v>6</v>
      </c>
      <c r="S40" s="12">
        <v>6.1</v>
      </c>
      <c r="T40" s="12">
        <v>6.2</v>
      </c>
      <c r="U40" s="12">
        <v>6</v>
      </c>
      <c r="V40" s="12">
        <v>6.3</v>
      </c>
      <c r="W40" s="12">
        <v>6</v>
      </c>
      <c r="X40" s="12">
        <v>6.1</v>
      </c>
      <c r="Y40" s="13">
        <f t="shared" si="2"/>
        <v>6.1124999999999998</v>
      </c>
      <c r="Z40" s="14">
        <f t="shared" si="3"/>
        <v>1.7231390129195008</v>
      </c>
      <c r="AA40" s="93"/>
    </row>
    <row r="41" spans="1:27" ht="14.4" customHeight="1" x14ac:dyDescent="0.3">
      <c r="A41" s="82"/>
      <c r="B41" s="83"/>
      <c r="C41" s="84"/>
      <c r="D41" s="84"/>
      <c r="E41" s="84"/>
      <c r="F41" s="85"/>
      <c r="G41" s="86"/>
      <c r="H41" s="87"/>
      <c r="I41" s="88"/>
      <c r="J41" s="89"/>
      <c r="K41" s="80"/>
      <c r="L41" s="81"/>
      <c r="M41" s="90"/>
      <c r="N41" s="91"/>
      <c r="O41" s="92"/>
      <c r="P41" s="15" t="s">
        <v>24</v>
      </c>
      <c r="Q41" s="16">
        <f t="shared" ref="Q41:X41" si="50">Q39/Q40/1000</f>
        <v>8.9677419354838708E-2</v>
      </c>
      <c r="R41" s="16">
        <f t="shared" si="50"/>
        <v>9.9500000000000005E-2</v>
      </c>
      <c r="S41" s="16">
        <f t="shared" si="50"/>
        <v>9.5409836065573767E-2</v>
      </c>
      <c r="T41" s="16">
        <f t="shared" si="50"/>
        <v>9.1129032258064513E-2</v>
      </c>
      <c r="U41" s="16">
        <f t="shared" si="50"/>
        <v>9.2499999999999999E-2</v>
      </c>
      <c r="V41" s="16">
        <f t="shared" si="50"/>
        <v>9.2698412698412697E-2</v>
      </c>
      <c r="W41" s="16">
        <f t="shared" si="50"/>
        <v>9.3166666666666675E-2</v>
      </c>
      <c r="X41" s="16">
        <f t="shared" si="50"/>
        <v>9.6557377049180326E-2</v>
      </c>
      <c r="Y41" s="16">
        <f t="shared" si="2"/>
        <v>9.3829843011592085E-2</v>
      </c>
      <c r="Z41" s="16">
        <f t="shared" si="3"/>
        <v>3.1550769093770215</v>
      </c>
      <c r="AA41" s="93"/>
    </row>
    <row r="42" spans="1:27" ht="14.4" customHeight="1" x14ac:dyDescent="0.3">
      <c r="A42" s="82"/>
      <c r="B42" s="83"/>
      <c r="C42" s="84"/>
      <c r="D42" s="84"/>
      <c r="E42" s="84"/>
      <c r="F42" s="85">
        <f t="shared" si="41"/>
        <v>1000</v>
      </c>
      <c r="G42" s="86">
        <v>37</v>
      </c>
      <c r="H42" s="87"/>
      <c r="I42" s="88">
        <v>210</v>
      </c>
      <c r="J42" s="89">
        <v>230</v>
      </c>
      <c r="K42" s="80">
        <f t="shared" ref="K42" si="51">I42*J42/100</f>
        <v>483</v>
      </c>
      <c r="L42" s="81">
        <f t="shared" ref="L42" si="52">K42*Y42/1000</f>
        <v>272.59312499999999</v>
      </c>
      <c r="M42" s="90"/>
      <c r="N42" s="91" t="s">
        <v>123</v>
      </c>
      <c r="O42" s="92" t="s">
        <v>105</v>
      </c>
      <c r="P42" s="8" t="s">
        <v>21</v>
      </c>
      <c r="Q42" s="9">
        <v>535</v>
      </c>
      <c r="R42" s="9">
        <v>593</v>
      </c>
      <c r="S42" s="9">
        <v>581</v>
      </c>
      <c r="T42" s="9">
        <v>573</v>
      </c>
      <c r="U42" s="9">
        <v>533</v>
      </c>
      <c r="V42" s="9">
        <v>574</v>
      </c>
      <c r="W42" s="9">
        <v>570</v>
      </c>
      <c r="X42" s="9">
        <v>556</v>
      </c>
      <c r="Y42" s="17">
        <f t="shared" si="2"/>
        <v>564.375</v>
      </c>
      <c r="Z42" s="10">
        <f t="shared" si="3"/>
        <v>3.550312294323601</v>
      </c>
      <c r="AA42" s="93" t="s">
        <v>22</v>
      </c>
    </row>
    <row r="43" spans="1:27" ht="14.4" customHeight="1" x14ac:dyDescent="0.3">
      <c r="A43" s="82"/>
      <c r="B43" s="83"/>
      <c r="C43" s="84"/>
      <c r="D43" s="84"/>
      <c r="E43" s="84"/>
      <c r="F43" s="85"/>
      <c r="G43" s="86"/>
      <c r="H43" s="87"/>
      <c r="I43" s="88"/>
      <c r="J43" s="89"/>
      <c r="K43" s="80"/>
      <c r="L43" s="81"/>
      <c r="M43" s="90"/>
      <c r="N43" s="91"/>
      <c r="O43" s="92"/>
      <c r="P43" s="11" t="s">
        <v>23</v>
      </c>
      <c r="Q43" s="12">
        <v>6.3</v>
      </c>
      <c r="R43" s="12">
        <v>6</v>
      </c>
      <c r="S43" s="12">
        <v>6.2</v>
      </c>
      <c r="T43" s="12">
        <v>6.3</v>
      </c>
      <c r="U43" s="12">
        <v>6.2</v>
      </c>
      <c r="V43" s="12">
        <v>6</v>
      </c>
      <c r="W43" s="12">
        <v>6</v>
      </c>
      <c r="X43" s="12">
        <v>6.1</v>
      </c>
      <c r="Y43" s="13">
        <f t="shared" si="2"/>
        <v>6.1375000000000002</v>
      </c>
      <c r="Z43" s="14">
        <f t="shared" si="3"/>
        <v>1.9850904979244319</v>
      </c>
      <c r="AA43" s="93"/>
    </row>
    <row r="44" spans="1:27" ht="14.4" customHeight="1" x14ac:dyDescent="0.3">
      <c r="A44" s="82"/>
      <c r="B44" s="83"/>
      <c r="C44" s="84"/>
      <c r="D44" s="84"/>
      <c r="E44" s="84"/>
      <c r="F44" s="85"/>
      <c r="G44" s="86"/>
      <c r="H44" s="87"/>
      <c r="I44" s="88"/>
      <c r="J44" s="89"/>
      <c r="K44" s="80"/>
      <c r="L44" s="81"/>
      <c r="M44" s="90"/>
      <c r="N44" s="91"/>
      <c r="O44" s="92"/>
      <c r="P44" s="15" t="s">
        <v>24</v>
      </c>
      <c r="Q44" s="16">
        <f t="shared" ref="Q44:X44" si="53">Q42/Q43/1000</f>
        <v>8.4920634920634924E-2</v>
      </c>
      <c r="R44" s="16">
        <f t="shared" si="53"/>
        <v>9.8833333333333329E-2</v>
      </c>
      <c r="S44" s="16">
        <f t="shared" si="53"/>
        <v>9.3709677419354834E-2</v>
      </c>
      <c r="T44" s="16">
        <f t="shared" si="53"/>
        <v>9.0952380952380951E-2</v>
      </c>
      <c r="U44" s="16">
        <f t="shared" si="53"/>
        <v>8.5967741935483871E-2</v>
      </c>
      <c r="V44" s="16">
        <f t="shared" si="53"/>
        <v>9.5666666666666678E-2</v>
      </c>
      <c r="W44" s="16">
        <f t="shared" si="53"/>
        <v>9.5000000000000001E-2</v>
      </c>
      <c r="X44" s="16">
        <f t="shared" si="53"/>
        <v>9.1147540983606556E-2</v>
      </c>
      <c r="Y44" s="16">
        <f t="shared" si="2"/>
        <v>9.2024747026432638E-2</v>
      </c>
      <c r="Z44" s="16">
        <f t="shared" si="3"/>
        <v>4.8655796345842326</v>
      </c>
      <c r="AA44" s="93"/>
    </row>
    <row r="45" spans="1:27" ht="14.4" customHeight="1" x14ac:dyDescent="0.3">
      <c r="A45" s="82"/>
      <c r="B45" s="83"/>
      <c r="C45" s="84"/>
      <c r="D45" s="84"/>
      <c r="E45" s="84"/>
      <c r="F45" s="85">
        <f t="shared" si="41"/>
        <v>1001</v>
      </c>
      <c r="G45" s="86">
        <v>38</v>
      </c>
      <c r="H45" s="87"/>
      <c r="I45" s="88">
        <v>210</v>
      </c>
      <c r="J45" s="89">
        <v>230</v>
      </c>
      <c r="K45" s="80">
        <f t="shared" ref="K45" si="54">I45*J45/100</f>
        <v>483</v>
      </c>
      <c r="L45" s="81">
        <f t="shared" ref="L45" si="55">K45*Y45/1000</f>
        <v>268.72912500000001</v>
      </c>
      <c r="M45" s="90"/>
      <c r="N45" s="91" t="s">
        <v>123</v>
      </c>
      <c r="O45" s="92" t="s">
        <v>105</v>
      </c>
      <c r="P45" s="8" t="s">
        <v>21</v>
      </c>
      <c r="Q45" s="9">
        <v>571</v>
      </c>
      <c r="R45" s="9">
        <v>552</v>
      </c>
      <c r="S45" s="9">
        <v>546</v>
      </c>
      <c r="T45" s="9">
        <v>540</v>
      </c>
      <c r="U45" s="9">
        <v>549</v>
      </c>
      <c r="V45" s="9">
        <v>543</v>
      </c>
      <c r="W45" s="9">
        <v>587</v>
      </c>
      <c r="X45" s="9">
        <v>563</v>
      </c>
      <c r="Y45" s="17">
        <f t="shared" si="2"/>
        <v>556.375</v>
      </c>
      <c r="Z45" s="10">
        <f t="shared" si="3"/>
        <v>2.7138443435137898</v>
      </c>
      <c r="AA45" s="93" t="s">
        <v>22</v>
      </c>
    </row>
    <row r="46" spans="1:27" ht="14.4" customHeight="1" x14ac:dyDescent="0.3">
      <c r="A46" s="82"/>
      <c r="B46" s="83"/>
      <c r="C46" s="84"/>
      <c r="D46" s="84"/>
      <c r="E46" s="84"/>
      <c r="F46" s="85"/>
      <c r="G46" s="86"/>
      <c r="H46" s="87"/>
      <c r="I46" s="88"/>
      <c r="J46" s="89"/>
      <c r="K46" s="80"/>
      <c r="L46" s="81"/>
      <c r="M46" s="90"/>
      <c r="N46" s="91"/>
      <c r="O46" s="92"/>
      <c r="P46" s="11" t="s">
        <v>23</v>
      </c>
      <c r="Q46" s="12">
        <v>6.3</v>
      </c>
      <c r="R46" s="12">
        <v>6</v>
      </c>
      <c r="S46" s="12">
        <v>6.2</v>
      </c>
      <c r="T46" s="12">
        <v>6.1</v>
      </c>
      <c r="U46" s="12">
        <v>6.2</v>
      </c>
      <c r="V46" s="12">
        <v>6.3</v>
      </c>
      <c r="W46" s="12">
        <v>6</v>
      </c>
      <c r="X46" s="12">
        <v>6</v>
      </c>
      <c r="Y46" s="13">
        <f t="shared" si="2"/>
        <v>6.1375000000000002</v>
      </c>
      <c r="Z46" s="14">
        <f t="shared" si="3"/>
        <v>1.9850904979244319</v>
      </c>
      <c r="AA46" s="93"/>
    </row>
    <row r="47" spans="1:27" ht="14.4" customHeight="1" x14ac:dyDescent="0.3">
      <c r="A47" s="82"/>
      <c r="B47" s="83"/>
      <c r="C47" s="84"/>
      <c r="D47" s="84"/>
      <c r="E47" s="84"/>
      <c r="F47" s="85"/>
      <c r="G47" s="86"/>
      <c r="H47" s="87"/>
      <c r="I47" s="88"/>
      <c r="J47" s="89"/>
      <c r="K47" s="80"/>
      <c r="L47" s="81"/>
      <c r="M47" s="90"/>
      <c r="N47" s="91"/>
      <c r="O47" s="92"/>
      <c r="P47" s="15" t="s">
        <v>24</v>
      </c>
      <c r="Q47" s="16" t="b">
        <f>Q50=Q45/Q46/1000</f>
        <v>0</v>
      </c>
      <c r="R47" s="16">
        <f t="shared" ref="R47:X47" si="56">R45/R46/1000</f>
        <v>9.1999999999999998E-2</v>
      </c>
      <c r="S47" s="16">
        <f t="shared" si="56"/>
        <v>8.8064516129032253E-2</v>
      </c>
      <c r="T47" s="16">
        <f t="shared" si="56"/>
        <v>8.8524590163934436E-2</v>
      </c>
      <c r="U47" s="16">
        <f t="shared" si="56"/>
        <v>8.8548387096774192E-2</v>
      </c>
      <c r="V47" s="16">
        <f t="shared" si="56"/>
        <v>8.6190476190476192E-2</v>
      </c>
      <c r="W47" s="16">
        <f t="shared" si="56"/>
        <v>9.7833333333333328E-2</v>
      </c>
      <c r="X47" s="16">
        <f t="shared" si="56"/>
        <v>9.3833333333333324E-2</v>
      </c>
      <c r="Y47" s="16">
        <f t="shared" si="2"/>
        <v>9.0713519463840542E-2</v>
      </c>
      <c r="Z47" s="16">
        <f t="shared" si="3"/>
        <v>4.146407034973679</v>
      </c>
      <c r="AA47" s="93"/>
    </row>
    <row r="48" spans="1:27" ht="14.4" customHeight="1" x14ac:dyDescent="0.3">
      <c r="A48" s="82">
        <v>44531</v>
      </c>
      <c r="B48" s="83"/>
      <c r="C48" s="84"/>
      <c r="D48" s="84"/>
      <c r="E48" s="84"/>
      <c r="F48" s="85">
        <f t="shared" si="41"/>
        <v>1002</v>
      </c>
      <c r="G48" s="86">
        <v>39</v>
      </c>
      <c r="H48" s="87"/>
      <c r="I48" s="88">
        <v>230</v>
      </c>
      <c r="J48" s="89">
        <v>230</v>
      </c>
      <c r="K48" s="80">
        <f t="shared" ref="K48" si="57">I48*J48/100</f>
        <v>529</v>
      </c>
      <c r="L48" s="81">
        <f t="shared" ref="L48" si="58">K48*Y48/1000</f>
        <v>298.68662499999999</v>
      </c>
      <c r="M48" s="90"/>
      <c r="N48" s="91" t="s">
        <v>124</v>
      </c>
      <c r="O48" s="92" t="s">
        <v>57</v>
      </c>
      <c r="P48" s="8" t="s">
        <v>21</v>
      </c>
      <c r="Q48" s="9">
        <v>570</v>
      </c>
      <c r="R48" s="9">
        <v>561</v>
      </c>
      <c r="S48" s="9">
        <v>572</v>
      </c>
      <c r="T48" s="9">
        <v>559</v>
      </c>
      <c r="U48" s="9">
        <v>559</v>
      </c>
      <c r="V48" s="9">
        <v>563</v>
      </c>
      <c r="W48" s="9">
        <v>570</v>
      </c>
      <c r="X48" s="9">
        <v>563</v>
      </c>
      <c r="Y48" s="17">
        <f t="shared" si="2"/>
        <v>564.625</v>
      </c>
      <c r="Z48" s="10">
        <f t="shared" si="3"/>
        <v>0.87187817876976836</v>
      </c>
      <c r="AA48" s="93" t="s">
        <v>22</v>
      </c>
    </row>
    <row r="49" spans="1:27" ht="14.4" customHeight="1" x14ac:dyDescent="0.3">
      <c r="A49" s="82"/>
      <c r="B49" s="83"/>
      <c r="C49" s="84"/>
      <c r="D49" s="84"/>
      <c r="E49" s="84"/>
      <c r="F49" s="85"/>
      <c r="G49" s="86"/>
      <c r="H49" s="87"/>
      <c r="I49" s="88"/>
      <c r="J49" s="89"/>
      <c r="K49" s="80"/>
      <c r="L49" s="81"/>
      <c r="M49" s="90"/>
      <c r="N49" s="91"/>
      <c r="O49" s="92"/>
      <c r="P49" s="11" t="s">
        <v>23</v>
      </c>
      <c r="Q49" s="12">
        <v>6</v>
      </c>
      <c r="R49" s="12">
        <v>6</v>
      </c>
      <c r="S49" s="12">
        <v>6.2</v>
      </c>
      <c r="T49" s="12">
        <v>6.2</v>
      </c>
      <c r="U49" s="12">
        <v>6.1</v>
      </c>
      <c r="V49" s="12">
        <v>6.1</v>
      </c>
      <c r="W49" s="12">
        <v>6.2</v>
      </c>
      <c r="X49" s="12">
        <v>6</v>
      </c>
      <c r="Y49" s="13">
        <f t="shared" si="2"/>
        <v>6.1000000000000005</v>
      </c>
      <c r="Z49" s="14">
        <f t="shared" si="3"/>
        <v>1.4197137766958023</v>
      </c>
      <c r="AA49" s="93"/>
    </row>
    <row r="50" spans="1:27" ht="14.4" customHeight="1" x14ac:dyDescent="0.3">
      <c r="A50" s="82"/>
      <c r="B50" s="83"/>
      <c r="C50" s="84"/>
      <c r="D50" s="84"/>
      <c r="E50" s="84"/>
      <c r="F50" s="85"/>
      <c r="G50" s="86"/>
      <c r="H50" s="87"/>
      <c r="I50" s="88"/>
      <c r="J50" s="89"/>
      <c r="K50" s="80"/>
      <c r="L50" s="81"/>
      <c r="M50" s="90"/>
      <c r="N50" s="91"/>
      <c r="O50" s="92"/>
      <c r="P50" s="15" t="s">
        <v>24</v>
      </c>
      <c r="Q50" s="16">
        <f t="shared" ref="Q50:X50" si="59">Q48/Q49/1000</f>
        <v>9.5000000000000001E-2</v>
      </c>
      <c r="R50" s="16">
        <f t="shared" si="59"/>
        <v>9.35E-2</v>
      </c>
      <c r="S50" s="16">
        <f t="shared" si="59"/>
        <v>9.2258064516129029E-2</v>
      </c>
      <c r="T50" s="16">
        <f t="shared" si="59"/>
        <v>9.0161290322580634E-2</v>
      </c>
      <c r="U50" s="16">
        <f t="shared" si="59"/>
        <v>9.1639344262295086E-2</v>
      </c>
      <c r="V50" s="16">
        <f t="shared" si="59"/>
        <v>9.2295081967213116E-2</v>
      </c>
      <c r="W50" s="16">
        <f t="shared" si="59"/>
        <v>9.1935483870967741E-2</v>
      </c>
      <c r="X50" s="16">
        <f t="shared" si="59"/>
        <v>9.3833333333333324E-2</v>
      </c>
      <c r="Y50" s="16">
        <f t="shared" si="2"/>
        <v>9.2577824784064872E-2</v>
      </c>
      <c r="Z50" s="16">
        <f t="shared" si="3"/>
        <v>1.5088047541664906</v>
      </c>
      <c r="AA50" s="93"/>
    </row>
    <row r="51" spans="1:27" ht="14.4" customHeight="1" x14ac:dyDescent="0.3">
      <c r="A51" s="156">
        <v>44531</v>
      </c>
      <c r="B51" s="157">
        <v>21009927</v>
      </c>
      <c r="C51" s="158"/>
      <c r="D51" s="158"/>
      <c r="E51" s="158">
        <v>9945106</v>
      </c>
      <c r="F51" s="159">
        <f t="shared" si="41"/>
        <v>1003</v>
      </c>
      <c r="G51" s="160">
        <v>1</v>
      </c>
      <c r="H51" s="161" t="s">
        <v>147</v>
      </c>
      <c r="I51" s="162">
        <v>260</v>
      </c>
      <c r="J51" s="163">
        <v>162</v>
      </c>
      <c r="K51" s="164">
        <f t="shared" ref="K51" si="60">I51*J51/100</f>
        <v>421.2</v>
      </c>
      <c r="L51" s="165">
        <f t="shared" ref="L51" si="61">K51*Y51/1000</f>
        <v>336.64409999999998</v>
      </c>
      <c r="M51" s="166" t="s">
        <v>288</v>
      </c>
      <c r="N51" s="166" t="s">
        <v>19</v>
      </c>
      <c r="O51" s="167" t="s">
        <v>27</v>
      </c>
      <c r="P51" s="58" t="s">
        <v>21</v>
      </c>
      <c r="Q51" s="59">
        <v>764</v>
      </c>
      <c r="R51" s="59">
        <v>777</v>
      </c>
      <c r="S51" s="59">
        <v>824</v>
      </c>
      <c r="T51" s="59">
        <v>820</v>
      </c>
      <c r="U51" s="59">
        <v>811</v>
      </c>
      <c r="V51" s="59">
        <v>818</v>
      </c>
      <c r="W51" s="59">
        <v>790</v>
      </c>
      <c r="X51" s="59">
        <v>790</v>
      </c>
      <c r="Y51" s="60">
        <f t="shared" si="2"/>
        <v>799.25</v>
      </c>
      <c r="Z51" s="61">
        <f t="shared" si="3"/>
        <v>2.5950530981605926</v>
      </c>
      <c r="AA51" s="93" t="s">
        <v>22</v>
      </c>
    </row>
    <row r="52" spans="1:27" ht="14.4" customHeight="1" x14ac:dyDescent="0.3">
      <c r="A52" s="156"/>
      <c r="B52" s="157"/>
      <c r="C52" s="158"/>
      <c r="D52" s="158"/>
      <c r="E52" s="158"/>
      <c r="F52" s="159"/>
      <c r="G52" s="160"/>
      <c r="H52" s="161"/>
      <c r="I52" s="162"/>
      <c r="J52" s="163"/>
      <c r="K52" s="164"/>
      <c r="L52" s="165"/>
      <c r="M52" s="166"/>
      <c r="N52" s="166"/>
      <c r="O52" s="167"/>
      <c r="P52" s="63" t="s">
        <v>23</v>
      </c>
      <c r="Q52" s="64">
        <v>3.8</v>
      </c>
      <c r="R52" s="64">
        <v>3.9</v>
      </c>
      <c r="S52" s="64">
        <v>4.0999999999999996</v>
      </c>
      <c r="T52" s="64">
        <v>4</v>
      </c>
      <c r="U52" s="64">
        <v>4.0999999999999996</v>
      </c>
      <c r="V52" s="64">
        <v>4</v>
      </c>
      <c r="W52" s="64">
        <v>3.9</v>
      </c>
      <c r="X52" s="64">
        <v>3.9</v>
      </c>
      <c r="Y52" s="65">
        <f t="shared" si="2"/>
        <v>3.9624999999999995</v>
      </c>
      <c r="Z52" s="66">
        <f t="shared" si="3"/>
        <v>2.5038655940674346</v>
      </c>
      <c r="AA52" s="93"/>
    </row>
    <row r="53" spans="1:27" ht="14.4" customHeight="1" x14ac:dyDescent="0.3">
      <c r="A53" s="156"/>
      <c r="B53" s="157"/>
      <c r="C53" s="158"/>
      <c r="D53" s="158"/>
      <c r="E53" s="158"/>
      <c r="F53" s="159"/>
      <c r="G53" s="160"/>
      <c r="H53" s="161"/>
      <c r="I53" s="162"/>
      <c r="J53" s="163"/>
      <c r="K53" s="164"/>
      <c r="L53" s="165"/>
      <c r="M53" s="166"/>
      <c r="N53" s="166"/>
      <c r="O53" s="167"/>
      <c r="P53" s="67" t="s">
        <v>24</v>
      </c>
      <c r="Q53" s="68">
        <f t="shared" ref="Q53:X53" si="62">Q51/Q52/1000</f>
        <v>0.20105263157894737</v>
      </c>
      <c r="R53" s="68">
        <f t="shared" si="62"/>
        <v>0.19923076923076924</v>
      </c>
      <c r="S53" s="68">
        <f t="shared" si="62"/>
        <v>0.20097560975609757</v>
      </c>
      <c r="T53" s="68">
        <f t="shared" si="62"/>
        <v>0.20499999999999999</v>
      </c>
      <c r="U53" s="68">
        <f t="shared" si="62"/>
        <v>0.1978048780487805</v>
      </c>
      <c r="V53" s="68">
        <f t="shared" si="62"/>
        <v>0.20449999999999999</v>
      </c>
      <c r="W53" s="68">
        <f t="shared" si="62"/>
        <v>0.20256410256410257</v>
      </c>
      <c r="X53" s="68">
        <f t="shared" si="62"/>
        <v>0.20256410256410257</v>
      </c>
      <c r="Y53" s="68">
        <f t="shared" si="2"/>
        <v>0.20171151171784996</v>
      </c>
      <c r="Z53" s="68">
        <f t="shared" si="3"/>
        <v>1.1417930439457415</v>
      </c>
      <c r="AA53" s="93"/>
    </row>
    <row r="54" spans="1:27" ht="14.4" customHeight="1" x14ac:dyDescent="0.3">
      <c r="A54" s="156"/>
      <c r="B54" s="157"/>
      <c r="C54" s="158"/>
      <c r="D54" s="158"/>
      <c r="E54" s="158"/>
      <c r="F54" s="159">
        <f t="shared" si="41"/>
        <v>1004</v>
      </c>
      <c r="G54" s="160">
        <v>2</v>
      </c>
      <c r="H54" s="161"/>
      <c r="I54" s="162">
        <v>260</v>
      </c>
      <c r="J54" s="163">
        <v>162</v>
      </c>
      <c r="K54" s="164">
        <f t="shared" ref="K54" si="63">I54*J54/100</f>
        <v>421.2</v>
      </c>
      <c r="L54" s="165">
        <f t="shared" ref="L54" si="64">K54*Y54/1000</f>
        <v>342.11970000000002</v>
      </c>
      <c r="M54" s="166" t="s">
        <v>289</v>
      </c>
      <c r="N54" s="166" t="s">
        <v>19</v>
      </c>
      <c r="O54" s="167" t="s">
        <v>27</v>
      </c>
      <c r="P54" s="58" t="s">
        <v>21</v>
      </c>
      <c r="Q54" s="59">
        <v>814</v>
      </c>
      <c r="R54" s="59">
        <v>790</v>
      </c>
      <c r="S54" s="59">
        <v>797</v>
      </c>
      <c r="T54" s="59">
        <v>825</v>
      </c>
      <c r="U54" s="59">
        <v>811</v>
      </c>
      <c r="V54" s="59">
        <v>823</v>
      </c>
      <c r="W54" s="59">
        <v>825</v>
      </c>
      <c r="X54" s="59">
        <v>813</v>
      </c>
      <c r="Y54" s="60">
        <f t="shared" si="2"/>
        <v>812.25</v>
      </c>
      <c r="Z54" s="61">
        <f t="shared" si="3"/>
        <v>1.4911002171485781</v>
      </c>
      <c r="AA54" s="93" t="s">
        <v>22</v>
      </c>
    </row>
    <row r="55" spans="1:27" ht="14.4" customHeight="1" x14ac:dyDescent="0.3">
      <c r="A55" s="156"/>
      <c r="B55" s="157"/>
      <c r="C55" s="158"/>
      <c r="D55" s="158"/>
      <c r="E55" s="158"/>
      <c r="F55" s="159"/>
      <c r="G55" s="160"/>
      <c r="H55" s="161"/>
      <c r="I55" s="162"/>
      <c r="J55" s="163"/>
      <c r="K55" s="164"/>
      <c r="L55" s="165"/>
      <c r="M55" s="166"/>
      <c r="N55" s="166"/>
      <c r="O55" s="167"/>
      <c r="P55" s="63" t="s">
        <v>23</v>
      </c>
      <c r="Q55" s="64">
        <v>4</v>
      </c>
      <c r="R55" s="64">
        <v>4</v>
      </c>
      <c r="S55" s="64">
        <v>4.0999999999999996</v>
      </c>
      <c r="T55" s="64">
        <v>4.0999999999999996</v>
      </c>
      <c r="U55" s="64">
        <v>4</v>
      </c>
      <c r="V55" s="64">
        <v>4.0999999999999996</v>
      </c>
      <c r="W55" s="64">
        <v>4.0999999999999996</v>
      </c>
      <c r="X55" s="64">
        <v>4</v>
      </c>
      <c r="Y55" s="65">
        <f t="shared" si="2"/>
        <v>4.05</v>
      </c>
      <c r="Z55" s="66">
        <f t="shared" si="3"/>
        <v>1.2345679012345634</v>
      </c>
      <c r="AA55" s="93"/>
    </row>
    <row r="56" spans="1:27" ht="14.4" customHeight="1" x14ac:dyDescent="0.3">
      <c r="A56" s="156"/>
      <c r="B56" s="157"/>
      <c r="C56" s="158"/>
      <c r="D56" s="158"/>
      <c r="E56" s="158"/>
      <c r="F56" s="159"/>
      <c r="G56" s="160"/>
      <c r="H56" s="161"/>
      <c r="I56" s="162"/>
      <c r="J56" s="163"/>
      <c r="K56" s="164"/>
      <c r="L56" s="165"/>
      <c r="M56" s="166"/>
      <c r="N56" s="166"/>
      <c r="O56" s="167"/>
      <c r="P56" s="67" t="s">
        <v>24</v>
      </c>
      <c r="Q56" s="68">
        <f t="shared" ref="Q56:X56" si="65">Q54/Q55/1000</f>
        <v>0.20349999999999999</v>
      </c>
      <c r="R56" s="68">
        <f t="shared" si="65"/>
        <v>0.19750000000000001</v>
      </c>
      <c r="S56" s="68">
        <f t="shared" si="65"/>
        <v>0.19439024390243903</v>
      </c>
      <c r="T56" s="68">
        <f t="shared" si="65"/>
        <v>0.20121951219512199</v>
      </c>
      <c r="U56" s="68">
        <f t="shared" si="65"/>
        <v>0.20275000000000001</v>
      </c>
      <c r="V56" s="68">
        <f t="shared" si="65"/>
        <v>0.20073170731707318</v>
      </c>
      <c r="W56" s="68">
        <f t="shared" si="65"/>
        <v>0.20121951219512199</v>
      </c>
      <c r="X56" s="68">
        <f t="shared" si="65"/>
        <v>0.20324999999999999</v>
      </c>
      <c r="Y56" s="68">
        <f t="shared" si="2"/>
        <v>0.20057012195121951</v>
      </c>
      <c r="Z56" s="68">
        <f t="shared" si="3"/>
        <v>1.4642845560508881</v>
      </c>
      <c r="AA56" s="93"/>
    </row>
    <row r="57" spans="1:27" ht="14.4" customHeight="1" x14ac:dyDescent="0.3">
      <c r="A57" s="82"/>
      <c r="B57" s="83"/>
      <c r="C57" s="84"/>
      <c r="D57" s="84"/>
      <c r="E57" s="84"/>
      <c r="F57" s="85">
        <f t="shared" si="41"/>
        <v>1005</v>
      </c>
      <c r="G57" s="86">
        <v>3</v>
      </c>
      <c r="H57" s="87"/>
      <c r="I57" s="88">
        <v>260</v>
      </c>
      <c r="J57" s="89">
        <v>162</v>
      </c>
      <c r="K57" s="80">
        <f t="shared" ref="K57" si="66">I57*J57/100</f>
        <v>421.2</v>
      </c>
      <c r="L57" s="81">
        <f t="shared" ref="L57" si="67">K57*Y57/1000</f>
        <v>332.16884999999996</v>
      </c>
      <c r="M57" s="90"/>
      <c r="N57" s="91" t="s">
        <v>50</v>
      </c>
      <c r="O57" s="92" t="s">
        <v>33</v>
      </c>
      <c r="P57" s="8" t="s">
        <v>21</v>
      </c>
      <c r="Q57" s="9">
        <v>779</v>
      </c>
      <c r="R57" s="9">
        <v>794</v>
      </c>
      <c r="S57" s="9">
        <v>797</v>
      </c>
      <c r="T57" s="9">
        <v>800</v>
      </c>
      <c r="U57" s="9">
        <v>760</v>
      </c>
      <c r="V57" s="9">
        <v>808</v>
      </c>
      <c r="W57" s="9">
        <v>803</v>
      </c>
      <c r="X57" s="9">
        <v>768</v>
      </c>
      <c r="Y57" s="17">
        <f t="shared" si="2"/>
        <v>788.625</v>
      </c>
      <c r="Z57" s="10">
        <f t="shared" si="3"/>
        <v>2.0777293163918715</v>
      </c>
      <c r="AA57" s="93" t="s">
        <v>22</v>
      </c>
    </row>
    <row r="58" spans="1:27" ht="14.4" customHeight="1" x14ac:dyDescent="0.3">
      <c r="A58" s="82"/>
      <c r="B58" s="83"/>
      <c r="C58" s="84"/>
      <c r="D58" s="84"/>
      <c r="E58" s="84"/>
      <c r="F58" s="85"/>
      <c r="G58" s="86"/>
      <c r="H58" s="87"/>
      <c r="I58" s="88"/>
      <c r="J58" s="89"/>
      <c r="K58" s="80"/>
      <c r="L58" s="81"/>
      <c r="M58" s="90"/>
      <c r="N58" s="91"/>
      <c r="O58" s="92"/>
      <c r="P58" s="11" t="s">
        <v>23</v>
      </c>
      <c r="Q58" s="12">
        <v>3.9</v>
      </c>
      <c r="R58" s="12">
        <v>4</v>
      </c>
      <c r="S58" s="12">
        <v>3.9</v>
      </c>
      <c r="T58" s="12">
        <v>4</v>
      </c>
      <c r="U58" s="12">
        <v>3.9</v>
      </c>
      <c r="V58" s="12">
        <v>3.8</v>
      </c>
      <c r="W58" s="12">
        <v>3.9</v>
      </c>
      <c r="X58" s="12">
        <v>3.9</v>
      </c>
      <c r="Y58" s="13">
        <f t="shared" si="2"/>
        <v>3.9124999999999996</v>
      </c>
      <c r="Z58" s="14">
        <f t="shared" si="3"/>
        <v>1.5322145441893686</v>
      </c>
      <c r="AA58" s="93"/>
    </row>
    <row r="59" spans="1:27" ht="14.4" customHeight="1" x14ac:dyDescent="0.3">
      <c r="A59" s="82"/>
      <c r="B59" s="83"/>
      <c r="C59" s="84"/>
      <c r="D59" s="84"/>
      <c r="E59" s="84"/>
      <c r="F59" s="85"/>
      <c r="G59" s="86"/>
      <c r="H59" s="87"/>
      <c r="I59" s="88"/>
      <c r="J59" s="89"/>
      <c r="K59" s="80"/>
      <c r="L59" s="81"/>
      <c r="M59" s="90"/>
      <c r="N59" s="91"/>
      <c r="O59" s="92"/>
      <c r="P59" s="15" t="s">
        <v>24</v>
      </c>
      <c r="Q59" s="16">
        <f t="shared" ref="Q59:X59" si="68">Q57/Q58/1000</f>
        <v>0.19974358974358974</v>
      </c>
      <c r="R59" s="16">
        <f t="shared" si="68"/>
        <v>0.19850000000000001</v>
      </c>
      <c r="S59" s="16">
        <f t="shared" si="68"/>
        <v>0.20435897435897438</v>
      </c>
      <c r="T59" s="16">
        <f t="shared" si="68"/>
        <v>0.2</v>
      </c>
      <c r="U59" s="16">
        <f t="shared" si="68"/>
        <v>0.1948717948717949</v>
      </c>
      <c r="V59" s="16">
        <f t="shared" si="68"/>
        <v>0.21263157894736845</v>
      </c>
      <c r="W59" s="16">
        <f t="shared" si="68"/>
        <v>0.20589743589743592</v>
      </c>
      <c r="X59" s="16">
        <f t="shared" si="68"/>
        <v>0.19692307692307692</v>
      </c>
      <c r="Y59" s="16">
        <f t="shared" si="2"/>
        <v>0.20161580634278004</v>
      </c>
      <c r="Z59" s="16">
        <f t="shared" si="3"/>
        <v>2.6625407740295701</v>
      </c>
      <c r="AA59" s="93"/>
    </row>
    <row r="60" spans="1:27" ht="14.4" customHeight="1" x14ac:dyDescent="0.3">
      <c r="A60" s="82"/>
      <c r="B60" s="83"/>
      <c r="C60" s="84"/>
      <c r="D60" s="84"/>
      <c r="E60" s="84"/>
      <c r="F60" s="85">
        <f t="shared" si="41"/>
        <v>1006</v>
      </c>
      <c r="G60" s="86">
        <v>4</v>
      </c>
      <c r="H60" s="87"/>
      <c r="I60" s="88">
        <v>260</v>
      </c>
      <c r="J60" s="89">
        <v>162</v>
      </c>
      <c r="K60" s="80">
        <f t="shared" ref="K60" si="69">I60*J60/100</f>
        <v>421.2</v>
      </c>
      <c r="L60" s="81">
        <f t="shared" ref="L60" si="70">K60*Y60/1000</f>
        <v>321.90209999999996</v>
      </c>
      <c r="M60" s="90"/>
      <c r="N60" s="91" t="s">
        <v>50</v>
      </c>
      <c r="O60" s="92" t="s">
        <v>33</v>
      </c>
      <c r="P60" s="8" t="s">
        <v>21</v>
      </c>
      <c r="Q60" s="9">
        <v>791</v>
      </c>
      <c r="R60" s="9">
        <v>725</v>
      </c>
      <c r="S60" s="9">
        <v>765</v>
      </c>
      <c r="T60" s="9">
        <v>776</v>
      </c>
      <c r="U60" s="9">
        <v>800</v>
      </c>
      <c r="V60" s="9">
        <v>705</v>
      </c>
      <c r="W60" s="9">
        <v>761</v>
      </c>
      <c r="X60" s="9">
        <v>791</v>
      </c>
      <c r="Y60" s="17">
        <f t="shared" si="2"/>
        <v>764.25</v>
      </c>
      <c r="Z60" s="10">
        <f t="shared" si="3"/>
        <v>4.1142821764539272</v>
      </c>
      <c r="AA60" s="93" t="s">
        <v>22</v>
      </c>
    </row>
    <row r="61" spans="1:27" ht="14.4" customHeight="1" x14ac:dyDescent="0.3">
      <c r="A61" s="82"/>
      <c r="B61" s="83"/>
      <c r="C61" s="84"/>
      <c r="D61" s="84"/>
      <c r="E61" s="84"/>
      <c r="F61" s="85"/>
      <c r="G61" s="86"/>
      <c r="H61" s="87"/>
      <c r="I61" s="88"/>
      <c r="J61" s="89"/>
      <c r="K61" s="80"/>
      <c r="L61" s="81"/>
      <c r="M61" s="90"/>
      <c r="N61" s="91"/>
      <c r="O61" s="92"/>
      <c r="P61" s="11" t="s">
        <v>23</v>
      </c>
      <c r="Q61" s="12">
        <v>3.9</v>
      </c>
      <c r="R61" s="12">
        <v>3.7</v>
      </c>
      <c r="S61" s="12">
        <v>3.9</v>
      </c>
      <c r="T61" s="12">
        <v>3.8</v>
      </c>
      <c r="U61" s="12">
        <v>4</v>
      </c>
      <c r="V61" s="12">
        <v>3.7</v>
      </c>
      <c r="W61" s="12">
        <v>3.8</v>
      </c>
      <c r="X61" s="12">
        <v>4</v>
      </c>
      <c r="Y61" s="13">
        <f t="shared" si="2"/>
        <v>3.85</v>
      </c>
      <c r="Z61" s="14">
        <f t="shared" si="3"/>
        <v>2.9039843863633621</v>
      </c>
      <c r="AA61" s="93"/>
    </row>
    <row r="62" spans="1:27" ht="14.4" customHeight="1" x14ac:dyDescent="0.3">
      <c r="A62" s="82"/>
      <c r="B62" s="83"/>
      <c r="C62" s="84"/>
      <c r="D62" s="84"/>
      <c r="E62" s="84"/>
      <c r="F62" s="85"/>
      <c r="G62" s="86"/>
      <c r="H62" s="87"/>
      <c r="I62" s="88"/>
      <c r="J62" s="89"/>
      <c r="K62" s="80"/>
      <c r="L62" s="81"/>
      <c r="M62" s="90"/>
      <c r="N62" s="91"/>
      <c r="O62" s="92"/>
      <c r="P62" s="15" t="s">
        <v>24</v>
      </c>
      <c r="Q62" s="16">
        <f t="shared" ref="Q62:X62" si="71">Q60/Q61/1000</f>
        <v>0.2028205128205128</v>
      </c>
      <c r="R62" s="16">
        <f t="shared" si="71"/>
        <v>0.19594594594594594</v>
      </c>
      <c r="S62" s="16">
        <f t="shared" si="71"/>
        <v>0.19615384615384615</v>
      </c>
      <c r="T62" s="16">
        <f t="shared" si="71"/>
        <v>0.20421052631578948</v>
      </c>
      <c r="U62" s="16">
        <f t="shared" si="71"/>
        <v>0.2</v>
      </c>
      <c r="V62" s="16">
        <f t="shared" si="71"/>
        <v>0.19054054054054051</v>
      </c>
      <c r="W62" s="16">
        <f t="shared" si="71"/>
        <v>0.20026315789473684</v>
      </c>
      <c r="X62" s="16">
        <f t="shared" si="71"/>
        <v>0.19775000000000001</v>
      </c>
      <c r="Y62" s="16">
        <f t="shared" si="2"/>
        <v>0.1984605662089215</v>
      </c>
      <c r="Z62" s="16">
        <f t="shared" si="3"/>
        <v>2.0511500577634703</v>
      </c>
      <c r="AA62" s="93"/>
    </row>
    <row r="63" spans="1:27" ht="14.4" customHeight="1" x14ac:dyDescent="0.3">
      <c r="A63" s="82"/>
      <c r="B63" s="83"/>
      <c r="C63" s="84"/>
      <c r="D63" s="84"/>
      <c r="E63" s="84"/>
      <c r="F63" s="85">
        <f t="shared" si="41"/>
        <v>1007</v>
      </c>
      <c r="G63" s="86">
        <v>5</v>
      </c>
      <c r="H63" s="87"/>
      <c r="I63" s="88">
        <v>260</v>
      </c>
      <c r="J63" s="89">
        <v>162</v>
      </c>
      <c r="K63" s="80">
        <f t="shared" ref="K63" si="72">I63*J63/100</f>
        <v>421.2</v>
      </c>
      <c r="L63" s="81">
        <f t="shared" ref="L63" si="73">K63*Y63/1000</f>
        <v>321.05970000000002</v>
      </c>
      <c r="M63" s="90"/>
      <c r="N63" s="91" t="s">
        <v>50</v>
      </c>
      <c r="O63" s="92" t="s">
        <v>33</v>
      </c>
      <c r="P63" s="8" t="s">
        <v>21</v>
      </c>
      <c r="Q63" s="9">
        <v>785</v>
      </c>
      <c r="R63" s="9">
        <v>733</v>
      </c>
      <c r="S63" s="9">
        <v>792</v>
      </c>
      <c r="T63" s="9">
        <v>740</v>
      </c>
      <c r="U63" s="9">
        <v>752</v>
      </c>
      <c r="V63" s="9">
        <v>771</v>
      </c>
      <c r="W63" s="9">
        <v>768</v>
      </c>
      <c r="X63" s="9">
        <v>757</v>
      </c>
      <c r="Y63" s="17">
        <f t="shared" si="2"/>
        <v>762.25</v>
      </c>
      <c r="Z63" s="10">
        <f t="shared" si="3"/>
        <v>2.538588073862559</v>
      </c>
      <c r="AA63" s="93" t="s">
        <v>22</v>
      </c>
    </row>
    <row r="64" spans="1:27" ht="14.4" customHeight="1" x14ac:dyDescent="0.3">
      <c r="A64" s="82"/>
      <c r="B64" s="83"/>
      <c r="C64" s="84"/>
      <c r="D64" s="84"/>
      <c r="E64" s="84"/>
      <c r="F64" s="85"/>
      <c r="G64" s="86"/>
      <c r="H64" s="87"/>
      <c r="I64" s="88"/>
      <c r="J64" s="89"/>
      <c r="K64" s="80"/>
      <c r="L64" s="81"/>
      <c r="M64" s="90"/>
      <c r="N64" s="91"/>
      <c r="O64" s="92"/>
      <c r="P64" s="11" t="s">
        <v>23</v>
      </c>
      <c r="Q64" s="12">
        <v>4</v>
      </c>
      <c r="R64" s="12">
        <v>3.9</v>
      </c>
      <c r="S64" s="12">
        <v>3.8</v>
      </c>
      <c r="T64" s="12">
        <v>4.0999999999999996</v>
      </c>
      <c r="U64" s="12">
        <v>3.9</v>
      </c>
      <c r="V64" s="12">
        <v>3.8</v>
      </c>
      <c r="W64" s="12">
        <v>4</v>
      </c>
      <c r="X64" s="12">
        <v>4</v>
      </c>
      <c r="Y64" s="13">
        <f t="shared" si="2"/>
        <v>3.9375</v>
      </c>
      <c r="Z64" s="14">
        <f t="shared" si="3"/>
        <v>2.5197631533948477</v>
      </c>
      <c r="AA64" s="93"/>
    </row>
    <row r="65" spans="1:27" ht="14.4" customHeight="1" x14ac:dyDescent="0.3">
      <c r="A65" s="82"/>
      <c r="B65" s="83"/>
      <c r="C65" s="84"/>
      <c r="D65" s="84"/>
      <c r="E65" s="84"/>
      <c r="F65" s="85"/>
      <c r="G65" s="86"/>
      <c r="H65" s="87"/>
      <c r="I65" s="88"/>
      <c r="J65" s="89"/>
      <c r="K65" s="80"/>
      <c r="L65" s="81"/>
      <c r="M65" s="90"/>
      <c r="N65" s="91"/>
      <c r="O65" s="92"/>
      <c r="P65" s="15" t="s">
        <v>24</v>
      </c>
      <c r="Q65" s="16">
        <f t="shared" ref="Q65:X65" si="74">Q63/Q64/1000</f>
        <v>0.19625000000000001</v>
      </c>
      <c r="R65" s="16">
        <f t="shared" si="74"/>
        <v>0.18794871794871795</v>
      </c>
      <c r="S65" s="16">
        <f t="shared" si="74"/>
        <v>0.20842105263157895</v>
      </c>
      <c r="T65" s="16">
        <f t="shared" si="74"/>
        <v>0.1804878048780488</v>
      </c>
      <c r="U65" s="16">
        <f t="shared" si="74"/>
        <v>0.19282051282051282</v>
      </c>
      <c r="V65" s="16">
        <f t="shared" si="74"/>
        <v>0.20289473684210527</v>
      </c>
      <c r="W65" s="16">
        <f t="shared" si="74"/>
        <v>0.192</v>
      </c>
      <c r="X65" s="16">
        <f t="shared" si="74"/>
        <v>0.18925</v>
      </c>
      <c r="Y65" s="16">
        <f t="shared" si="2"/>
        <v>0.19375910314012046</v>
      </c>
      <c r="Z65" s="16">
        <f t="shared" si="3"/>
        <v>4.2356471254248991</v>
      </c>
      <c r="AA65" s="93"/>
    </row>
    <row r="66" spans="1:27" ht="14.4" customHeight="1" x14ac:dyDescent="0.3">
      <c r="A66" s="82"/>
      <c r="B66" s="83"/>
      <c r="C66" s="84"/>
      <c r="D66" s="84"/>
      <c r="E66" s="84"/>
      <c r="F66" s="85">
        <f t="shared" si="41"/>
        <v>1008</v>
      </c>
      <c r="G66" s="86">
        <v>6</v>
      </c>
      <c r="H66" s="87"/>
      <c r="I66" s="88">
        <v>260</v>
      </c>
      <c r="J66" s="89">
        <v>162</v>
      </c>
      <c r="K66" s="80">
        <f t="shared" ref="K66" si="75">I66*J66/100</f>
        <v>421.2</v>
      </c>
      <c r="L66" s="81">
        <f t="shared" ref="L66" si="76">K66*Y66/1000</f>
        <v>320.69114999999999</v>
      </c>
      <c r="M66" s="90"/>
      <c r="N66" s="91" t="s">
        <v>50</v>
      </c>
      <c r="O66" s="92" t="s">
        <v>33</v>
      </c>
      <c r="P66" s="8" t="s">
        <v>21</v>
      </c>
      <c r="Q66" s="9">
        <v>765</v>
      </c>
      <c r="R66" s="9">
        <v>789</v>
      </c>
      <c r="S66" s="9">
        <v>714</v>
      </c>
      <c r="T66" s="9">
        <v>787</v>
      </c>
      <c r="U66" s="9">
        <v>767</v>
      </c>
      <c r="V66" s="9">
        <v>775</v>
      </c>
      <c r="W66" s="9">
        <v>727</v>
      </c>
      <c r="X66" s="9">
        <v>767</v>
      </c>
      <c r="Y66" s="17">
        <f t="shared" si="2"/>
        <v>761.375</v>
      </c>
      <c r="Z66" s="10">
        <f t="shared" si="3"/>
        <v>3.3187651756868726</v>
      </c>
      <c r="AA66" s="93" t="s">
        <v>22</v>
      </c>
    </row>
    <row r="67" spans="1:27" ht="14.4" customHeight="1" x14ac:dyDescent="0.3">
      <c r="A67" s="82"/>
      <c r="B67" s="83"/>
      <c r="C67" s="84"/>
      <c r="D67" s="84"/>
      <c r="E67" s="84"/>
      <c r="F67" s="85"/>
      <c r="G67" s="86"/>
      <c r="H67" s="87"/>
      <c r="I67" s="88"/>
      <c r="J67" s="89"/>
      <c r="K67" s="80"/>
      <c r="L67" s="81"/>
      <c r="M67" s="90"/>
      <c r="N67" s="91"/>
      <c r="O67" s="92"/>
      <c r="P67" s="11" t="s">
        <v>23</v>
      </c>
      <c r="Q67" s="12">
        <v>3.9</v>
      </c>
      <c r="R67" s="12">
        <v>3.8</v>
      </c>
      <c r="S67" s="12">
        <v>4</v>
      </c>
      <c r="T67" s="12">
        <v>4</v>
      </c>
      <c r="U67" s="12">
        <v>3.7</v>
      </c>
      <c r="V67" s="12">
        <v>3.8</v>
      </c>
      <c r="W67" s="12">
        <v>3.8</v>
      </c>
      <c r="X67" s="12">
        <v>3.9</v>
      </c>
      <c r="Y67" s="13">
        <f t="shared" ref="Y67:Y130" si="77">AVERAGE(Q67:X67)</f>
        <v>3.8624999999999998</v>
      </c>
      <c r="Z67" s="14">
        <f t="shared" ref="Z67:Z130" si="78">_xlfn.STDEV.P(Q67:X67)/Y67*100</f>
        <v>2.5686905932665929</v>
      </c>
      <c r="AA67" s="93"/>
    </row>
    <row r="68" spans="1:27" ht="14.4" customHeight="1" x14ac:dyDescent="0.3">
      <c r="A68" s="82"/>
      <c r="B68" s="83"/>
      <c r="C68" s="84"/>
      <c r="D68" s="84"/>
      <c r="E68" s="84"/>
      <c r="F68" s="85"/>
      <c r="G68" s="86"/>
      <c r="H68" s="87"/>
      <c r="I68" s="88"/>
      <c r="J68" s="89"/>
      <c r="K68" s="80"/>
      <c r="L68" s="81"/>
      <c r="M68" s="90"/>
      <c r="N68" s="91"/>
      <c r="O68" s="92"/>
      <c r="P68" s="15" t="s">
        <v>24</v>
      </c>
      <c r="Q68" s="16">
        <f t="shared" ref="Q68:X68" si="79">Q66/Q67/1000</f>
        <v>0.19615384615384615</v>
      </c>
      <c r="R68" s="16">
        <f t="shared" si="79"/>
        <v>0.20763157894736844</v>
      </c>
      <c r="S68" s="16">
        <f t="shared" si="79"/>
        <v>0.17849999999999999</v>
      </c>
      <c r="T68" s="16">
        <f t="shared" si="79"/>
        <v>0.19675000000000001</v>
      </c>
      <c r="U68" s="16">
        <f t="shared" si="79"/>
        <v>0.20729729729729729</v>
      </c>
      <c r="V68" s="16">
        <f t="shared" si="79"/>
        <v>0.20394736842105263</v>
      </c>
      <c r="W68" s="16">
        <f t="shared" si="79"/>
        <v>0.19131578947368422</v>
      </c>
      <c r="X68" s="16">
        <f t="shared" si="79"/>
        <v>0.19666666666666666</v>
      </c>
      <c r="Y68" s="16">
        <f t="shared" si="77"/>
        <v>0.19728281836998945</v>
      </c>
      <c r="Z68" s="16">
        <f t="shared" si="78"/>
        <v>4.5413067062247592</v>
      </c>
      <c r="AA68" s="93"/>
    </row>
    <row r="69" spans="1:27" ht="14.4" customHeight="1" x14ac:dyDescent="0.3">
      <c r="A69" s="82"/>
      <c r="B69" s="83"/>
      <c r="C69" s="84"/>
      <c r="D69" s="84"/>
      <c r="E69" s="84"/>
      <c r="F69" s="85">
        <f t="shared" si="41"/>
        <v>1009</v>
      </c>
      <c r="G69" s="86">
        <v>7</v>
      </c>
      <c r="H69" s="87"/>
      <c r="I69" s="88">
        <v>260</v>
      </c>
      <c r="J69" s="89">
        <v>162</v>
      </c>
      <c r="K69" s="80">
        <f t="shared" ref="K69" si="80">I69*J69/100</f>
        <v>421.2</v>
      </c>
      <c r="L69" s="81">
        <f t="shared" ref="L69" si="81">K69*Y69/1000</f>
        <v>326.16674999999998</v>
      </c>
      <c r="M69" s="90"/>
      <c r="N69" s="91" t="s">
        <v>50</v>
      </c>
      <c r="O69" s="92" t="s">
        <v>33</v>
      </c>
      <c r="P69" s="8" t="s">
        <v>21</v>
      </c>
      <c r="Q69" s="9">
        <v>764</v>
      </c>
      <c r="R69" s="9">
        <v>751</v>
      </c>
      <c r="S69" s="9">
        <v>797</v>
      </c>
      <c r="T69" s="9">
        <v>776</v>
      </c>
      <c r="U69" s="9">
        <v>793</v>
      </c>
      <c r="V69" s="9">
        <v>782</v>
      </c>
      <c r="W69" s="9">
        <v>767</v>
      </c>
      <c r="X69" s="9">
        <v>765</v>
      </c>
      <c r="Y69" s="17">
        <f t="shared" si="77"/>
        <v>774.375</v>
      </c>
      <c r="Z69" s="10">
        <f t="shared" si="78"/>
        <v>1.8912393966046839</v>
      </c>
      <c r="AA69" s="93" t="s">
        <v>22</v>
      </c>
    </row>
    <row r="70" spans="1:27" ht="14.4" customHeight="1" x14ac:dyDescent="0.3">
      <c r="A70" s="82"/>
      <c r="B70" s="83"/>
      <c r="C70" s="84"/>
      <c r="D70" s="84"/>
      <c r="E70" s="84"/>
      <c r="F70" s="85"/>
      <c r="G70" s="86"/>
      <c r="H70" s="87"/>
      <c r="I70" s="88"/>
      <c r="J70" s="89"/>
      <c r="K70" s="80"/>
      <c r="L70" s="81"/>
      <c r="M70" s="90"/>
      <c r="N70" s="91"/>
      <c r="O70" s="92"/>
      <c r="P70" s="11" t="s">
        <v>23</v>
      </c>
      <c r="Q70" s="12">
        <v>4</v>
      </c>
      <c r="R70" s="12">
        <v>3.9</v>
      </c>
      <c r="S70" s="12">
        <v>3.9</v>
      </c>
      <c r="T70" s="12">
        <v>4.0999999999999996</v>
      </c>
      <c r="U70" s="12">
        <v>4</v>
      </c>
      <c r="V70" s="12">
        <v>4</v>
      </c>
      <c r="W70" s="12">
        <v>4.0999999999999996</v>
      </c>
      <c r="X70" s="12">
        <v>3.9</v>
      </c>
      <c r="Y70" s="13">
        <f t="shared" si="77"/>
        <v>3.9874999999999998</v>
      </c>
      <c r="Z70" s="14">
        <f t="shared" si="78"/>
        <v>1.9576796233223794</v>
      </c>
      <c r="AA70" s="93"/>
    </row>
    <row r="71" spans="1:27" ht="14.4" customHeight="1" x14ac:dyDescent="0.3">
      <c r="A71" s="82"/>
      <c r="B71" s="83"/>
      <c r="C71" s="84"/>
      <c r="D71" s="84"/>
      <c r="E71" s="84"/>
      <c r="F71" s="85"/>
      <c r="G71" s="86"/>
      <c r="H71" s="87"/>
      <c r="I71" s="88"/>
      <c r="J71" s="89"/>
      <c r="K71" s="80"/>
      <c r="L71" s="81"/>
      <c r="M71" s="90"/>
      <c r="N71" s="91"/>
      <c r="O71" s="92"/>
      <c r="P71" s="15" t="s">
        <v>24</v>
      </c>
      <c r="Q71" s="16">
        <f t="shared" ref="Q71:X71" si="82">Q69/Q70/1000</f>
        <v>0.191</v>
      </c>
      <c r="R71" s="16">
        <f t="shared" si="82"/>
        <v>0.19256410256410256</v>
      </c>
      <c r="S71" s="16">
        <f t="shared" si="82"/>
        <v>0.20435897435897438</v>
      </c>
      <c r="T71" s="16">
        <f t="shared" si="82"/>
        <v>0.18926829268292683</v>
      </c>
      <c r="U71" s="16">
        <f t="shared" si="82"/>
        <v>0.19825000000000001</v>
      </c>
      <c r="V71" s="16">
        <f t="shared" si="82"/>
        <v>0.19550000000000001</v>
      </c>
      <c r="W71" s="16">
        <f t="shared" si="82"/>
        <v>0.18707317073170734</v>
      </c>
      <c r="X71" s="16">
        <f t="shared" si="82"/>
        <v>0.19615384615384615</v>
      </c>
      <c r="Y71" s="16">
        <f t="shared" si="77"/>
        <v>0.19427104831144465</v>
      </c>
      <c r="Z71" s="16">
        <f t="shared" si="78"/>
        <v>2.6567011768160516</v>
      </c>
      <c r="AA71" s="93"/>
    </row>
    <row r="72" spans="1:27" ht="14.4" customHeight="1" x14ac:dyDescent="0.3">
      <c r="A72" s="82"/>
      <c r="B72" s="83"/>
      <c r="C72" s="84"/>
      <c r="D72" s="84"/>
      <c r="E72" s="84"/>
      <c r="F72" s="85">
        <f t="shared" si="41"/>
        <v>1010</v>
      </c>
      <c r="G72" s="86">
        <v>8</v>
      </c>
      <c r="H72" s="87"/>
      <c r="I72" s="88">
        <v>260</v>
      </c>
      <c r="J72" s="89">
        <v>162</v>
      </c>
      <c r="K72" s="80">
        <f t="shared" ref="K72" si="83">I72*J72/100</f>
        <v>421.2</v>
      </c>
      <c r="L72" s="81">
        <f t="shared" ref="L72" si="84">K72*Y72/1000</f>
        <v>325.79820000000001</v>
      </c>
      <c r="M72" s="90"/>
      <c r="N72" s="91" t="s">
        <v>50</v>
      </c>
      <c r="O72" s="92" t="s">
        <v>33</v>
      </c>
      <c r="P72" s="8" t="s">
        <v>21</v>
      </c>
      <c r="Q72" s="9">
        <v>791</v>
      </c>
      <c r="R72" s="9">
        <v>772</v>
      </c>
      <c r="S72" s="9">
        <v>757</v>
      </c>
      <c r="T72" s="9">
        <v>747</v>
      </c>
      <c r="U72" s="9">
        <v>790</v>
      </c>
      <c r="V72" s="9">
        <v>787</v>
      </c>
      <c r="W72" s="9">
        <v>764</v>
      </c>
      <c r="X72" s="9">
        <v>780</v>
      </c>
      <c r="Y72" s="17">
        <f t="shared" si="77"/>
        <v>773.5</v>
      </c>
      <c r="Z72" s="10">
        <f t="shared" si="78"/>
        <v>1.9765849840233558</v>
      </c>
      <c r="AA72" s="93" t="s">
        <v>22</v>
      </c>
    </row>
    <row r="73" spans="1:27" ht="14.4" customHeight="1" x14ac:dyDescent="0.3">
      <c r="A73" s="82"/>
      <c r="B73" s="83"/>
      <c r="C73" s="84"/>
      <c r="D73" s="84"/>
      <c r="E73" s="84"/>
      <c r="F73" s="85"/>
      <c r="G73" s="86"/>
      <c r="H73" s="87"/>
      <c r="I73" s="88"/>
      <c r="J73" s="89"/>
      <c r="K73" s="80"/>
      <c r="L73" s="81"/>
      <c r="M73" s="90"/>
      <c r="N73" s="91"/>
      <c r="O73" s="92"/>
      <c r="P73" s="11" t="s">
        <v>23</v>
      </c>
      <c r="Q73" s="12">
        <v>3.8</v>
      </c>
      <c r="R73" s="12">
        <v>4</v>
      </c>
      <c r="S73" s="12">
        <v>4.0999999999999996</v>
      </c>
      <c r="T73" s="12">
        <v>4.0999999999999996</v>
      </c>
      <c r="U73" s="12">
        <v>3.9</v>
      </c>
      <c r="V73" s="12">
        <v>3.9</v>
      </c>
      <c r="W73" s="12">
        <v>4.0999999999999996</v>
      </c>
      <c r="X73" s="12">
        <v>3.8</v>
      </c>
      <c r="Y73" s="13">
        <f t="shared" si="77"/>
        <v>3.9624999999999999</v>
      </c>
      <c r="Z73" s="14">
        <f t="shared" si="78"/>
        <v>3.0746985314854758</v>
      </c>
      <c r="AA73" s="93"/>
    </row>
    <row r="74" spans="1:27" ht="14.4" customHeight="1" x14ac:dyDescent="0.3">
      <c r="A74" s="82"/>
      <c r="B74" s="83"/>
      <c r="C74" s="84"/>
      <c r="D74" s="84"/>
      <c r="E74" s="84"/>
      <c r="F74" s="85"/>
      <c r="G74" s="86"/>
      <c r="H74" s="87"/>
      <c r="I74" s="88"/>
      <c r="J74" s="89"/>
      <c r="K74" s="80"/>
      <c r="L74" s="81"/>
      <c r="M74" s="90"/>
      <c r="N74" s="91"/>
      <c r="O74" s="92"/>
      <c r="P74" s="15" t="s">
        <v>24</v>
      </c>
      <c r="Q74" s="16">
        <f t="shared" ref="Q74:X74" si="85">Q72/Q73/1000</f>
        <v>0.2081578947368421</v>
      </c>
      <c r="R74" s="16">
        <f t="shared" si="85"/>
        <v>0.193</v>
      </c>
      <c r="S74" s="16">
        <f t="shared" si="85"/>
        <v>0.18463414634146344</v>
      </c>
      <c r="T74" s="16">
        <f t="shared" si="85"/>
        <v>0.18219512195121954</v>
      </c>
      <c r="U74" s="16">
        <f t="shared" si="85"/>
        <v>0.20256410256410257</v>
      </c>
      <c r="V74" s="16">
        <f t="shared" si="85"/>
        <v>0.20179487179487179</v>
      </c>
      <c r="W74" s="16">
        <f t="shared" si="85"/>
        <v>0.18634146341463415</v>
      </c>
      <c r="X74" s="16">
        <f t="shared" si="85"/>
        <v>0.20526315789473684</v>
      </c>
      <c r="Y74" s="16">
        <f t="shared" si="77"/>
        <v>0.19549384483723381</v>
      </c>
      <c r="Z74" s="16">
        <f t="shared" si="78"/>
        <v>4.8872851416948331</v>
      </c>
      <c r="AA74" s="93"/>
    </row>
    <row r="75" spans="1:27" ht="14.4" customHeight="1" x14ac:dyDescent="0.3">
      <c r="A75" s="82"/>
      <c r="B75" s="83"/>
      <c r="C75" s="84"/>
      <c r="D75" s="84"/>
      <c r="E75" s="84"/>
      <c r="F75" s="85">
        <f t="shared" si="41"/>
        <v>1011</v>
      </c>
      <c r="G75" s="86">
        <v>9</v>
      </c>
      <c r="H75" s="87"/>
      <c r="I75" s="88">
        <v>260</v>
      </c>
      <c r="J75" s="89">
        <v>162</v>
      </c>
      <c r="K75" s="80">
        <f t="shared" ref="K75" si="86">I75*J75/100</f>
        <v>421.2</v>
      </c>
      <c r="L75" s="81">
        <f t="shared" ref="L75" si="87">K75*Y75/1000</f>
        <v>315.79470000000003</v>
      </c>
      <c r="M75" s="90"/>
      <c r="N75" s="91" t="s">
        <v>213</v>
      </c>
      <c r="O75" s="92" t="s">
        <v>35</v>
      </c>
      <c r="P75" s="8" t="s">
        <v>21</v>
      </c>
      <c r="Q75" s="9">
        <v>752</v>
      </c>
      <c r="R75" s="9">
        <v>753</v>
      </c>
      <c r="S75" s="9">
        <v>740</v>
      </c>
      <c r="T75" s="9">
        <v>748</v>
      </c>
      <c r="U75" s="9">
        <v>769</v>
      </c>
      <c r="V75" s="9">
        <v>731</v>
      </c>
      <c r="W75" s="9">
        <v>760</v>
      </c>
      <c r="X75" s="9">
        <v>745</v>
      </c>
      <c r="Y75" s="17">
        <f t="shared" si="77"/>
        <v>749.75</v>
      </c>
      <c r="Z75" s="10">
        <f t="shared" si="78"/>
        <v>1.4637415183493145</v>
      </c>
      <c r="AA75" s="93" t="s">
        <v>22</v>
      </c>
    </row>
    <row r="76" spans="1:27" ht="14.4" customHeight="1" x14ac:dyDescent="0.3">
      <c r="A76" s="82"/>
      <c r="B76" s="83"/>
      <c r="C76" s="84"/>
      <c r="D76" s="84"/>
      <c r="E76" s="84"/>
      <c r="F76" s="85"/>
      <c r="G76" s="86"/>
      <c r="H76" s="87"/>
      <c r="I76" s="88"/>
      <c r="J76" s="89"/>
      <c r="K76" s="80"/>
      <c r="L76" s="81"/>
      <c r="M76" s="90"/>
      <c r="N76" s="91"/>
      <c r="O76" s="92"/>
      <c r="P76" s="11" t="s">
        <v>23</v>
      </c>
      <c r="Q76" s="12">
        <v>3.9</v>
      </c>
      <c r="R76" s="12">
        <v>3.9</v>
      </c>
      <c r="S76" s="12">
        <v>3.8</v>
      </c>
      <c r="T76" s="12">
        <v>4</v>
      </c>
      <c r="U76" s="12">
        <v>4</v>
      </c>
      <c r="V76" s="12">
        <v>3.8</v>
      </c>
      <c r="W76" s="12">
        <v>3.8</v>
      </c>
      <c r="X76" s="12">
        <v>3.9</v>
      </c>
      <c r="Y76" s="13">
        <f t="shared" si="77"/>
        <v>3.8875000000000002</v>
      </c>
      <c r="Z76" s="14">
        <f t="shared" si="78"/>
        <v>2.0080379416072036</v>
      </c>
      <c r="AA76" s="93"/>
    </row>
    <row r="77" spans="1:27" ht="14.4" customHeight="1" x14ac:dyDescent="0.3">
      <c r="A77" s="82"/>
      <c r="B77" s="83"/>
      <c r="C77" s="84"/>
      <c r="D77" s="84"/>
      <c r="E77" s="84"/>
      <c r="F77" s="85"/>
      <c r="G77" s="86"/>
      <c r="H77" s="87"/>
      <c r="I77" s="88"/>
      <c r="J77" s="89"/>
      <c r="K77" s="80"/>
      <c r="L77" s="81"/>
      <c r="M77" s="90"/>
      <c r="N77" s="91"/>
      <c r="O77" s="92"/>
      <c r="P77" s="15" t="s">
        <v>24</v>
      </c>
      <c r="Q77" s="16">
        <f t="shared" ref="Q77:X77" si="88">Q75/Q76/1000</f>
        <v>0.19282051282051282</v>
      </c>
      <c r="R77" s="16">
        <f t="shared" si="88"/>
        <v>0.19307692307692309</v>
      </c>
      <c r="S77" s="16">
        <f t="shared" si="88"/>
        <v>0.19473684210526318</v>
      </c>
      <c r="T77" s="16">
        <f t="shared" si="88"/>
        <v>0.187</v>
      </c>
      <c r="U77" s="16">
        <f t="shared" si="88"/>
        <v>0.19225</v>
      </c>
      <c r="V77" s="16">
        <f t="shared" si="88"/>
        <v>0.19236842105263158</v>
      </c>
      <c r="W77" s="16">
        <f t="shared" si="88"/>
        <v>0.2</v>
      </c>
      <c r="X77" s="16">
        <f t="shared" si="88"/>
        <v>0.19102564102564101</v>
      </c>
      <c r="Y77" s="16">
        <f t="shared" si="77"/>
        <v>0.19290979251012144</v>
      </c>
      <c r="Z77" s="16">
        <f t="shared" si="78"/>
        <v>1.7659958317493001</v>
      </c>
      <c r="AA77" s="93"/>
    </row>
    <row r="78" spans="1:27" ht="14.4" customHeight="1" x14ac:dyDescent="0.3">
      <c r="A78" s="82"/>
      <c r="B78" s="83"/>
      <c r="C78" s="84"/>
      <c r="D78" s="84"/>
      <c r="E78" s="84"/>
      <c r="F78" s="85">
        <f t="shared" si="41"/>
        <v>1012</v>
      </c>
      <c r="G78" s="86">
        <v>10</v>
      </c>
      <c r="H78" s="87"/>
      <c r="I78" s="88">
        <v>260</v>
      </c>
      <c r="J78" s="89">
        <v>162</v>
      </c>
      <c r="K78" s="80">
        <f t="shared" ref="K78" si="89">I78*J78/100</f>
        <v>421.2</v>
      </c>
      <c r="L78" s="81">
        <f t="shared" ref="L78" si="90">K78*Y78/1000</f>
        <v>328.9572</v>
      </c>
      <c r="M78" s="90"/>
      <c r="N78" s="91" t="s">
        <v>213</v>
      </c>
      <c r="O78" s="92" t="s">
        <v>35</v>
      </c>
      <c r="P78" s="8" t="s">
        <v>21</v>
      </c>
      <c r="Q78" s="9">
        <v>772</v>
      </c>
      <c r="R78" s="9">
        <v>796</v>
      </c>
      <c r="S78" s="9">
        <v>797</v>
      </c>
      <c r="T78" s="9">
        <v>776</v>
      </c>
      <c r="U78" s="9">
        <v>794</v>
      </c>
      <c r="V78" s="9">
        <v>767</v>
      </c>
      <c r="W78" s="9">
        <v>772</v>
      </c>
      <c r="X78" s="9">
        <v>774</v>
      </c>
      <c r="Y78" s="17">
        <f t="shared" si="77"/>
        <v>781</v>
      </c>
      <c r="Z78" s="10">
        <f t="shared" si="78"/>
        <v>1.4890785338813071</v>
      </c>
      <c r="AA78" s="93" t="s">
        <v>22</v>
      </c>
    </row>
    <row r="79" spans="1:27" ht="14.4" customHeight="1" x14ac:dyDescent="0.3">
      <c r="A79" s="82"/>
      <c r="B79" s="83"/>
      <c r="C79" s="84"/>
      <c r="D79" s="84"/>
      <c r="E79" s="84"/>
      <c r="F79" s="85"/>
      <c r="G79" s="86"/>
      <c r="H79" s="87"/>
      <c r="I79" s="88"/>
      <c r="J79" s="89"/>
      <c r="K79" s="80"/>
      <c r="L79" s="81"/>
      <c r="M79" s="90"/>
      <c r="N79" s="91"/>
      <c r="O79" s="92"/>
      <c r="P79" s="11" t="s">
        <v>23</v>
      </c>
      <c r="Q79" s="12">
        <v>4</v>
      </c>
      <c r="R79" s="12">
        <v>4</v>
      </c>
      <c r="S79" s="12">
        <v>4</v>
      </c>
      <c r="T79" s="12">
        <v>4</v>
      </c>
      <c r="U79" s="12">
        <v>4</v>
      </c>
      <c r="V79" s="12">
        <v>3.9</v>
      </c>
      <c r="W79" s="12">
        <v>3.8</v>
      </c>
      <c r="X79" s="12">
        <v>4</v>
      </c>
      <c r="Y79" s="13">
        <f t="shared" si="77"/>
        <v>3.9624999999999999</v>
      </c>
      <c r="Z79" s="14">
        <f t="shared" si="78"/>
        <v>1.7563925434795038</v>
      </c>
      <c r="AA79" s="93"/>
    </row>
    <row r="80" spans="1:27" ht="14.4" customHeight="1" x14ac:dyDescent="0.3">
      <c r="A80" s="82"/>
      <c r="B80" s="83"/>
      <c r="C80" s="84"/>
      <c r="D80" s="84"/>
      <c r="E80" s="84"/>
      <c r="F80" s="85"/>
      <c r="G80" s="86"/>
      <c r="H80" s="87"/>
      <c r="I80" s="88"/>
      <c r="J80" s="89"/>
      <c r="K80" s="80"/>
      <c r="L80" s="81"/>
      <c r="M80" s="90"/>
      <c r="N80" s="91"/>
      <c r="O80" s="92"/>
      <c r="P80" s="15" t="s">
        <v>24</v>
      </c>
      <c r="Q80" s="16">
        <f t="shared" ref="Q80:X80" si="91">Q78/Q79/1000</f>
        <v>0.193</v>
      </c>
      <c r="R80" s="16">
        <f t="shared" si="91"/>
        <v>0.19900000000000001</v>
      </c>
      <c r="S80" s="16">
        <f t="shared" si="91"/>
        <v>0.19925000000000001</v>
      </c>
      <c r="T80" s="16">
        <f t="shared" si="91"/>
        <v>0.19400000000000001</v>
      </c>
      <c r="U80" s="16">
        <f t="shared" si="91"/>
        <v>0.19850000000000001</v>
      </c>
      <c r="V80" s="16">
        <f t="shared" si="91"/>
        <v>0.19666666666666666</v>
      </c>
      <c r="W80" s="16">
        <f t="shared" si="91"/>
        <v>0.20315789473684212</v>
      </c>
      <c r="X80" s="16">
        <f t="shared" si="91"/>
        <v>0.19350000000000001</v>
      </c>
      <c r="Y80" s="16">
        <f t="shared" si="77"/>
        <v>0.19713432017543861</v>
      </c>
      <c r="Z80" s="16">
        <f t="shared" si="78"/>
        <v>1.6675259911325451</v>
      </c>
      <c r="AA80" s="93"/>
    </row>
    <row r="81" spans="1:27" ht="14.4" customHeight="1" x14ac:dyDescent="0.3">
      <c r="A81" s="82"/>
      <c r="B81" s="83"/>
      <c r="C81" s="84"/>
      <c r="D81" s="84"/>
      <c r="E81" s="84"/>
      <c r="F81" s="85">
        <f t="shared" si="41"/>
        <v>1013</v>
      </c>
      <c r="G81" s="86">
        <v>11</v>
      </c>
      <c r="H81" s="87"/>
      <c r="I81" s="88">
        <v>260</v>
      </c>
      <c r="J81" s="89">
        <v>162</v>
      </c>
      <c r="K81" s="80">
        <f t="shared" ref="K81" si="92">I81*J81/100</f>
        <v>421.2</v>
      </c>
      <c r="L81" s="81">
        <f t="shared" ref="L81" si="93">K81*Y81/1000</f>
        <v>325.85084999999998</v>
      </c>
      <c r="M81" s="90"/>
      <c r="N81" s="91" t="s">
        <v>123</v>
      </c>
      <c r="O81" s="92" t="s">
        <v>105</v>
      </c>
      <c r="P81" s="8" t="s">
        <v>21</v>
      </c>
      <c r="Q81" s="9">
        <v>777</v>
      </c>
      <c r="R81" s="9">
        <v>768</v>
      </c>
      <c r="S81" s="9">
        <v>791</v>
      </c>
      <c r="T81" s="9">
        <v>760</v>
      </c>
      <c r="U81" s="9">
        <v>778</v>
      </c>
      <c r="V81" s="9">
        <v>773</v>
      </c>
      <c r="W81" s="9">
        <v>766</v>
      </c>
      <c r="X81" s="9">
        <v>776</v>
      </c>
      <c r="Y81" s="17">
        <f t="shared" si="77"/>
        <v>773.625</v>
      </c>
      <c r="Z81" s="10">
        <f t="shared" si="78"/>
        <v>1.1323077618644033</v>
      </c>
      <c r="AA81" s="93" t="s">
        <v>22</v>
      </c>
    </row>
    <row r="82" spans="1:27" ht="14.4" customHeight="1" x14ac:dyDescent="0.3">
      <c r="A82" s="82"/>
      <c r="B82" s="83"/>
      <c r="C82" s="84"/>
      <c r="D82" s="84"/>
      <c r="E82" s="84"/>
      <c r="F82" s="85"/>
      <c r="G82" s="86"/>
      <c r="H82" s="87"/>
      <c r="I82" s="88"/>
      <c r="J82" s="89"/>
      <c r="K82" s="80"/>
      <c r="L82" s="81"/>
      <c r="M82" s="90"/>
      <c r="N82" s="91"/>
      <c r="O82" s="92"/>
      <c r="P82" s="11" t="s">
        <v>23</v>
      </c>
      <c r="Q82" s="12">
        <v>3.9</v>
      </c>
      <c r="R82" s="12">
        <v>4</v>
      </c>
      <c r="S82" s="12">
        <v>4</v>
      </c>
      <c r="T82" s="12">
        <v>4</v>
      </c>
      <c r="U82" s="12">
        <v>4</v>
      </c>
      <c r="V82" s="12">
        <v>4</v>
      </c>
      <c r="W82" s="12">
        <v>4</v>
      </c>
      <c r="X82" s="12">
        <v>3.9</v>
      </c>
      <c r="Y82" s="13">
        <f t="shared" si="77"/>
        <v>3.9749999999999996</v>
      </c>
      <c r="Z82" s="14">
        <f t="shared" si="78"/>
        <v>1.0893401305464649</v>
      </c>
      <c r="AA82" s="93"/>
    </row>
    <row r="83" spans="1:27" ht="14.4" customHeight="1" x14ac:dyDescent="0.3">
      <c r="A83" s="82"/>
      <c r="B83" s="83"/>
      <c r="C83" s="84"/>
      <c r="D83" s="84"/>
      <c r="E83" s="84"/>
      <c r="F83" s="85"/>
      <c r="G83" s="86"/>
      <c r="H83" s="87"/>
      <c r="I83" s="88"/>
      <c r="J83" s="89"/>
      <c r="K83" s="80"/>
      <c r="L83" s="81"/>
      <c r="M83" s="90"/>
      <c r="N83" s="91"/>
      <c r="O83" s="92"/>
      <c r="P83" s="15" t="s">
        <v>24</v>
      </c>
      <c r="Q83" s="16">
        <f t="shared" ref="Q83:X83" si="94">Q81/Q82/1000</f>
        <v>0.19923076923076924</v>
      </c>
      <c r="R83" s="16">
        <f t="shared" si="94"/>
        <v>0.192</v>
      </c>
      <c r="S83" s="16">
        <f t="shared" si="94"/>
        <v>0.19775000000000001</v>
      </c>
      <c r="T83" s="16">
        <f t="shared" si="94"/>
        <v>0.19</v>
      </c>
      <c r="U83" s="16">
        <f t="shared" si="94"/>
        <v>0.19450000000000001</v>
      </c>
      <c r="V83" s="16">
        <f t="shared" si="94"/>
        <v>0.19325000000000001</v>
      </c>
      <c r="W83" s="16">
        <f t="shared" si="94"/>
        <v>0.1915</v>
      </c>
      <c r="X83" s="16">
        <f t="shared" si="94"/>
        <v>0.19897435897435897</v>
      </c>
      <c r="Y83" s="16">
        <f t="shared" si="77"/>
        <v>0.19465064102564103</v>
      </c>
      <c r="Z83" s="16">
        <f t="shared" si="78"/>
        <v>1.721640844326195</v>
      </c>
      <c r="AA83" s="93"/>
    </row>
    <row r="84" spans="1:27" ht="14.4" customHeight="1" x14ac:dyDescent="0.3">
      <c r="A84" s="82"/>
      <c r="B84" s="83"/>
      <c r="C84" s="84"/>
      <c r="D84" s="84"/>
      <c r="E84" s="84"/>
      <c r="F84" s="85">
        <f t="shared" si="41"/>
        <v>1014</v>
      </c>
      <c r="G84" s="86">
        <v>12</v>
      </c>
      <c r="H84" s="87"/>
      <c r="I84" s="88">
        <v>260</v>
      </c>
      <c r="J84" s="89">
        <v>162</v>
      </c>
      <c r="K84" s="80">
        <f t="shared" ref="K84" si="95">I84*J84/100</f>
        <v>421.2</v>
      </c>
      <c r="L84" s="81">
        <f t="shared" ref="L84" si="96">K84*Y84/1000</f>
        <v>331.43175000000002</v>
      </c>
      <c r="M84" s="90"/>
      <c r="N84" s="91" t="s">
        <v>123</v>
      </c>
      <c r="O84" s="92" t="s">
        <v>105</v>
      </c>
      <c r="P84" s="8" t="s">
        <v>21</v>
      </c>
      <c r="Q84" s="9">
        <v>784</v>
      </c>
      <c r="R84" s="9">
        <v>769</v>
      </c>
      <c r="S84" s="9">
        <v>776</v>
      </c>
      <c r="T84" s="9">
        <v>784</v>
      </c>
      <c r="U84" s="9">
        <v>793</v>
      </c>
      <c r="V84" s="9">
        <v>817</v>
      </c>
      <c r="W84" s="9">
        <v>800</v>
      </c>
      <c r="X84" s="9">
        <v>772</v>
      </c>
      <c r="Y84" s="17">
        <f t="shared" si="77"/>
        <v>786.875</v>
      </c>
      <c r="Z84" s="10">
        <f t="shared" si="78"/>
        <v>1.9024982447601055</v>
      </c>
      <c r="AA84" s="93" t="s">
        <v>22</v>
      </c>
    </row>
    <row r="85" spans="1:27" ht="14.4" customHeight="1" x14ac:dyDescent="0.3">
      <c r="A85" s="82"/>
      <c r="B85" s="83"/>
      <c r="C85" s="84"/>
      <c r="D85" s="84"/>
      <c r="E85" s="84"/>
      <c r="F85" s="85"/>
      <c r="G85" s="86"/>
      <c r="H85" s="87"/>
      <c r="I85" s="88"/>
      <c r="J85" s="89"/>
      <c r="K85" s="80"/>
      <c r="L85" s="81"/>
      <c r="M85" s="90"/>
      <c r="N85" s="91"/>
      <c r="O85" s="92"/>
      <c r="P85" s="11" t="s">
        <v>23</v>
      </c>
      <c r="Q85" s="12">
        <v>4</v>
      </c>
      <c r="R85" s="12">
        <v>3.9</v>
      </c>
      <c r="S85" s="12">
        <v>3.9</v>
      </c>
      <c r="T85" s="12">
        <v>4</v>
      </c>
      <c r="U85" s="12">
        <v>4</v>
      </c>
      <c r="V85" s="12">
        <v>3.9</v>
      </c>
      <c r="W85" s="12">
        <v>4</v>
      </c>
      <c r="X85" s="12">
        <v>4</v>
      </c>
      <c r="Y85" s="13">
        <f t="shared" si="77"/>
        <v>3.9624999999999999</v>
      </c>
      <c r="Z85" s="14">
        <f t="shared" si="78"/>
        <v>1.2217613079518679</v>
      </c>
      <c r="AA85" s="93"/>
    </row>
    <row r="86" spans="1:27" ht="14.4" customHeight="1" x14ac:dyDescent="0.3">
      <c r="A86" s="82"/>
      <c r="B86" s="83"/>
      <c r="C86" s="84"/>
      <c r="D86" s="84"/>
      <c r="E86" s="84"/>
      <c r="F86" s="85"/>
      <c r="G86" s="86"/>
      <c r="H86" s="87"/>
      <c r="I86" s="88"/>
      <c r="J86" s="89"/>
      <c r="K86" s="80"/>
      <c r="L86" s="81"/>
      <c r="M86" s="90"/>
      <c r="N86" s="91"/>
      <c r="O86" s="92"/>
      <c r="P86" s="15" t="s">
        <v>24</v>
      </c>
      <c r="Q86" s="16">
        <f t="shared" ref="Q86:X86" si="97">Q84/Q85/1000</f>
        <v>0.19600000000000001</v>
      </c>
      <c r="R86" s="16">
        <f t="shared" si="97"/>
        <v>0.19717948717948719</v>
      </c>
      <c r="S86" s="16">
        <f t="shared" si="97"/>
        <v>0.19897435897435897</v>
      </c>
      <c r="T86" s="16">
        <f t="shared" si="97"/>
        <v>0.19600000000000001</v>
      </c>
      <c r="U86" s="16">
        <f t="shared" si="97"/>
        <v>0.19825000000000001</v>
      </c>
      <c r="V86" s="16">
        <f t="shared" si="97"/>
        <v>0.20948717948717951</v>
      </c>
      <c r="W86" s="16">
        <f t="shared" si="97"/>
        <v>0.2</v>
      </c>
      <c r="X86" s="16">
        <f t="shared" si="97"/>
        <v>0.193</v>
      </c>
      <c r="Y86" s="16">
        <f t="shared" si="77"/>
        <v>0.19861137820512823</v>
      </c>
      <c r="Z86" s="16">
        <f t="shared" si="78"/>
        <v>2.3049040194485038</v>
      </c>
      <c r="AA86" s="93"/>
    </row>
    <row r="87" spans="1:27" ht="14.4" customHeight="1" x14ac:dyDescent="0.3">
      <c r="A87" s="82"/>
      <c r="B87" s="83"/>
      <c r="C87" s="84"/>
      <c r="D87" s="84"/>
      <c r="E87" s="84"/>
      <c r="F87" s="85">
        <f t="shared" si="41"/>
        <v>1015</v>
      </c>
      <c r="G87" s="86">
        <v>13</v>
      </c>
      <c r="H87" s="87"/>
      <c r="I87" s="88">
        <v>260</v>
      </c>
      <c r="J87" s="89">
        <v>162</v>
      </c>
      <c r="K87" s="80">
        <f t="shared" ref="K87" si="98">I87*J87/100</f>
        <v>421.2</v>
      </c>
      <c r="L87" s="81">
        <f t="shared" ref="L87" si="99">K87*Y87/1000</f>
        <v>329.589</v>
      </c>
      <c r="M87" s="90"/>
      <c r="N87" s="91" t="s">
        <v>123</v>
      </c>
      <c r="O87" s="92" t="s">
        <v>105</v>
      </c>
      <c r="P87" s="8" t="s">
        <v>21</v>
      </c>
      <c r="Q87" s="9">
        <v>752</v>
      </c>
      <c r="R87" s="9">
        <v>786</v>
      </c>
      <c r="S87" s="9">
        <v>797</v>
      </c>
      <c r="T87" s="9">
        <v>788</v>
      </c>
      <c r="U87" s="9">
        <v>764</v>
      </c>
      <c r="V87" s="9">
        <v>781</v>
      </c>
      <c r="W87" s="9">
        <v>792</v>
      </c>
      <c r="X87" s="9">
        <v>800</v>
      </c>
      <c r="Y87" s="17">
        <f t="shared" si="77"/>
        <v>782.5</v>
      </c>
      <c r="Z87" s="10">
        <f t="shared" si="78"/>
        <v>1.9818610120473896</v>
      </c>
      <c r="AA87" s="93" t="s">
        <v>22</v>
      </c>
    </row>
    <row r="88" spans="1:27" ht="14.4" customHeight="1" x14ac:dyDescent="0.3">
      <c r="A88" s="82"/>
      <c r="B88" s="83"/>
      <c r="C88" s="84"/>
      <c r="D88" s="84"/>
      <c r="E88" s="84"/>
      <c r="F88" s="85"/>
      <c r="G88" s="86"/>
      <c r="H88" s="87"/>
      <c r="I88" s="88"/>
      <c r="J88" s="89"/>
      <c r="K88" s="80"/>
      <c r="L88" s="81"/>
      <c r="M88" s="90"/>
      <c r="N88" s="91"/>
      <c r="O88" s="92"/>
      <c r="P88" s="11" t="s">
        <v>23</v>
      </c>
      <c r="Q88" s="12">
        <v>4</v>
      </c>
      <c r="R88" s="12">
        <v>4</v>
      </c>
      <c r="S88" s="12">
        <v>4</v>
      </c>
      <c r="T88" s="12">
        <v>4</v>
      </c>
      <c r="U88" s="12">
        <v>4</v>
      </c>
      <c r="V88" s="12">
        <v>4</v>
      </c>
      <c r="W88" s="12">
        <v>4</v>
      </c>
      <c r="X88" s="12">
        <v>4</v>
      </c>
      <c r="Y88" s="13">
        <f t="shared" si="77"/>
        <v>4</v>
      </c>
      <c r="Z88" s="14">
        <f t="shared" si="78"/>
        <v>0</v>
      </c>
      <c r="AA88" s="93"/>
    </row>
    <row r="89" spans="1:27" ht="14.4" customHeight="1" x14ac:dyDescent="0.3">
      <c r="A89" s="82"/>
      <c r="B89" s="83"/>
      <c r="C89" s="84"/>
      <c r="D89" s="84"/>
      <c r="E89" s="84"/>
      <c r="F89" s="85"/>
      <c r="G89" s="86"/>
      <c r="H89" s="87"/>
      <c r="I89" s="88"/>
      <c r="J89" s="89"/>
      <c r="K89" s="80"/>
      <c r="L89" s="81"/>
      <c r="M89" s="90"/>
      <c r="N89" s="91"/>
      <c r="O89" s="92"/>
      <c r="P89" s="15" t="s">
        <v>24</v>
      </c>
      <c r="Q89" s="16">
        <f t="shared" ref="Q89:X89" si="100">Q87/Q88/1000</f>
        <v>0.188</v>
      </c>
      <c r="R89" s="16">
        <f t="shared" si="100"/>
        <v>0.19650000000000001</v>
      </c>
      <c r="S89" s="16">
        <f t="shared" si="100"/>
        <v>0.19925000000000001</v>
      </c>
      <c r="T89" s="16">
        <f t="shared" si="100"/>
        <v>0.19700000000000001</v>
      </c>
      <c r="U89" s="16">
        <f t="shared" si="100"/>
        <v>0.191</v>
      </c>
      <c r="V89" s="16">
        <f t="shared" si="100"/>
        <v>0.19525000000000001</v>
      </c>
      <c r="W89" s="16">
        <f t="shared" si="100"/>
        <v>0.19800000000000001</v>
      </c>
      <c r="X89" s="16">
        <f t="shared" si="100"/>
        <v>0.2</v>
      </c>
      <c r="Y89" s="16">
        <f t="shared" si="77"/>
        <v>0.19562499999999999</v>
      </c>
      <c r="Z89" s="16">
        <f t="shared" si="78"/>
        <v>1.9818610120473912</v>
      </c>
      <c r="AA89" s="93"/>
    </row>
    <row r="90" spans="1:27" ht="14.4" customHeight="1" x14ac:dyDescent="0.3">
      <c r="A90" s="82"/>
      <c r="B90" s="83"/>
      <c r="C90" s="84"/>
      <c r="D90" s="84"/>
      <c r="E90" s="84"/>
      <c r="F90" s="85">
        <f t="shared" si="41"/>
        <v>1016</v>
      </c>
      <c r="G90" s="86">
        <v>14</v>
      </c>
      <c r="H90" s="87"/>
      <c r="I90" s="88">
        <v>260</v>
      </c>
      <c r="J90" s="89">
        <v>162</v>
      </c>
      <c r="K90" s="80">
        <f t="shared" ref="K90" si="101">I90*J90/100</f>
        <v>421.2</v>
      </c>
      <c r="L90" s="81">
        <f t="shared" ref="L90" si="102">K90*Y90/1000</f>
        <v>331.58969999999999</v>
      </c>
      <c r="M90" s="90"/>
      <c r="N90" s="91" t="s">
        <v>123</v>
      </c>
      <c r="O90" s="92" t="s">
        <v>105</v>
      </c>
      <c r="P90" s="8" t="s">
        <v>21</v>
      </c>
      <c r="Q90" s="9">
        <v>791</v>
      </c>
      <c r="R90" s="9">
        <v>779</v>
      </c>
      <c r="S90" s="9">
        <v>778</v>
      </c>
      <c r="T90" s="9">
        <v>805</v>
      </c>
      <c r="U90" s="9">
        <v>787</v>
      </c>
      <c r="V90" s="9">
        <v>770</v>
      </c>
      <c r="W90" s="9">
        <v>773</v>
      </c>
      <c r="X90" s="9">
        <v>815</v>
      </c>
      <c r="Y90" s="17">
        <f t="shared" si="77"/>
        <v>787.25</v>
      </c>
      <c r="Z90" s="10">
        <f t="shared" si="78"/>
        <v>1.8805947627174251</v>
      </c>
      <c r="AA90" s="93" t="s">
        <v>22</v>
      </c>
    </row>
    <row r="91" spans="1:27" ht="14.4" customHeight="1" x14ac:dyDescent="0.3">
      <c r="A91" s="82"/>
      <c r="B91" s="83"/>
      <c r="C91" s="84"/>
      <c r="D91" s="84"/>
      <c r="E91" s="84"/>
      <c r="F91" s="85"/>
      <c r="G91" s="86"/>
      <c r="H91" s="87"/>
      <c r="I91" s="88"/>
      <c r="J91" s="89"/>
      <c r="K91" s="80"/>
      <c r="L91" s="81"/>
      <c r="M91" s="90"/>
      <c r="N91" s="91"/>
      <c r="O91" s="92"/>
      <c r="P91" s="11" t="s">
        <v>23</v>
      </c>
      <c r="Q91" s="12">
        <v>4</v>
      </c>
      <c r="R91" s="12">
        <v>3.9</v>
      </c>
      <c r="S91" s="12">
        <v>3.9</v>
      </c>
      <c r="T91" s="12">
        <v>4</v>
      </c>
      <c r="U91" s="12">
        <v>3.9</v>
      </c>
      <c r="V91" s="12">
        <v>4</v>
      </c>
      <c r="W91" s="12">
        <v>4</v>
      </c>
      <c r="X91" s="12">
        <v>3.9</v>
      </c>
      <c r="Y91" s="13">
        <f t="shared" si="77"/>
        <v>3.9499999999999997</v>
      </c>
      <c r="Z91" s="14">
        <f t="shared" si="78"/>
        <v>1.2658227848101278</v>
      </c>
      <c r="AA91" s="93"/>
    </row>
    <row r="92" spans="1:27" ht="14.4" customHeight="1" x14ac:dyDescent="0.3">
      <c r="A92" s="82"/>
      <c r="B92" s="83"/>
      <c r="C92" s="84"/>
      <c r="D92" s="84"/>
      <c r="E92" s="84"/>
      <c r="F92" s="85"/>
      <c r="G92" s="86"/>
      <c r="H92" s="87"/>
      <c r="I92" s="88"/>
      <c r="J92" s="89"/>
      <c r="K92" s="80"/>
      <c r="L92" s="81"/>
      <c r="M92" s="90"/>
      <c r="N92" s="91"/>
      <c r="O92" s="92"/>
      <c r="P92" s="15" t="s">
        <v>24</v>
      </c>
      <c r="Q92" s="16">
        <f t="shared" ref="Q92:X92" si="103">Q90/Q91/1000</f>
        <v>0.19775000000000001</v>
      </c>
      <c r="R92" s="16">
        <f t="shared" si="103"/>
        <v>0.19974358974358974</v>
      </c>
      <c r="S92" s="16">
        <f t="shared" si="103"/>
        <v>0.19948717948717951</v>
      </c>
      <c r="T92" s="16">
        <f t="shared" si="103"/>
        <v>0.20125000000000001</v>
      </c>
      <c r="U92" s="16">
        <f t="shared" si="103"/>
        <v>0.20179487179487179</v>
      </c>
      <c r="V92" s="16">
        <f t="shared" si="103"/>
        <v>0.1925</v>
      </c>
      <c r="W92" s="16">
        <f t="shared" si="103"/>
        <v>0.19325000000000001</v>
      </c>
      <c r="X92" s="16">
        <f t="shared" si="103"/>
        <v>0.20897435897435898</v>
      </c>
      <c r="Y92" s="16">
        <f t="shared" si="77"/>
        <v>0.19934375000000001</v>
      </c>
      <c r="Z92" s="16">
        <f t="shared" si="78"/>
        <v>2.4388046796945897</v>
      </c>
      <c r="AA92" s="93"/>
    </row>
    <row r="93" spans="1:27" ht="14.4" customHeight="1" x14ac:dyDescent="0.3">
      <c r="A93" s="82"/>
      <c r="B93" s="83"/>
      <c r="C93" s="84"/>
      <c r="D93" s="84"/>
      <c r="E93" s="84"/>
      <c r="F93" s="85">
        <f t="shared" si="41"/>
        <v>1017</v>
      </c>
      <c r="G93" s="86">
        <v>15</v>
      </c>
      <c r="H93" s="87"/>
      <c r="I93" s="88">
        <v>260</v>
      </c>
      <c r="J93" s="89">
        <v>162</v>
      </c>
      <c r="K93" s="80">
        <f t="shared" ref="K93" si="104">I93*J93/100</f>
        <v>421.2</v>
      </c>
      <c r="L93" s="81">
        <f t="shared" ref="L93" si="105">K93*Y93/1000</f>
        <v>330.642</v>
      </c>
      <c r="M93" s="90"/>
      <c r="N93" s="91" t="s">
        <v>123</v>
      </c>
      <c r="O93" s="92" t="s">
        <v>105</v>
      </c>
      <c r="P93" s="8" t="s">
        <v>21</v>
      </c>
      <c r="Q93" s="9">
        <v>787</v>
      </c>
      <c r="R93" s="9">
        <v>799</v>
      </c>
      <c r="S93" s="9">
        <v>770</v>
      </c>
      <c r="T93" s="9">
        <v>776</v>
      </c>
      <c r="U93" s="9">
        <v>791</v>
      </c>
      <c r="V93" s="9">
        <v>802</v>
      </c>
      <c r="W93" s="9">
        <v>794</v>
      </c>
      <c r="X93" s="9">
        <v>761</v>
      </c>
      <c r="Y93" s="17">
        <f t="shared" si="77"/>
        <v>785</v>
      </c>
      <c r="Z93" s="10">
        <f t="shared" si="78"/>
        <v>1.7373479868771791</v>
      </c>
      <c r="AA93" s="93" t="s">
        <v>22</v>
      </c>
    </row>
    <row r="94" spans="1:27" ht="14.4" customHeight="1" x14ac:dyDescent="0.3">
      <c r="A94" s="82"/>
      <c r="B94" s="83"/>
      <c r="C94" s="84"/>
      <c r="D94" s="84"/>
      <c r="E94" s="84"/>
      <c r="F94" s="85"/>
      <c r="G94" s="86"/>
      <c r="H94" s="87"/>
      <c r="I94" s="88"/>
      <c r="J94" s="89"/>
      <c r="K94" s="80"/>
      <c r="L94" s="81"/>
      <c r="M94" s="90"/>
      <c r="N94" s="91"/>
      <c r="O94" s="92"/>
      <c r="P94" s="11" t="s">
        <v>23</v>
      </c>
      <c r="Q94" s="12">
        <v>3.9</v>
      </c>
      <c r="R94" s="12">
        <v>4</v>
      </c>
      <c r="S94" s="12">
        <v>4</v>
      </c>
      <c r="T94" s="12">
        <v>3.9</v>
      </c>
      <c r="U94" s="12">
        <v>3.7</v>
      </c>
      <c r="V94" s="12">
        <v>4</v>
      </c>
      <c r="W94" s="12">
        <v>4</v>
      </c>
      <c r="X94" s="12">
        <v>3.8</v>
      </c>
      <c r="Y94" s="13">
        <f t="shared" si="77"/>
        <v>3.9125000000000001</v>
      </c>
      <c r="Z94" s="14">
        <f t="shared" si="78"/>
        <v>2.6920606304077821</v>
      </c>
      <c r="AA94" s="93"/>
    </row>
    <row r="95" spans="1:27" ht="14.4" customHeight="1" x14ac:dyDescent="0.3">
      <c r="A95" s="82"/>
      <c r="B95" s="83"/>
      <c r="C95" s="84"/>
      <c r="D95" s="84"/>
      <c r="E95" s="84"/>
      <c r="F95" s="85"/>
      <c r="G95" s="86"/>
      <c r="H95" s="87"/>
      <c r="I95" s="88"/>
      <c r="J95" s="89"/>
      <c r="K95" s="80"/>
      <c r="L95" s="81"/>
      <c r="M95" s="90"/>
      <c r="N95" s="91"/>
      <c r="O95" s="92"/>
      <c r="P95" s="15" t="s">
        <v>24</v>
      </c>
      <c r="Q95" s="16">
        <f t="shared" ref="Q95:X95" si="106">Q93/Q94/1000</f>
        <v>0.20179487179487179</v>
      </c>
      <c r="R95" s="16">
        <f t="shared" si="106"/>
        <v>0.19975000000000001</v>
      </c>
      <c r="S95" s="16">
        <f t="shared" si="106"/>
        <v>0.1925</v>
      </c>
      <c r="T95" s="16">
        <f t="shared" si="106"/>
        <v>0.19897435897435897</v>
      </c>
      <c r="U95" s="16">
        <f t="shared" si="106"/>
        <v>0.21378378378378377</v>
      </c>
      <c r="V95" s="16">
        <f t="shared" si="106"/>
        <v>0.20050000000000001</v>
      </c>
      <c r="W95" s="16">
        <f t="shared" si="106"/>
        <v>0.19850000000000001</v>
      </c>
      <c r="X95" s="16">
        <f t="shared" si="106"/>
        <v>0.20026315789473684</v>
      </c>
      <c r="Y95" s="16">
        <f t="shared" si="77"/>
        <v>0.20075827155596898</v>
      </c>
      <c r="Z95" s="16">
        <f t="shared" si="78"/>
        <v>2.7764306002543249</v>
      </c>
      <c r="AA95" s="93"/>
    </row>
    <row r="96" spans="1:27" ht="14.4" customHeight="1" x14ac:dyDescent="0.3">
      <c r="A96" s="82"/>
      <c r="B96" s="83"/>
      <c r="C96" s="84"/>
      <c r="D96" s="84"/>
      <c r="E96" s="84"/>
      <c r="F96" s="85">
        <f t="shared" si="41"/>
        <v>1018</v>
      </c>
      <c r="G96" s="86">
        <v>16</v>
      </c>
      <c r="H96" s="87"/>
      <c r="I96" s="88">
        <v>260</v>
      </c>
      <c r="J96" s="89">
        <v>162</v>
      </c>
      <c r="K96" s="80">
        <f t="shared" ref="K96" si="107">I96*J96/100</f>
        <v>421.2</v>
      </c>
      <c r="L96" s="81">
        <f t="shared" ref="L96" si="108">K96*Y96/1000</f>
        <v>325.95614999999998</v>
      </c>
      <c r="M96" s="90"/>
      <c r="N96" s="91" t="s">
        <v>123</v>
      </c>
      <c r="O96" s="92" t="s">
        <v>105</v>
      </c>
      <c r="P96" s="8" t="s">
        <v>21</v>
      </c>
      <c r="Q96" s="9">
        <v>809</v>
      </c>
      <c r="R96" s="9">
        <v>766</v>
      </c>
      <c r="S96" s="9">
        <v>747</v>
      </c>
      <c r="T96" s="9">
        <v>761</v>
      </c>
      <c r="U96" s="9">
        <v>807</v>
      </c>
      <c r="V96" s="9">
        <v>784</v>
      </c>
      <c r="W96" s="9">
        <v>743</v>
      </c>
      <c r="X96" s="9">
        <v>774</v>
      </c>
      <c r="Y96" s="17">
        <f t="shared" si="77"/>
        <v>773.875</v>
      </c>
      <c r="Z96" s="10">
        <f t="shared" si="78"/>
        <v>3.008656742292112</v>
      </c>
      <c r="AA96" s="93" t="s">
        <v>22</v>
      </c>
    </row>
    <row r="97" spans="1:27" ht="14.4" customHeight="1" x14ac:dyDescent="0.3">
      <c r="A97" s="82"/>
      <c r="B97" s="83"/>
      <c r="C97" s="84"/>
      <c r="D97" s="84"/>
      <c r="E97" s="84"/>
      <c r="F97" s="85"/>
      <c r="G97" s="86"/>
      <c r="H97" s="87"/>
      <c r="I97" s="88"/>
      <c r="J97" s="89"/>
      <c r="K97" s="80"/>
      <c r="L97" s="81"/>
      <c r="M97" s="90"/>
      <c r="N97" s="91"/>
      <c r="O97" s="92"/>
      <c r="P97" s="11" t="s">
        <v>23</v>
      </c>
      <c r="Q97" s="12">
        <v>4</v>
      </c>
      <c r="R97" s="12">
        <v>3.9</v>
      </c>
      <c r="S97" s="12">
        <v>3.9</v>
      </c>
      <c r="T97" s="12">
        <v>4</v>
      </c>
      <c r="U97" s="12">
        <v>4</v>
      </c>
      <c r="V97" s="12">
        <v>3.8</v>
      </c>
      <c r="W97" s="12">
        <v>3.8</v>
      </c>
      <c r="X97" s="12">
        <v>4</v>
      </c>
      <c r="Y97" s="13">
        <f t="shared" si="77"/>
        <v>3.9250000000000003</v>
      </c>
      <c r="Z97" s="14">
        <f t="shared" si="78"/>
        <v>2.1124998664684096</v>
      </c>
      <c r="AA97" s="93"/>
    </row>
    <row r="98" spans="1:27" ht="14.4" customHeight="1" x14ac:dyDescent="0.3">
      <c r="A98" s="82"/>
      <c r="B98" s="83"/>
      <c r="C98" s="84"/>
      <c r="D98" s="84"/>
      <c r="E98" s="84"/>
      <c r="F98" s="85"/>
      <c r="G98" s="86"/>
      <c r="H98" s="87"/>
      <c r="I98" s="88"/>
      <c r="J98" s="89"/>
      <c r="K98" s="80"/>
      <c r="L98" s="81"/>
      <c r="M98" s="90"/>
      <c r="N98" s="91"/>
      <c r="O98" s="92"/>
      <c r="P98" s="15" t="s">
        <v>24</v>
      </c>
      <c r="Q98" s="16">
        <f t="shared" ref="Q98:X98" si="109">Q96/Q97/1000</f>
        <v>0.20225000000000001</v>
      </c>
      <c r="R98" s="16">
        <f t="shared" si="109"/>
        <v>0.19641025641025642</v>
      </c>
      <c r="S98" s="16">
        <f t="shared" si="109"/>
        <v>0.19153846153846155</v>
      </c>
      <c r="T98" s="16">
        <f t="shared" si="109"/>
        <v>0.19025</v>
      </c>
      <c r="U98" s="16">
        <f t="shared" si="109"/>
        <v>0.20175000000000001</v>
      </c>
      <c r="V98" s="16">
        <f t="shared" si="109"/>
        <v>0.20631578947368423</v>
      </c>
      <c r="W98" s="16">
        <f t="shared" si="109"/>
        <v>0.19552631578947369</v>
      </c>
      <c r="X98" s="16">
        <f t="shared" si="109"/>
        <v>0.19350000000000001</v>
      </c>
      <c r="Y98" s="16">
        <f t="shared" si="77"/>
        <v>0.19719260290148452</v>
      </c>
      <c r="Z98" s="16">
        <f t="shared" si="78"/>
        <v>2.6999746561449145</v>
      </c>
      <c r="AA98" s="93"/>
    </row>
    <row r="99" spans="1:27" ht="14.4" customHeight="1" x14ac:dyDescent="0.3">
      <c r="A99" s="82"/>
      <c r="B99" s="83"/>
      <c r="C99" s="84"/>
      <c r="D99" s="84"/>
      <c r="E99" s="84"/>
      <c r="F99" s="85">
        <f t="shared" ref="F99:F162" si="110">F96+1</f>
        <v>1019</v>
      </c>
      <c r="G99" s="86">
        <v>17</v>
      </c>
      <c r="H99" s="87"/>
      <c r="I99" s="88">
        <v>260</v>
      </c>
      <c r="J99" s="89">
        <v>162</v>
      </c>
      <c r="K99" s="80">
        <f t="shared" ref="K99" si="111">I99*J99/100</f>
        <v>421.2</v>
      </c>
      <c r="L99" s="81">
        <f t="shared" ref="L99" si="112">K99*Y99/1000</f>
        <v>337.38120000000004</v>
      </c>
      <c r="M99" s="90"/>
      <c r="N99" s="91" t="s">
        <v>123</v>
      </c>
      <c r="O99" s="92" t="s">
        <v>105</v>
      </c>
      <c r="P99" s="8" t="s">
        <v>21</v>
      </c>
      <c r="Q99" s="9">
        <v>816</v>
      </c>
      <c r="R99" s="9">
        <v>800</v>
      </c>
      <c r="S99" s="9">
        <v>812</v>
      </c>
      <c r="T99" s="9">
        <v>804</v>
      </c>
      <c r="U99" s="9">
        <v>804</v>
      </c>
      <c r="V99" s="9">
        <v>799</v>
      </c>
      <c r="W99" s="9">
        <v>790</v>
      </c>
      <c r="X99" s="9">
        <v>783</v>
      </c>
      <c r="Y99" s="17">
        <f t="shared" si="77"/>
        <v>801</v>
      </c>
      <c r="Z99" s="10">
        <f t="shared" si="78"/>
        <v>1.2593159177173543</v>
      </c>
      <c r="AA99" s="93" t="s">
        <v>22</v>
      </c>
    </row>
    <row r="100" spans="1:27" ht="14.4" customHeight="1" x14ac:dyDescent="0.3">
      <c r="A100" s="82"/>
      <c r="B100" s="83"/>
      <c r="C100" s="84"/>
      <c r="D100" s="84"/>
      <c r="E100" s="84"/>
      <c r="F100" s="85"/>
      <c r="G100" s="86"/>
      <c r="H100" s="87"/>
      <c r="I100" s="88"/>
      <c r="J100" s="89"/>
      <c r="K100" s="80"/>
      <c r="L100" s="81"/>
      <c r="M100" s="90"/>
      <c r="N100" s="91"/>
      <c r="O100" s="92"/>
      <c r="P100" s="11" t="s">
        <v>23</v>
      </c>
      <c r="Q100" s="12">
        <v>4.2</v>
      </c>
      <c r="R100" s="12">
        <v>4.0999999999999996</v>
      </c>
      <c r="S100" s="12">
        <v>4.0999999999999996</v>
      </c>
      <c r="T100" s="12">
        <v>4.2</v>
      </c>
      <c r="U100" s="12">
        <v>4.2</v>
      </c>
      <c r="V100" s="12">
        <v>4.2</v>
      </c>
      <c r="W100" s="12">
        <v>4.2</v>
      </c>
      <c r="X100" s="12">
        <v>4.2</v>
      </c>
      <c r="Y100" s="13">
        <f t="shared" si="77"/>
        <v>4.1749999999999998</v>
      </c>
      <c r="Z100" s="14">
        <f t="shared" si="78"/>
        <v>1.037156172196938</v>
      </c>
      <c r="AA100" s="93"/>
    </row>
    <row r="101" spans="1:27" ht="14.4" customHeight="1" x14ac:dyDescent="0.3">
      <c r="A101" s="82"/>
      <c r="B101" s="83"/>
      <c r="C101" s="84"/>
      <c r="D101" s="84"/>
      <c r="E101" s="84"/>
      <c r="F101" s="85"/>
      <c r="G101" s="86"/>
      <c r="H101" s="87"/>
      <c r="I101" s="88"/>
      <c r="J101" s="89"/>
      <c r="K101" s="80"/>
      <c r="L101" s="81"/>
      <c r="M101" s="90"/>
      <c r="N101" s="91"/>
      <c r="O101" s="92"/>
      <c r="P101" s="15" t="s">
        <v>24</v>
      </c>
      <c r="Q101" s="16">
        <f t="shared" ref="Q101:X101" si="113">Q99/Q100/1000</f>
        <v>0.19428571428571428</v>
      </c>
      <c r="R101" s="16">
        <f t="shared" si="113"/>
        <v>0.1951219512195122</v>
      </c>
      <c r="S101" s="16">
        <f t="shared" si="113"/>
        <v>0.19804878048780489</v>
      </c>
      <c r="T101" s="16">
        <f t="shared" si="113"/>
        <v>0.19142857142857142</v>
      </c>
      <c r="U101" s="16">
        <f t="shared" si="113"/>
        <v>0.19142857142857142</v>
      </c>
      <c r="V101" s="16">
        <f t="shared" si="113"/>
        <v>0.19023809523809523</v>
      </c>
      <c r="W101" s="16">
        <f t="shared" si="113"/>
        <v>0.18809523809523807</v>
      </c>
      <c r="X101" s="16">
        <f t="shared" si="113"/>
        <v>0.18642857142857142</v>
      </c>
      <c r="Y101" s="16">
        <f t="shared" si="77"/>
        <v>0.19188443670150987</v>
      </c>
      <c r="Z101" s="16">
        <f t="shared" si="78"/>
        <v>1.8562760338288382</v>
      </c>
      <c r="AA101" s="93"/>
    </row>
    <row r="102" spans="1:27" ht="14.4" customHeight="1" x14ac:dyDescent="0.3">
      <c r="A102" s="82"/>
      <c r="B102" s="83"/>
      <c r="C102" s="84"/>
      <c r="D102" s="84"/>
      <c r="E102" s="84"/>
      <c r="F102" s="85">
        <f t="shared" si="110"/>
        <v>1020</v>
      </c>
      <c r="G102" s="86">
        <v>18</v>
      </c>
      <c r="H102" s="87"/>
      <c r="I102" s="88">
        <v>260</v>
      </c>
      <c r="J102" s="89">
        <v>162</v>
      </c>
      <c r="K102" s="80">
        <f t="shared" ref="K102" si="114">I102*J102/100</f>
        <v>421.2</v>
      </c>
      <c r="L102" s="81">
        <f t="shared" ref="L102" si="115">K102*Y102/1000</f>
        <v>334.90664999999996</v>
      </c>
      <c r="M102" s="90"/>
      <c r="N102" s="91" t="s">
        <v>123</v>
      </c>
      <c r="O102" s="92" t="s">
        <v>105</v>
      </c>
      <c r="P102" s="8" t="s">
        <v>21</v>
      </c>
      <c r="Q102" s="9">
        <v>786</v>
      </c>
      <c r="R102" s="9">
        <v>776</v>
      </c>
      <c r="S102" s="9">
        <v>778</v>
      </c>
      <c r="T102" s="9">
        <v>795</v>
      </c>
      <c r="U102" s="9">
        <v>808</v>
      </c>
      <c r="V102" s="9">
        <v>799</v>
      </c>
      <c r="W102" s="9">
        <v>803</v>
      </c>
      <c r="X102" s="9">
        <v>816</v>
      </c>
      <c r="Y102" s="17">
        <f t="shared" si="77"/>
        <v>795.125</v>
      </c>
      <c r="Z102" s="10">
        <f t="shared" si="78"/>
        <v>1.6760907697453413</v>
      </c>
      <c r="AA102" s="93" t="s">
        <v>22</v>
      </c>
    </row>
    <row r="103" spans="1:27" ht="14.4" customHeight="1" x14ac:dyDescent="0.3">
      <c r="A103" s="82"/>
      <c r="B103" s="83"/>
      <c r="C103" s="84"/>
      <c r="D103" s="84"/>
      <c r="E103" s="84"/>
      <c r="F103" s="85"/>
      <c r="G103" s="86"/>
      <c r="H103" s="87"/>
      <c r="I103" s="88"/>
      <c r="J103" s="89"/>
      <c r="K103" s="80"/>
      <c r="L103" s="81"/>
      <c r="M103" s="90"/>
      <c r="N103" s="91"/>
      <c r="O103" s="92"/>
      <c r="P103" s="11" t="s">
        <v>23</v>
      </c>
      <c r="Q103" s="12">
        <v>4.0999999999999996</v>
      </c>
      <c r="R103" s="12">
        <v>4</v>
      </c>
      <c r="S103" s="12">
        <v>4.0999999999999996</v>
      </c>
      <c r="T103" s="12">
        <v>4.0999999999999996</v>
      </c>
      <c r="U103" s="12">
        <v>4</v>
      </c>
      <c r="V103" s="12">
        <v>4</v>
      </c>
      <c r="W103" s="12">
        <v>3.9</v>
      </c>
      <c r="X103" s="12">
        <v>4</v>
      </c>
      <c r="Y103" s="13">
        <f t="shared" si="77"/>
        <v>4.0249999999999995</v>
      </c>
      <c r="Z103" s="14">
        <f t="shared" si="78"/>
        <v>1.643323795692289</v>
      </c>
      <c r="AA103" s="93"/>
    </row>
    <row r="104" spans="1:27" ht="14.4" customHeight="1" x14ac:dyDescent="0.3">
      <c r="A104" s="82"/>
      <c r="B104" s="83"/>
      <c r="C104" s="84"/>
      <c r="D104" s="84"/>
      <c r="E104" s="84"/>
      <c r="F104" s="85"/>
      <c r="G104" s="86"/>
      <c r="H104" s="87"/>
      <c r="I104" s="88"/>
      <c r="J104" s="89"/>
      <c r="K104" s="80"/>
      <c r="L104" s="81"/>
      <c r="M104" s="90"/>
      <c r="N104" s="91"/>
      <c r="O104" s="92"/>
      <c r="P104" s="15" t="s">
        <v>24</v>
      </c>
      <c r="Q104" s="16">
        <f t="shared" ref="Q104:X104" si="116">Q102/Q103/1000</f>
        <v>0.19170731707317074</v>
      </c>
      <c r="R104" s="16">
        <f t="shared" si="116"/>
        <v>0.19400000000000001</v>
      </c>
      <c r="S104" s="16">
        <f t="shared" si="116"/>
        <v>0.18975609756097564</v>
      </c>
      <c r="T104" s="16">
        <f t="shared" si="116"/>
        <v>0.19390243902439025</v>
      </c>
      <c r="U104" s="16">
        <f t="shared" si="116"/>
        <v>0.20200000000000001</v>
      </c>
      <c r="V104" s="16">
        <f t="shared" si="116"/>
        <v>0.19975000000000001</v>
      </c>
      <c r="W104" s="16">
        <f t="shared" si="116"/>
        <v>0.20589743589743592</v>
      </c>
      <c r="X104" s="16">
        <f t="shared" si="116"/>
        <v>0.20399999999999999</v>
      </c>
      <c r="Y104" s="16">
        <f t="shared" si="77"/>
        <v>0.19762666119449657</v>
      </c>
      <c r="Z104" s="16">
        <f t="shared" si="78"/>
        <v>2.8661192915941562</v>
      </c>
      <c r="AA104" s="93"/>
    </row>
    <row r="105" spans="1:27" ht="14.4" customHeight="1" x14ac:dyDescent="0.3">
      <c r="A105" s="82">
        <v>44532</v>
      </c>
      <c r="B105" s="83"/>
      <c r="C105" s="84"/>
      <c r="D105" s="84"/>
      <c r="E105" s="84"/>
      <c r="F105" s="85">
        <f t="shared" si="110"/>
        <v>1021</v>
      </c>
      <c r="G105" s="86">
        <v>19</v>
      </c>
      <c r="H105" s="87"/>
      <c r="I105" s="88">
        <v>260</v>
      </c>
      <c r="J105" s="89">
        <v>162</v>
      </c>
      <c r="K105" s="80">
        <f t="shared" ref="K105" si="117">I105*J105/100</f>
        <v>421.2</v>
      </c>
      <c r="L105" s="81">
        <f t="shared" ref="L105" si="118">K105*Y105/1000</f>
        <v>332.74799999999999</v>
      </c>
      <c r="M105" s="90"/>
      <c r="N105" s="91" t="s">
        <v>19</v>
      </c>
      <c r="O105" s="92" t="s">
        <v>27</v>
      </c>
      <c r="P105" s="8" t="s">
        <v>21</v>
      </c>
      <c r="Q105" s="9">
        <v>791</v>
      </c>
      <c r="R105" s="9">
        <v>785</v>
      </c>
      <c r="S105" s="9">
        <v>780</v>
      </c>
      <c r="T105" s="9">
        <v>779</v>
      </c>
      <c r="U105" s="9">
        <v>805</v>
      </c>
      <c r="V105" s="9">
        <v>791</v>
      </c>
      <c r="W105" s="9">
        <v>800</v>
      </c>
      <c r="X105" s="9">
        <v>789</v>
      </c>
      <c r="Y105" s="17">
        <f t="shared" si="77"/>
        <v>790</v>
      </c>
      <c r="Z105" s="10">
        <f t="shared" si="78"/>
        <v>1.0722198953226212</v>
      </c>
      <c r="AA105" s="93" t="s">
        <v>22</v>
      </c>
    </row>
    <row r="106" spans="1:27" ht="14.4" customHeight="1" x14ac:dyDescent="0.3">
      <c r="A106" s="82"/>
      <c r="B106" s="83"/>
      <c r="C106" s="84"/>
      <c r="D106" s="84"/>
      <c r="E106" s="84"/>
      <c r="F106" s="85"/>
      <c r="G106" s="86"/>
      <c r="H106" s="87"/>
      <c r="I106" s="88"/>
      <c r="J106" s="89"/>
      <c r="K106" s="80"/>
      <c r="L106" s="81"/>
      <c r="M106" s="90"/>
      <c r="N106" s="91"/>
      <c r="O106" s="92"/>
      <c r="P106" s="11" t="s">
        <v>23</v>
      </c>
      <c r="Q106" s="12">
        <v>4</v>
      </c>
      <c r="R106" s="12">
        <v>4.0999999999999996</v>
      </c>
      <c r="S106" s="12">
        <v>4</v>
      </c>
      <c r="T106" s="12">
        <v>4.1500000000000004</v>
      </c>
      <c r="U106" s="12">
        <v>4.0999999999999996</v>
      </c>
      <c r="V106" s="12">
        <v>4.1500000000000004</v>
      </c>
      <c r="W106" s="12">
        <v>4.2</v>
      </c>
      <c r="X106" s="12">
        <v>4.2</v>
      </c>
      <c r="Y106" s="13">
        <f t="shared" si="77"/>
        <v>4.1124999999999998</v>
      </c>
      <c r="Z106" s="14">
        <f t="shared" si="78"/>
        <v>1.7982005419755698</v>
      </c>
      <c r="AA106" s="93"/>
    </row>
    <row r="107" spans="1:27" ht="14.4" customHeight="1" x14ac:dyDescent="0.3">
      <c r="A107" s="82"/>
      <c r="B107" s="83"/>
      <c r="C107" s="84"/>
      <c r="D107" s="84"/>
      <c r="E107" s="84"/>
      <c r="F107" s="85"/>
      <c r="G107" s="86"/>
      <c r="H107" s="87"/>
      <c r="I107" s="88"/>
      <c r="J107" s="89"/>
      <c r="K107" s="80"/>
      <c r="L107" s="81"/>
      <c r="M107" s="90"/>
      <c r="N107" s="91"/>
      <c r="O107" s="92"/>
      <c r="P107" s="15" t="s">
        <v>24</v>
      </c>
      <c r="Q107" s="16">
        <f t="shared" ref="Q107:X107" si="119">Q105/Q106/1000</f>
        <v>0.19775000000000001</v>
      </c>
      <c r="R107" s="16">
        <f t="shared" si="119"/>
        <v>0.19146341463414634</v>
      </c>
      <c r="S107" s="16">
        <f t="shared" si="119"/>
        <v>0.19500000000000001</v>
      </c>
      <c r="T107" s="16">
        <f t="shared" si="119"/>
        <v>0.18771084337349395</v>
      </c>
      <c r="U107" s="16">
        <f t="shared" si="119"/>
        <v>0.19634146341463418</v>
      </c>
      <c r="V107" s="16">
        <f t="shared" si="119"/>
        <v>0.19060240963855421</v>
      </c>
      <c r="W107" s="16">
        <f t="shared" si="119"/>
        <v>0.19047619047619049</v>
      </c>
      <c r="X107" s="16">
        <f t="shared" si="119"/>
        <v>0.18785714285714286</v>
      </c>
      <c r="Y107" s="16">
        <f t="shared" si="77"/>
        <v>0.19215018304927028</v>
      </c>
      <c r="Z107" s="16">
        <f t="shared" si="78"/>
        <v>1.8478217031917161</v>
      </c>
      <c r="AA107" s="93"/>
    </row>
    <row r="108" spans="1:27" ht="14.4" customHeight="1" x14ac:dyDescent="0.3">
      <c r="A108" s="82"/>
      <c r="B108" s="83"/>
      <c r="C108" s="84"/>
      <c r="D108" s="84"/>
      <c r="E108" s="84"/>
      <c r="F108" s="85">
        <f t="shared" si="110"/>
        <v>1022</v>
      </c>
      <c r="G108" s="86">
        <v>20</v>
      </c>
      <c r="H108" s="87"/>
      <c r="I108" s="88">
        <v>260</v>
      </c>
      <c r="J108" s="89">
        <v>162</v>
      </c>
      <c r="K108" s="80">
        <f t="shared" ref="K108" si="120">I108*J108/100</f>
        <v>421.2</v>
      </c>
      <c r="L108" s="81">
        <f t="shared" ref="L108" si="121">K108*Y108/1000</f>
        <v>333.74834999999996</v>
      </c>
      <c r="M108" s="90"/>
      <c r="N108" s="91" t="s">
        <v>19</v>
      </c>
      <c r="O108" s="92" t="s">
        <v>27</v>
      </c>
      <c r="P108" s="8" t="s">
        <v>21</v>
      </c>
      <c r="Q108" s="9">
        <v>803</v>
      </c>
      <c r="R108" s="9">
        <v>802</v>
      </c>
      <c r="S108" s="9">
        <v>805</v>
      </c>
      <c r="T108" s="9">
        <v>778</v>
      </c>
      <c r="U108" s="9">
        <v>810</v>
      </c>
      <c r="V108" s="9">
        <v>787</v>
      </c>
      <c r="W108" s="9">
        <v>778</v>
      </c>
      <c r="X108" s="9">
        <v>776</v>
      </c>
      <c r="Y108" s="17">
        <f t="shared" si="77"/>
        <v>792.375</v>
      </c>
      <c r="Z108" s="10">
        <f t="shared" si="78"/>
        <v>1.6610636407049602</v>
      </c>
      <c r="AA108" s="93" t="s">
        <v>22</v>
      </c>
    </row>
    <row r="109" spans="1:27" ht="14.4" customHeight="1" x14ac:dyDescent="0.3">
      <c r="A109" s="82"/>
      <c r="B109" s="83"/>
      <c r="C109" s="84"/>
      <c r="D109" s="84"/>
      <c r="E109" s="84"/>
      <c r="F109" s="85"/>
      <c r="G109" s="86"/>
      <c r="H109" s="87"/>
      <c r="I109" s="88"/>
      <c r="J109" s="89"/>
      <c r="K109" s="80"/>
      <c r="L109" s="81"/>
      <c r="M109" s="90"/>
      <c r="N109" s="91"/>
      <c r="O109" s="92"/>
      <c r="P109" s="11" t="s">
        <v>23</v>
      </c>
      <c r="Q109" s="12">
        <v>4.2</v>
      </c>
      <c r="R109" s="12">
        <v>4.0999999999999996</v>
      </c>
      <c r="S109" s="12">
        <v>4.2</v>
      </c>
      <c r="T109" s="12">
        <v>4.1500000000000004</v>
      </c>
      <c r="U109" s="12">
        <v>4.0999999999999996</v>
      </c>
      <c r="V109" s="12">
        <v>4</v>
      </c>
      <c r="W109" s="12">
        <v>3.9</v>
      </c>
      <c r="X109" s="12">
        <v>4</v>
      </c>
      <c r="Y109" s="13">
        <f t="shared" si="77"/>
        <v>4.0812499999999998</v>
      </c>
      <c r="Z109" s="14">
        <f t="shared" si="78"/>
        <v>2.4454394215423165</v>
      </c>
      <c r="AA109" s="93"/>
    </row>
    <row r="110" spans="1:27" ht="14.4" customHeight="1" x14ac:dyDescent="0.3">
      <c r="A110" s="82"/>
      <c r="B110" s="83"/>
      <c r="C110" s="84"/>
      <c r="D110" s="84"/>
      <c r="E110" s="84"/>
      <c r="F110" s="85"/>
      <c r="G110" s="86"/>
      <c r="H110" s="87"/>
      <c r="I110" s="88"/>
      <c r="J110" s="89"/>
      <c r="K110" s="80"/>
      <c r="L110" s="81"/>
      <c r="M110" s="90"/>
      <c r="N110" s="91"/>
      <c r="O110" s="92"/>
      <c r="P110" s="15" t="s">
        <v>24</v>
      </c>
      <c r="Q110" s="16">
        <f t="shared" ref="Q110:X110" si="122">Q108/Q109/1000</f>
        <v>0.19119047619047619</v>
      </c>
      <c r="R110" s="16">
        <f t="shared" si="122"/>
        <v>0.19560975609756098</v>
      </c>
      <c r="S110" s="16">
        <f t="shared" si="122"/>
        <v>0.19166666666666665</v>
      </c>
      <c r="T110" s="16">
        <f t="shared" si="122"/>
        <v>0.18746987951807229</v>
      </c>
      <c r="U110" s="16">
        <f t="shared" si="122"/>
        <v>0.19756097560975613</v>
      </c>
      <c r="V110" s="16">
        <f t="shared" si="122"/>
        <v>0.19675000000000001</v>
      </c>
      <c r="W110" s="16">
        <f t="shared" si="122"/>
        <v>0.19948717948717951</v>
      </c>
      <c r="X110" s="16">
        <f t="shared" si="122"/>
        <v>0.19400000000000001</v>
      </c>
      <c r="Y110" s="16">
        <f t="shared" si="77"/>
        <v>0.19421686669621396</v>
      </c>
      <c r="Z110" s="16">
        <f t="shared" si="78"/>
        <v>1.8966105530449757</v>
      </c>
      <c r="AA110" s="93"/>
    </row>
    <row r="111" spans="1:27" ht="14.4" customHeight="1" x14ac:dyDescent="0.3">
      <c r="A111" s="82"/>
      <c r="B111" s="83"/>
      <c r="C111" s="84"/>
      <c r="D111" s="84"/>
      <c r="E111" s="84"/>
      <c r="F111" s="85">
        <f t="shared" si="110"/>
        <v>1023</v>
      </c>
      <c r="G111" s="86">
        <v>21</v>
      </c>
      <c r="H111" s="87"/>
      <c r="I111" s="88">
        <v>260</v>
      </c>
      <c r="J111" s="89">
        <v>162</v>
      </c>
      <c r="K111" s="80">
        <f t="shared" ref="K111" si="123">I111*J111/100</f>
        <v>421.2</v>
      </c>
      <c r="L111" s="81">
        <f t="shared" ref="L111" si="124">K111*Y111/1000</f>
        <v>332.48475000000002</v>
      </c>
      <c r="M111" s="90"/>
      <c r="N111" s="91" t="s">
        <v>19</v>
      </c>
      <c r="O111" s="92" t="s">
        <v>27</v>
      </c>
      <c r="P111" s="8" t="s">
        <v>21</v>
      </c>
      <c r="Q111" s="9">
        <v>772</v>
      </c>
      <c r="R111" s="9">
        <v>779</v>
      </c>
      <c r="S111" s="9">
        <v>784</v>
      </c>
      <c r="T111" s="9">
        <v>779</v>
      </c>
      <c r="U111" s="9">
        <v>800</v>
      </c>
      <c r="V111" s="9">
        <v>808</v>
      </c>
      <c r="W111" s="9">
        <v>791</v>
      </c>
      <c r="X111" s="9">
        <v>802</v>
      </c>
      <c r="Y111" s="17">
        <f t="shared" si="77"/>
        <v>789.375</v>
      </c>
      <c r="Z111" s="10">
        <f t="shared" si="78"/>
        <v>1.5306285845376639</v>
      </c>
      <c r="AA111" s="93" t="s">
        <v>22</v>
      </c>
    </row>
    <row r="112" spans="1:27" ht="14.4" customHeight="1" x14ac:dyDescent="0.3">
      <c r="A112" s="82"/>
      <c r="B112" s="83"/>
      <c r="C112" s="84"/>
      <c r="D112" s="84"/>
      <c r="E112" s="84"/>
      <c r="F112" s="85"/>
      <c r="G112" s="86"/>
      <c r="H112" s="87"/>
      <c r="I112" s="88"/>
      <c r="J112" s="89"/>
      <c r="K112" s="80"/>
      <c r="L112" s="81"/>
      <c r="M112" s="90"/>
      <c r="N112" s="91"/>
      <c r="O112" s="92"/>
      <c r="P112" s="11" t="s">
        <v>23</v>
      </c>
      <c r="Q112" s="12">
        <v>3.9</v>
      </c>
      <c r="R112" s="12">
        <v>3.9</v>
      </c>
      <c r="S112" s="12">
        <v>3.9</v>
      </c>
      <c r="T112" s="12">
        <v>4</v>
      </c>
      <c r="U112" s="12">
        <v>3.95</v>
      </c>
      <c r="V112" s="12">
        <v>4</v>
      </c>
      <c r="W112" s="12">
        <v>4</v>
      </c>
      <c r="X112" s="12">
        <v>4</v>
      </c>
      <c r="Y112" s="13">
        <f t="shared" si="77"/>
        <v>3.9562499999999998</v>
      </c>
      <c r="Z112" s="14">
        <f t="shared" si="78"/>
        <v>1.1715953376138499</v>
      </c>
      <c r="AA112" s="93"/>
    </row>
    <row r="113" spans="1:27" ht="14.4" customHeight="1" x14ac:dyDescent="0.3">
      <c r="A113" s="82"/>
      <c r="B113" s="83"/>
      <c r="C113" s="84"/>
      <c r="D113" s="84"/>
      <c r="E113" s="84"/>
      <c r="F113" s="85"/>
      <c r="G113" s="86"/>
      <c r="H113" s="87"/>
      <c r="I113" s="88"/>
      <c r="J113" s="89"/>
      <c r="K113" s="80"/>
      <c r="L113" s="81"/>
      <c r="M113" s="90"/>
      <c r="N113" s="91"/>
      <c r="O113" s="92"/>
      <c r="P113" s="15" t="s">
        <v>24</v>
      </c>
      <c r="Q113" s="16">
        <f t="shared" ref="Q113:X113" si="125">Q111/Q112/1000</f>
        <v>0.19794871794871796</v>
      </c>
      <c r="R113" s="16">
        <f t="shared" si="125"/>
        <v>0.19974358974358974</v>
      </c>
      <c r="S113" s="16">
        <f t="shared" si="125"/>
        <v>0.20102564102564102</v>
      </c>
      <c r="T113" s="16">
        <f t="shared" si="125"/>
        <v>0.19475000000000001</v>
      </c>
      <c r="U113" s="16">
        <f t="shared" si="125"/>
        <v>0.20253164556962025</v>
      </c>
      <c r="V113" s="16">
        <f t="shared" si="125"/>
        <v>0.20200000000000001</v>
      </c>
      <c r="W113" s="16">
        <f t="shared" si="125"/>
        <v>0.19775000000000001</v>
      </c>
      <c r="X113" s="16">
        <f t="shared" si="125"/>
        <v>0.20050000000000001</v>
      </c>
      <c r="Y113" s="16">
        <f t="shared" si="77"/>
        <v>0.19953119928594615</v>
      </c>
      <c r="Z113" s="16">
        <f t="shared" si="78"/>
        <v>1.2128465349029609</v>
      </c>
      <c r="AA113" s="93"/>
    </row>
    <row r="114" spans="1:27" ht="14.4" customHeight="1" x14ac:dyDescent="0.3">
      <c r="A114" s="82"/>
      <c r="B114" s="83"/>
      <c r="C114" s="84"/>
      <c r="D114" s="84"/>
      <c r="E114" s="84"/>
      <c r="F114" s="85">
        <f t="shared" si="110"/>
        <v>1024</v>
      </c>
      <c r="G114" s="86">
        <v>22</v>
      </c>
      <c r="H114" s="87"/>
      <c r="I114" s="88">
        <v>260</v>
      </c>
      <c r="J114" s="89">
        <v>162</v>
      </c>
      <c r="K114" s="80">
        <f t="shared" ref="K114" si="126">I114*J114/100</f>
        <v>421.2</v>
      </c>
      <c r="L114" s="81">
        <f t="shared" ref="L114" si="127">K114*Y114/1000</f>
        <v>336.80205000000001</v>
      </c>
      <c r="M114" s="90"/>
      <c r="N114" s="91" t="s">
        <v>19</v>
      </c>
      <c r="O114" s="92" t="s">
        <v>27</v>
      </c>
      <c r="P114" s="8" t="s">
        <v>21</v>
      </c>
      <c r="Q114" s="9">
        <v>813</v>
      </c>
      <c r="R114" s="9">
        <v>805</v>
      </c>
      <c r="S114" s="9">
        <v>806</v>
      </c>
      <c r="T114" s="9">
        <v>814</v>
      </c>
      <c r="U114" s="9">
        <v>811</v>
      </c>
      <c r="V114" s="9">
        <v>792</v>
      </c>
      <c r="W114" s="9">
        <v>780</v>
      </c>
      <c r="X114" s="9">
        <v>776</v>
      </c>
      <c r="Y114" s="17">
        <f t="shared" si="77"/>
        <v>799.625</v>
      </c>
      <c r="Z114" s="10">
        <f t="shared" si="78"/>
        <v>1.7607719830391235</v>
      </c>
      <c r="AA114" s="93" t="s">
        <v>22</v>
      </c>
    </row>
    <row r="115" spans="1:27" ht="14.4" customHeight="1" x14ac:dyDescent="0.3">
      <c r="A115" s="82"/>
      <c r="B115" s="83"/>
      <c r="C115" s="84"/>
      <c r="D115" s="84"/>
      <c r="E115" s="84"/>
      <c r="F115" s="85"/>
      <c r="G115" s="86"/>
      <c r="H115" s="87"/>
      <c r="I115" s="88"/>
      <c r="J115" s="89"/>
      <c r="K115" s="80"/>
      <c r="L115" s="81"/>
      <c r="M115" s="90"/>
      <c r="N115" s="91"/>
      <c r="O115" s="92"/>
      <c r="P115" s="11" t="s">
        <v>23</v>
      </c>
      <c r="Q115" s="12">
        <v>4.0999999999999996</v>
      </c>
      <c r="R115" s="12">
        <v>4</v>
      </c>
      <c r="S115" s="12">
        <v>4</v>
      </c>
      <c r="T115" s="12">
        <v>4</v>
      </c>
      <c r="U115" s="12">
        <v>3.9</v>
      </c>
      <c r="V115" s="12">
        <v>3.8</v>
      </c>
      <c r="W115" s="12">
        <v>3.8</v>
      </c>
      <c r="X115" s="12">
        <v>3.9</v>
      </c>
      <c r="Y115" s="13">
        <f t="shared" si="77"/>
        <v>3.9375</v>
      </c>
      <c r="Z115" s="14">
        <f t="shared" si="78"/>
        <v>2.5197631533948481</v>
      </c>
      <c r="AA115" s="93"/>
    </row>
    <row r="116" spans="1:27" ht="14.4" customHeight="1" x14ac:dyDescent="0.3">
      <c r="A116" s="82"/>
      <c r="B116" s="83"/>
      <c r="C116" s="84"/>
      <c r="D116" s="84"/>
      <c r="E116" s="84"/>
      <c r="F116" s="85"/>
      <c r="G116" s="86"/>
      <c r="H116" s="87"/>
      <c r="I116" s="88"/>
      <c r="J116" s="89"/>
      <c r="K116" s="80"/>
      <c r="L116" s="81"/>
      <c r="M116" s="90"/>
      <c r="N116" s="91"/>
      <c r="O116" s="92"/>
      <c r="P116" s="15" t="s">
        <v>24</v>
      </c>
      <c r="Q116" s="16">
        <f t="shared" ref="Q116:X116" si="128">Q114/Q115/1000</f>
        <v>0.19829268292682928</v>
      </c>
      <c r="R116" s="16">
        <f t="shared" si="128"/>
        <v>0.20125000000000001</v>
      </c>
      <c r="S116" s="16">
        <f t="shared" si="128"/>
        <v>0.20150000000000001</v>
      </c>
      <c r="T116" s="16">
        <f t="shared" si="128"/>
        <v>0.20349999999999999</v>
      </c>
      <c r="U116" s="16">
        <f t="shared" si="128"/>
        <v>0.20794871794871794</v>
      </c>
      <c r="V116" s="16">
        <f t="shared" si="128"/>
        <v>0.20842105263157895</v>
      </c>
      <c r="W116" s="16">
        <f t="shared" si="128"/>
        <v>0.20526315789473684</v>
      </c>
      <c r="X116" s="16">
        <f t="shared" si="128"/>
        <v>0.19897435897435897</v>
      </c>
      <c r="Y116" s="16">
        <f t="shared" si="77"/>
        <v>0.20314374629702775</v>
      </c>
      <c r="Z116" s="16">
        <f t="shared" si="78"/>
        <v>1.7642754343512634</v>
      </c>
      <c r="AA116" s="93"/>
    </row>
    <row r="117" spans="1:27" ht="14.4" customHeight="1" x14ac:dyDescent="0.3">
      <c r="A117" s="82"/>
      <c r="B117" s="83"/>
      <c r="C117" s="84"/>
      <c r="D117" s="84"/>
      <c r="E117" s="84"/>
      <c r="F117" s="85">
        <f t="shared" si="110"/>
        <v>1025</v>
      </c>
      <c r="G117" s="86">
        <v>23</v>
      </c>
      <c r="H117" s="87"/>
      <c r="I117" s="88">
        <v>260</v>
      </c>
      <c r="J117" s="89">
        <v>162</v>
      </c>
      <c r="K117" s="80">
        <f t="shared" ref="K117" si="129">I117*J117/100</f>
        <v>421.2</v>
      </c>
      <c r="L117" s="81">
        <f t="shared" ref="L117" si="130">K117*Y117/1000</f>
        <v>338.43420000000003</v>
      </c>
      <c r="M117" s="90" t="s">
        <v>290</v>
      </c>
      <c r="N117" s="91" t="s">
        <v>19</v>
      </c>
      <c r="O117" s="92" t="s">
        <v>27</v>
      </c>
      <c r="P117" s="8" t="s">
        <v>21</v>
      </c>
      <c r="Q117" s="9">
        <v>809</v>
      </c>
      <c r="R117" s="9">
        <v>812</v>
      </c>
      <c r="S117" s="9">
        <v>800</v>
      </c>
      <c r="T117" s="9">
        <v>797</v>
      </c>
      <c r="U117" s="9">
        <v>809</v>
      </c>
      <c r="V117" s="9">
        <v>786</v>
      </c>
      <c r="W117" s="9">
        <v>812</v>
      </c>
      <c r="X117" s="9">
        <v>803</v>
      </c>
      <c r="Y117" s="17">
        <f t="shared" si="77"/>
        <v>803.5</v>
      </c>
      <c r="Z117" s="10">
        <f t="shared" si="78"/>
        <v>1.0468328463759007</v>
      </c>
      <c r="AA117" s="93" t="s">
        <v>22</v>
      </c>
    </row>
    <row r="118" spans="1:27" ht="14.4" customHeight="1" x14ac:dyDescent="0.3">
      <c r="A118" s="82"/>
      <c r="B118" s="83"/>
      <c r="C118" s="84"/>
      <c r="D118" s="84"/>
      <c r="E118" s="84"/>
      <c r="F118" s="85"/>
      <c r="G118" s="86"/>
      <c r="H118" s="87"/>
      <c r="I118" s="88"/>
      <c r="J118" s="89"/>
      <c r="K118" s="80"/>
      <c r="L118" s="81"/>
      <c r="M118" s="90"/>
      <c r="N118" s="91"/>
      <c r="O118" s="92"/>
      <c r="P118" s="11" t="s">
        <v>23</v>
      </c>
      <c r="Q118" s="12">
        <v>4.0999999999999996</v>
      </c>
      <c r="R118" s="12">
        <v>4.0999999999999996</v>
      </c>
      <c r="S118" s="12">
        <v>4</v>
      </c>
      <c r="T118" s="12">
        <v>4.2</v>
      </c>
      <c r="U118" s="12">
        <v>4.0999999999999996</v>
      </c>
      <c r="V118" s="12">
        <v>4</v>
      </c>
      <c r="W118" s="12">
        <v>4.1500000000000004</v>
      </c>
      <c r="X118" s="12">
        <v>4.2</v>
      </c>
      <c r="Y118" s="13">
        <f t="shared" si="77"/>
        <v>4.1062500000000002</v>
      </c>
      <c r="Z118" s="14">
        <f t="shared" si="78"/>
        <v>1.7684855462134343</v>
      </c>
      <c r="AA118" s="93"/>
    </row>
    <row r="119" spans="1:27" ht="14.4" customHeight="1" x14ac:dyDescent="0.3">
      <c r="A119" s="82"/>
      <c r="B119" s="83"/>
      <c r="C119" s="84"/>
      <c r="D119" s="84"/>
      <c r="E119" s="84"/>
      <c r="F119" s="85"/>
      <c r="G119" s="86"/>
      <c r="H119" s="87"/>
      <c r="I119" s="88"/>
      <c r="J119" s="89"/>
      <c r="K119" s="80"/>
      <c r="L119" s="81"/>
      <c r="M119" s="90"/>
      <c r="N119" s="91"/>
      <c r="O119" s="92"/>
      <c r="P119" s="15" t="s">
        <v>24</v>
      </c>
      <c r="Q119" s="16">
        <f t="shared" ref="Q119:X119" si="131">Q117/Q118/1000</f>
        <v>0.19731707317073174</v>
      </c>
      <c r="R119" s="16">
        <f t="shared" si="131"/>
        <v>0.19804878048780489</v>
      </c>
      <c r="S119" s="16">
        <f t="shared" si="131"/>
        <v>0.2</v>
      </c>
      <c r="T119" s="16">
        <f t="shared" si="131"/>
        <v>0.18976190476190477</v>
      </c>
      <c r="U119" s="16">
        <f t="shared" si="131"/>
        <v>0.19731707317073174</v>
      </c>
      <c r="V119" s="16">
        <f t="shared" si="131"/>
        <v>0.19650000000000001</v>
      </c>
      <c r="W119" s="16">
        <f t="shared" si="131"/>
        <v>0.19566265060240962</v>
      </c>
      <c r="X119" s="16">
        <f t="shared" si="131"/>
        <v>0.19119047619047619</v>
      </c>
      <c r="Y119" s="16">
        <f t="shared" si="77"/>
        <v>0.19572474479800739</v>
      </c>
      <c r="Z119" s="16">
        <f t="shared" si="78"/>
        <v>1.6699976613297567</v>
      </c>
      <c r="AA119" s="93"/>
    </row>
    <row r="120" spans="1:27" ht="14.4" customHeight="1" x14ac:dyDescent="0.3">
      <c r="A120" s="82"/>
      <c r="B120" s="83"/>
      <c r="C120" s="84"/>
      <c r="D120" s="84"/>
      <c r="E120" s="84"/>
      <c r="F120" s="85">
        <f t="shared" si="110"/>
        <v>1026</v>
      </c>
      <c r="G120" s="86">
        <v>24</v>
      </c>
      <c r="H120" s="87"/>
      <c r="I120" s="88">
        <v>260</v>
      </c>
      <c r="J120" s="89">
        <v>162</v>
      </c>
      <c r="K120" s="80">
        <f t="shared" ref="K120" si="132">I120*J120/100</f>
        <v>421.2</v>
      </c>
      <c r="L120" s="81">
        <f t="shared" ref="L120" si="133">K120*Y120/1000</f>
        <v>340.32959999999997</v>
      </c>
      <c r="M120" s="90" t="s">
        <v>290</v>
      </c>
      <c r="N120" s="91" t="s">
        <v>19</v>
      </c>
      <c r="O120" s="92" t="s">
        <v>27</v>
      </c>
      <c r="P120" s="8" t="s">
        <v>21</v>
      </c>
      <c r="Q120" s="9">
        <v>810</v>
      </c>
      <c r="R120" s="9">
        <v>807</v>
      </c>
      <c r="S120" s="9">
        <v>811</v>
      </c>
      <c r="T120" s="9">
        <v>807</v>
      </c>
      <c r="U120" s="9">
        <v>804</v>
      </c>
      <c r="V120" s="9">
        <v>799</v>
      </c>
      <c r="W120" s="9">
        <v>812</v>
      </c>
      <c r="X120" s="9">
        <v>814</v>
      </c>
      <c r="Y120" s="17">
        <f t="shared" si="77"/>
        <v>808</v>
      </c>
      <c r="Z120" s="10">
        <f t="shared" si="78"/>
        <v>0.56035799122137486</v>
      </c>
      <c r="AA120" s="93" t="s">
        <v>22</v>
      </c>
    </row>
    <row r="121" spans="1:27" ht="14.4" customHeight="1" x14ac:dyDescent="0.3">
      <c r="A121" s="82"/>
      <c r="B121" s="83"/>
      <c r="C121" s="84"/>
      <c r="D121" s="84"/>
      <c r="E121" s="84"/>
      <c r="F121" s="85"/>
      <c r="G121" s="86"/>
      <c r="H121" s="87"/>
      <c r="I121" s="88"/>
      <c r="J121" s="89"/>
      <c r="K121" s="80"/>
      <c r="L121" s="81"/>
      <c r="M121" s="90"/>
      <c r="N121" s="91"/>
      <c r="O121" s="92"/>
      <c r="P121" s="11" t="s">
        <v>23</v>
      </c>
      <c r="Q121" s="12">
        <v>4.2</v>
      </c>
      <c r="R121" s="12">
        <v>4.0999999999999996</v>
      </c>
      <c r="S121" s="12">
        <v>4.2</v>
      </c>
      <c r="T121" s="12">
        <v>4.0999999999999996</v>
      </c>
      <c r="U121" s="12">
        <v>4</v>
      </c>
      <c r="V121" s="12">
        <v>3.9</v>
      </c>
      <c r="W121" s="12">
        <v>4</v>
      </c>
      <c r="X121" s="12">
        <v>4</v>
      </c>
      <c r="Y121" s="13">
        <f t="shared" si="77"/>
        <v>4.0625</v>
      </c>
      <c r="Z121" s="14">
        <f t="shared" si="78"/>
        <v>2.4422319794442386</v>
      </c>
      <c r="AA121" s="93"/>
    </row>
    <row r="122" spans="1:27" ht="14.4" customHeight="1" x14ac:dyDescent="0.3">
      <c r="A122" s="82"/>
      <c r="B122" s="83"/>
      <c r="C122" s="84"/>
      <c r="D122" s="84"/>
      <c r="E122" s="84"/>
      <c r="F122" s="85"/>
      <c r="G122" s="86"/>
      <c r="H122" s="87"/>
      <c r="I122" s="88"/>
      <c r="J122" s="89"/>
      <c r="K122" s="80"/>
      <c r="L122" s="81"/>
      <c r="M122" s="90"/>
      <c r="N122" s="91"/>
      <c r="O122" s="92"/>
      <c r="P122" s="15" t="s">
        <v>24</v>
      </c>
      <c r="Q122" s="16">
        <f t="shared" ref="Q122:X122" si="134">Q120/Q121/1000</f>
        <v>0.19285714285714287</v>
      </c>
      <c r="R122" s="16">
        <f t="shared" si="134"/>
        <v>0.19682926829268294</v>
      </c>
      <c r="S122" s="16">
        <f t="shared" si="134"/>
        <v>0.19309523809523807</v>
      </c>
      <c r="T122" s="16">
        <f t="shared" si="134"/>
        <v>0.19682926829268294</v>
      </c>
      <c r="U122" s="16">
        <f t="shared" si="134"/>
        <v>0.20100000000000001</v>
      </c>
      <c r="V122" s="16">
        <f t="shared" si="134"/>
        <v>0.20487179487179488</v>
      </c>
      <c r="W122" s="16">
        <f t="shared" si="134"/>
        <v>0.20300000000000001</v>
      </c>
      <c r="X122" s="16">
        <f t="shared" si="134"/>
        <v>0.20349999999999999</v>
      </c>
      <c r="Y122" s="16">
        <f t="shared" si="77"/>
        <v>0.19899783905119273</v>
      </c>
      <c r="Z122" s="16">
        <f t="shared" si="78"/>
        <v>2.2244086364636333</v>
      </c>
      <c r="AA122" s="93"/>
    </row>
    <row r="123" spans="1:27" ht="14.4" customHeight="1" x14ac:dyDescent="0.3">
      <c r="A123" s="82"/>
      <c r="B123" s="83"/>
      <c r="C123" s="84"/>
      <c r="D123" s="84"/>
      <c r="E123" s="84"/>
      <c r="F123" s="85">
        <f t="shared" si="110"/>
        <v>1027</v>
      </c>
      <c r="G123" s="86">
        <v>25</v>
      </c>
      <c r="H123" s="87"/>
      <c r="I123" s="88">
        <v>260</v>
      </c>
      <c r="J123" s="89">
        <v>162</v>
      </c>
      <c r="K123" s="80">
        <f t="shared" ref="K123" si="135">I123*J123/100</f>
        <v>421.2</v>
      </c>
      <c r="L123" s="81">
        <f t="shared" ref="L123" si="136">K123*Y123/1000</f>
        <v>340.90875</v>
      </c>
      <c r="M123" s="90"/>
      <c r="N123" s="91" t="s">
        <v>19</v>
      </c>
      <c r="O123" s="92" t="s">
        <v>27</v>
      </c>
      <c r="P123" s="8" t="s">
        <v>21</v>
      </c>
      <c r="Q123" s="9">
        <v>818</v>
      </c>
      <c r="R123" s="9">
        <v>800</v>
      </c>
      <c r="S123" s="9">
        <v>812</v>
      </c>
      <c r="T123" s="9">
        <v>792</v>
      </c>
      <c r="U123" s="9">
        <v>804</v>
      </c>
      <c r="V123" s="9">
        <v>813</v>
      </c>
      <c r="W123" s="9">
        <v>817</v>
      </c>
      <c r="X123" s="9">
        <v>819</v>
      </c>
      <c r="Y123" s="17">
        <f t="shared" si="77"/>
        <v>809.375</v>
      </c>
      <c r="Z123" s="10">
        <f t="shared" si="78"/>
        <v>1.1255074601391226</v>
      </c>
      <c r="AA123" s="93" t="s">
        <v>22</v>
      </c>
    </row>
    <row r="124" spans="1:27" ht="14.4" customHeight="1" x14ac:dyDescent="0.3">
      <c r="A124" s="82"/>
      <c r="B124" s="83"/>
      <c r="C124" s="84"/>
      <c r="D124" s="84"/>
      <c r="E124" s="84"/>
      <c r="F124" s="85"/>
      <c r="G124" s="86"/>
      <c r="H124" s="87"/>
      <c r="I124" s="88"/>
      <c r="J124" s="89"/>
      <c r="K124" s="80"/>
      <c r="L124" s="81"/>
      <c r="M124" s="90"/>
      <c r="N124" s="91"/>
      <c r="O124" s="92"/>
      <c r="P124" s="11" t="s">
        <v>23</v>
      </c>
      <c r="Q124" s="12">
        <v>4.2</v>
      </c>
      <c r="R124" s="12">
        <v>4.0999999999999996</v>
      </c>
      <c r="S124" s="12">
        <v>4.0999999999999996</v>
      </c>
      <c r="T124" s="12">
        <v>4.1500000000000004</v>
      </c>
      <c r="U124" s="12">
        <v>4.2</v>
      </c>
      <c r="V124" s="12">
        <v>4.2</v>
      </c>
      <c r="W124" s="12">
        <v>4.2</v>
      </c>
      <c r="X124" s="12">
        <v>4.2</v>
      </c>
      <c r="Y124" s="13">
        <f t="shared" si="77"/>
        <v>4.1687500000000002</v>
      </c>
      <c r="Z124" s="14">
        <f t="shared" si="78"/>
        <v>1.0278342729236996</v>
      </c>
      <c r="AA124" s="93"/>
    </row>
    <row r="125" spans="1:27" ht="14.4" customHeight="1" x14ac:dyDescent="0.3">
      <c r="A125" s="82"/>
      <c r="B125" s="83"/>
      <c r="C125" s="84"/>
      <c r="D125" s="84"/>
      <c r="E125" s="84"/>
      <c r="F125" s="85"/>
      <c r="G125" s="86"/>
      <c r="H125" s="87"/>
      <c r="I125" s="88"/>
      <c r="J125" s="89"/>
      <c r="K125" s="80"/>
      <c r="L125" s="81"/>
      <c r="M125" s="90"/>
      <c r="N125" s="91"/>
      <c r="O125" s="92"/>
      <c r="P125" s="15" t="s">
        <v>24</v>
      </c>
      <c r="Q125" s="16">
        <f t="shared" ref="Q125:X125" si="137">Q123/Q124/1000</f>
        <v>0.19476190476190475</v>
      </c>
      <c r="R125" s="16">
        <f t="shared" si="137"/>
        <v>0.1951219512195122</v>
      </c>
      <c r="S125" s="16">
        <f t="shared" si="137"/>
        <v>0.19804878048780489</v>
      </c>
      <c r="T125" s="16">
        <f t="shared" si="137"/>
        <v>0.1908433734939759</v>
      </c>
      <c r="U125" s="16">
        <f t="shared" si="137"/>
        <v>0.19142857142857142</v>
      </c>
      <c r="V125" s="16">
        <f t="shared" si="137"/>
        <v>0.19357142857142856</v>
      </c>
      <c r="W125" s="16">
        <f t="shared" si="137"/>
        <v>0.19452380952380952</v>
      </c>
      <c r="X125" s="16">
        <f t="shared" si="137"/>
        <v>0.19500000000000001</v>
      </c>
      <c r="Y125" s="16">
        <f t="shared" si="77"/>
        <v>0.19416247743587592</v>
      </c>
      <c r="Z125" s="16">
        <f t="shared" si="78"/>
        <v>1.0933877538393189</v>
      </c>
      <c r="AA125" s="93"/>
    </row>
    <row r="126" spans="1:27" ht="14.4" customHeight="1" x14ac:dyDescent="0.3">
      <c r="A126" s="82"/>
      <c r="B126" s="83"/>
      <c r="C126" s="84"/>
      <c r="D126" s="84"/>
      <c r="E126" s="84"/>
      <c r="F126" s="85">
        <f t="shared" si="110"/>
        <v>1028</v>
      </c>
      <c r="G126" s="86">
        <v>26</v>
      </c>
      <c r="H126" s="87"/>
      <c r="I126" s="88">
        <v>260</v>
      </c>
      <c r="J126" s="89">
        <v>162</v>
      </c>
      <c r="K126" s="80">
        <f t="shared" ref="K126" si="138">I126*J126/100</f>
        <v>421.2</v>
      </c>
      <c r="L126" s="81">
        <f t="shared" ref="L126" si="139">K126*Y126/1000</f>
        <v>340.43489999999997</v>
      </c>
      <c r="M126" s="90"/>
      <c r="N126" s="91" t="s">
        <v>19</v>
      </c>
      <c r="O126" s="92" t="s">
        <v>27</v>
      </c>
      <c r="P126" s="8" t="s">
        <v>21</v>
      </c>
      <c r="Q126" s="9">
        <v>820</v>
      </c>
      <c r="R126" s="9">
        <v>818</v>
      </c>
      <c r="S126" s="9">
        <v>805</v>
      </c>
      <c r="T126" s="9">
        <v>811</v>
      </c>
      <c r="U126" s="9">
        <v>816</v>
      </c>
      <c r="V126" s="9">
        <v>797</v>
      </c>
      <c r="W126" s="9">
        <v>794</v>
      </c>
      <c r="X126" s="9">
        <v>805</v>
      </c>
      <c r="Y126" s="17">
        <f t="shared" si="77"/>
        <v>808.25</v>
      </c>
      <c r="Z126" s="10">
        <f t="shared" si="78"/>
        <v>1.1165199905833618</v>
      </c>
      <c r="AA126" s="93" t="s">
        <v>22</v>
      </c>
    </row>
    <row r="127" spans="1:27" ht="14.4" customHeight="1" x14ac:dyDescent="0.3">
      <c r="A127" s="82"/>
      <c r="B127" s="83"/>
      <c r="C127" s="84"/>
      <c r="D127" s="84"/>
      <c r="E127" s="84"/>
      <c r="F127" s="85"/>
      <c r="G127" s="86"/>
      <c r="H127" s="87"/>
      <c r="I127" s="88"/>
      <c r="J127" s="89"/>
      <c r="K127" s="80"/>
      <c r="L127" s="81"/>
      <c r="M127" s="90"/>
      <c r="N127" s="91"/>
      <c r="O127" s="92"/>
      <c r="P127" s="11" t="s">
        <v>23</v>
      </c>
      <c r="Q127" s="12">
        <v>4.2</v>
      </c>
      <c r="R127" s="12">
        <v>4.2</v>
      </c>
      <c r="S127" s="12">
        <v>4.1500000000000004</v>
      </c>
      <c r="T127" s="12">
        <v>4.2</v>
      </c>
      <c r="U127" s="12">
        <v>4.0999999999999996</v>
      </c>
      <c r="V127" s="12">
        <v>3.9</v>
      </c>
      <c r="W127" s="12">
        <v>3.9</v>
      </c>
      <c r="X127" s="12">
        <v>4</v>
      </c>
      <c r="Y127" s="13">
        <f t="shared" si="77"/>
        <v>4.0812499999999998</v>
      </c>
      <c r="Z127" s="14">
        <f t="shared" si="78"/>
        <v>2.9969962926157652</v>
      </c>
      <c r="AA127" s="93"/>
    </row>
    <row r="128" spans="1:27" ht="14.4" customHeight="1" x14ac:dyDescent="0.3">
      <c r="A128" s="82"/>
      <c r="B128" s="83"/>
      <c r="C128" s="84"/>
      <c r="D128" s="84"/>
      <c r="E128" s="84"/>
      <c r="F128" s="85"/>
      <c r="G128" s="86"/>
      <c r="H128" s="87"/>
      <c r="I128" s="88"/>
      <c r="J128" s="89"/>
      <c r="K128" s="80"/>
      <c r="L128" s="81"/>
      <c r="M128" s="90"/>
      <c r="N128" s="91"/>
      <c r="O128" s="92"/>
      <c r="P128" s="15" t="s">
        <v>24</v>
      </c>
      <c r="Q128" s="16">
        <f t="shared" ref="Q128:X128" si="140">Q126/Q127/1000</f>
        <v>0.19523809523809524</v>
      </c>
      <c r="R128" s="16">
        <f t="shared" si="140"/>
        <v>0.19476190476190475</v>
      </c>
      <c r="S128" s="16">
        <f t="shared" si="140"/>
        <v>0.19397590361445782</v>
      </c>
      <c r="T128" s="16">
        <f t="shared" si="140"/>
        <v>0.19309523809523807</v>
      </c>
      <c r="U128" s="16">
        <f t="shared" si="140"/>
        <v>0.19902439024390245</v>
      </c>
      <c r="V128" s="16">
        <f t="shared" si="140"/>
        <v>0.20435897435897438</v>
      </c>
      <c r="W128" s="16">
        <f t="shared" si="140"/>
        <v>0.2035897435897436</v>
      </c>
      <c r="X128" s="16">
        <f t="shared" si="140"/>
        <v>0.20125000000000001</v>
      </c>
      <c r="Y128" s="16">
        <f t="shared" si="77"/>
        <v>0.19816178123778955</v>
      </c>
      <c r="Z128" s="16">
        <f t="shared" si="78"/>
        <v>2.1219397632500718</v>
      </c>
      <c r="AA128" s="93"/>
    </row>
    <row r="129" spans="1:27" ht="14.4" customHeight="1" x14ac:dyDescent="0.3">
      <c r="A129" s="156">
        <v>44536</v>
      </c>
      <c r="B129" s="83"/>
      <c r="C129" s="84"/>
      <c r="D129" s="84"/>
      <c r="E129" s="84"/>
      <c r="F129" s="85">
        <f t="shared" si="110"/>
        <v>1029</v>
      </c>
      <c r="G129" s="86">
        <v>27</v>
      </c>
      <c r="H129" s="87"/>
      <c r="I129" s="88">
        <v>260</v>
      </c>
      <c r="J129" s="89">
        <v>162</v>
      </c>
      <c r="K129" s="80">
        <f t="shared" ref="K129" si="141">I129*J129/100</f>
        <v>421.2</v>
      </c>
      <c r="L129" s="81">
        <f t="shared" ref="L129" si="142">K129*Y129/1000</f>
        <v>326.48264999999998</v>
      </c>
      <c r="M129" s="90"/>
      <c r="N129" s="91" t="s">
        <v>50</v>
      </c>
      <c r="O129" s="92" t="s">
        <v>85</v>
      </c>
      <c r="P129" s="8" t="s">
        <v>21</v>
      </c>
      <c r="Q129" s="9">
        <v>772</v>
      </c>
      <c r="R129" s="9">
        <v>765</v>
      </c>
      <c r="S129" s="9">
        <v>771</v>
      </c>
      <c r="T129" s="9">
        <v>770</v>
      </c>
      <c r="U129" s="9">
        <v>780</v>
      </c>
      <c r="V129" s="9">
        <v>776</v>
      </c>
      <c r="W129" s="9">
        <v>784</v>
      </c>
      <c r="X129" s="9">
        <v>783</v>
      </c>
      <c r="Y129" s="17">
        <f t="shared" si="77"/>
        <v>775.125</v>
      </c>
      <c r="Z129" s="10">
        <f t="shared" si="78"/>
        <v>0.81705483250400923</v>
      </c>
      <c r="AA129" s="93" t="s">
        <v>22</v>
      </c>
    </row>
    <row r="130" spans="1:27" ht="14.4" customHeight="1" x14ac:dyDescent="0.3">
      <c r="A130" s="156"/>
      <c r="B130" s="83"/>
      <c r="C130" s="84"/>
      <c r="D130" s="84"/>
      <c r="E130" s="84"/>
      <c r="F130" s="85"/>
      <c r="G130" s="86"/>
      <c r="H130" s="87"/>
      <c r="I130" s="88"/>
      <c r="J130" s="89"/>
      <c r="K130" s="80"/>
      <c r="L130" s="81"/>
      <c r="M130" s="90"/>
      <c r="N130" s="91"/>
      <c r="O130" s="92"/>
      <c r="P130" s="11" t="s">
        <v>23</v>
      </c>
      <c r="Q130" s="12">
        <v>4</v>
      </c>
      <c r="R130" s="12">
        <v>4.0999999999999996</v>
      </c>
      <c r="S130" s="12">
        <v>4.0999999999999996</v>
      </c>
      <c r="T130" s="12">
        <v>3.9</v>
      </c>
      <c r="U130" s="12">
        <v>3.9</v>
      </c>
      <c r="V130" s="12">
        <v>4</v>
      </c>
      <c r="W130" s="12">
        <v>4</v>
      </c>
      <c r="X130" s="12">
        <v>4.0999999999999996</v>
      </c>
      <c r="Y130" s="13">
        <f t="shared" si="77"/>
        <v>4.0124999999999993</v>
      </c>
      <c r="Z130" s="14">
        <f t="shared" si="78"/>
        <v>1.9454822424917104</v>
      </c>
      <c r="AA130" s="93"/>
    </row>
    <row r="131" spans="1:27" ht="14.4" customHeight="1" x14ac:dyDescent="0.3">
      <c r="A131" s="156"/>
      <c r="B131" s="83"/>
      <c r="C131" s="84"/>
      <c r="D131" s="84"/>
      <c r="E131" s="84"/>
      <c r="F131" s="85"/>
      <c r="G131" s="86"/>
      <c r="H131" s="87"/>
      <c r="I131" s="88"/>
      <c r="J131" s="89"/>
      <c r="K131" s="80"/>
      <c r="L131" s="81"/>
      <c r="M131" s="90"/>
      <c r="N131" s="91"/>
      <c r="O131" s="92"/>
      <c r="P131" s="15" t="s">
        <v>24</v>
      </c>
      <c r="Q131" s="16">
        <f t="shared" ref="Q131:X131" si="143">Q129/Q130/1000</f>
        <v>0.193</v>
      </c>
      <c r="R131" s="16">
        <f t="shared" si="143"/>
        <v>0.18658536585365854</v>
      </c>
      <c r="S131" s="16">
        <f t="shared" si="143"/>
        <v>0.18804878048780488</v>
      </c>
      <c r="T131" s="16">
        <f t="shared" si="143"/>
        <v>0.19743589743589743</v>
      </c>
      <c r="U131" s="16">
        <f t="shared" si="143"/>
        <v>0.2</v>
      </c>
      <c r="V131" s="16">
        <f t="shared" si="143"/>
        <v>0.19400000000000001</v>
      </c>
      <c r="W131" s="16">
        <f t="shared" si="143"/>
        <v>0.19600000000000001</v>
      </c>
      <c r="X131" s="16">
        <f t="shared" si="143"/>
        <v>0.19097560975609759</v>
      </c>
      <c r="Y131" s="16">
        <f t="shared" ref="Y131:Y167" si="144">AVERAGE(Q131:X131)</f>
        <v>0.19325570669168227</v>
      </c>
      <c r="Z131" s="16">
        <f t="shared" ref="Z131:Z167" si="145">_xlfn.STDEV.P(Q131:X131)/Y131*100</f>
        <v>2.2249889038447104</v>
      </c>
      <c r="AA131" s="93"/>
    </row>
    <row r="132" spans="1:27" ht="14.4" customHeight="1" x14ac:dyDescent="0.3">
      <c r="A132" s="82"/>
      <c r="B132" s="83"/>
      <c r="C132" s="84"/>
      <c r="D132" s="84"/>
      <c r="E132" s="84"/>
      <c r="F132" s="85">
        <f t="shared" si="110"/>
        <v>1030</v>
      </c>
      <c r="G132" s="86">
        <v>28</v>
      </c>
      <c r="H132" s="87"/>
      <c r="I132" s="88">
        <v>260</v>
      </c>
      <c r="J132" s="89">
        <v>162</v>
      </c>
      <c r="K132" s="80">
        <f t="shared" ref="K132" si="146">I132*J132/100</f>
        <v>421.2</v>
      </c>
      <c r="L132" s="81">
        <f t="shared" ref="L132" si="147">K132*Y132/1000</f>
        <v>330.37875000000003</v>
      </c>
      <c r="M132" s="90"/>
      <c r="N132" s="91" t="s">
        <v>50</v>
      </c>
      <c r="O132" s="92" t="s">
        <v>85</v>
      </c>
      <c r="P132" s="8" t="s">
        <v>21</v>
      </c>
      <c r="Q132" s="9">
        <v>789</v>
      </c>
      <c r="R132" s="9">
        <v>782</v>
      </c>
      <c r="S132" s="9">
        <v>796</v>
      </c>
      <c r="T132" s="9">
        <v>789</v>
      </c>
      <c r="U132" s="9">
        <v>784</v>
      </c>
      <c r="V132" s="9">
        <v>775</v>
      </c>
      <c r="W132" s="9">
        <v>770</v>
      </c>
      <c r="X132" s="9">
        <v>790</v>
      </c>
      <c r="Y132" s="17">
        <f t="shared" si="144"/>
        <v>784.375</v>
      </c>
      <c r="Z132" s="10">
        <f t="shared" si="145"/>
        <v>1.0178015841807659</v>
      </c>
      <c r="AA132" s="93" t="s">
        <v>22</v>
      </c>
    </row>
    <row r="133" spans="1:27" ht="14.4" customHeight="1" x14ac:dyDescent="0.3">
      <c r="A133" s="82"/>
      <c r="B133" s="83"/>
      <c r="C133" s="84"/>
      <c r="D133" s="84"/>
      <c r="E133" s="84"/>
      <c r="F133" s="85"/>
      <c r="G133" s="86"/>
      <c r="H133" s="87"/>
      <c r="I133" s="88"/>
      <c r="J133" s="89"/>
      <c r="K133" s="80"/>
      <c r="L133" s="81"/>
      <c r="M133" s="90"/>
      <c r="N133" s="91"/>
      <c r="O133" s="92"/>
      <c r="P133" s="11" t="s">
        <v>23</v>
      </c>
      <c r="Q133" s="12">
        <v>4.0999999999999996</v>
      </c>
      <c r="R133" s="12">
        <v>3.9</v>
      </c>
      <c r="S133" s="12">
        <v>3.9</v>
      </c>
      <c r="T133" s="12">
        <v>4.2</v>
      </c>
      <c r="U133" s="12">
        <v>4.0999999999999996</v>
      </c>
      <c r="V133" s="12">
        <v>4.0999999999999996</v>
      </c>
      <c r="W133" s="12">
        <v>4</v>
      </c>
      <c r="X133" s="12">
        <v>4</v>
      </c>
      <c r="Y133" s="13">
        <f t="shared" si="144"/>
        <v>4.0375000000000005</v>
      </c>
      <c r="Z133" s="14">
        <f t="shared" si="145"/>
        <v>2.4573541588835202</v>
      </c>
      <c r="AA133" s="93"/>
    </row>
    <row r="134" spans="1:27" ht="14.4" customHeight="1" x14ac:dyDescent="0.3">
      <c r="A134" s="82"/>
      <c r="B134" s="83"/>
      <c r="C134" s="84"/>
      <c r="D134" s="84"/>
      <c r="E134" s="84"/>
      <c r="F134" s="85"/>
      <c r="G134" s="86"/>
      <c r="H134" s="87"/>
      <c r="I134" s="88"/>
      <c r="J134" s="89"/>
      <c r="K134" s="80"/>
      <c r="L134" s="81"/>
      <c r="M134" s="90"/>
      <c r="N134" s="91"/>
      <c r="O134" s="92"/>
      <c r="P134" s="15" t="s">
        <v>24</v>
      </c>
      <c r="Q134" s="16">
        <f t="shared" ref="Q134:X134" si="148">Q132/Q133/1000</f>
        <v>0.19243902439024393</v>
      </c>
      <c r="R134" s="16">
        <f t="shared" si="148"/>
        <v>0.20051282051282052</v>
      </c>
      <c r="S134" s="16">
        <f t="shared" si="148"/>
        <v>0.20410256410256411</v>
      </c>
      <c r="T134" s="16">
        <f t="shared" si="148"/>
        <v>0.18785714285714286</v>
      </c>
      <c r="U134" s="16">
        <f t="shared" si="148"/>
        <v>0.19121951219512198</v>
      </c>
      <c r="V134" s="16">
        <f t="shared" si="148"/>
        <v>0.18902439024390244</v>
      </c>
      <c r="W134" s="16">
        <f t="shared" si="148"/>
        <v>0.1925</v>
      </c>
      <c r="X134" s="16">
        <f t="shared" si="148"/>
        <v>0.19750000000000001</v>
      </c>
      <c r="Y134" s="16">
        <f t="shared" si="144"/>
        <v>0.1943944317877245</v>
      </c>
      <c r="Z134" s="16">
        <f t="shared" si="145"/>
        <v>2.7606158724768144</v>
      </c>
      <c r="AA134" s="93"/>
    </row>
    <row r="135" spans="1:27" ht="14.4" customHeight="1" x14ac:dyDescent="0.3">
      <c r="A135" s="82">
        <v>44536</v>
      </c>
      <c r="B135" s="83"/>
      <c r="C135" s="84"/>
      <c r="D135" s="84"/>
      <c r="E135" s="84"/>
      <c r="F135" s="85">
        <f t="shared" si="110"/>
        <v>1031</v>
      </c>
      <c r="G135" s="86">
        <v>29</v>
      </c>
      <c r="H135" s="87"/>
      <c r="I135" s="88">
        <v>260</v>
      </c>
      <c r="J135" s="89">
        <v>162</v>
      </c>
      <c r="K135" s="80">
        <f t="shared" ref="K135" si="149">I135*J135/100</f>
        <v>421.2</v>
      </c>
      <c r="L135" s="81">
        <f t="shared" ref="L135" si="150">K135*Y135/1000</f>
        <v>340.85609999999997</v>
      </c>
      <c r="M135" s="90"/>
      <c r="N135" s="91" t="s">
        <v>213</v>
      </c>
      <c r="O135" s="92" t="s">
        <v>180</v>
      </c>
      <c r="P135" s="8" t="s">
        <v>21</v>
      </c>
      <c r="Q135" s="9">
        <v>818</v>
      </c>
      <c r="R135" s="9">
        <v>820</v>
      </c>
      <c r="S135" s="9">
        <v>800</v>
      </c>
      <c r="T135" s="9">
        <v>796</v>
      </c>
      <c r="U135" s="9">
        <v>832</v>
      </c>
      <c r="V135" s="9">
        <v>814</v>
      </c>
      <c r="W135" s="9">
        <v>809</v>
      </c>
      <c r="X135" s="9">
        <v>785</v>
      </c>
      <c r="Y135" s="17">
        <f t="shared" si="144"/>
        <v>809.25</v>
      </c>
      <c r="Z135" s="10">
        <f t="shared" si="145"/>
        <v>1.737428321364086</v>
      </c>
      <c r="AA135" s="93" t="s">
        <v>22</v>
      </c>
    </row>
    <row r="136" spans="1:27" ht="14.4" customHeight="1" x14ac:dyDescent="0.3">
      <c r="A136" s="82"/>
      <c r="B136" s="83"/>
      <c r="C136" s="84"/>
      <c r="D136" s="84"/>
      <c r="E136" s="84"/>
      <c r="F136" s="85"/>
      <c r="G136" s="86"/>
      <c r="H136" s="87"/>
      <c r="I136" s="88"/>
      <c r="J136" s="89"/>
      <c r="K136" s="80"/>
      <c r="L136" s="81"/>
      <c r="M136" s="90"/>
      <c r="N136" s="91"/>
      <c r="O136" s="92"/>
      <c r="P136" s="11" t="s">
        <v>23</v>
      </c>
      <c r="Q136" s="12">
        <v>3.9</v>
      </c>
      <c r="R136" s="12">
        <v>4.0999999999999996</v>
      </c>
      <c r="S136" s="12">
        <v>4</v>
      </c>
      <c r="T136" s="12">
        <v>4.2</v>
      </c>
      <c r="U136" s="12">
        <v>4</v>
      </c>
      <c r="V136" s="12">
        <v>4</v>
      </c>
      <c r="W136" s="12">
        <v>3.9</v>
      </c>
      <c r="X136" s="12">
        <v>4.0999999999999996</v>
      </c>
      <c r="Y136" s="13">
        <f t="shared" si="144"/>
        <v>4.0249999999999995</v>
      </c>
      <c r="Z136" s="14">
        <f t="shared" si="145"/>
        <v>2.405579718141253</v>
      </c>
      <c r="AA136" s="93"/>
    </row>
    <row r="137" spans="1:27" ht="14.4" customHeight="1" x14ac:dyDescent="0.3">
      <c r="A137" s="82"/>
      <c r="B137" s="83"/>
      <c r="C137" s="84"/>
      <c r="D137" s="84"/>
      <c r="E137" s="84"/>
      <c r="F137" s="85"/>
      <c r="G137" s="86"/>
      <c r="H137" s="87"/>
      <c r="I137" s="88"/>
      <c r="J137" s="89"/>
      <c r="K137" s="80"/>
      <c r="L137" s="81"/>
      <c r="M137" s="90"/>
      <c r="N137" s="91"/>
      <c r="O137" s="92"/>
      <c r="P137" s="15" t="s">
        <v>24</v>
      </c>
      <c r="Q137" s="16">
        <f t="shared" ref="Q137:X137" si="151">Q135/Q136/1000</f>
        <v>0.20974358974358975</v>
      </c>
      <c r="R137" s="16">
        <f t="shared" si="151"/>
        <v>0.20000000000000004</v>
      </c>
      <c r="S137" s="16">
        <f t="shared" si="151"/>
        <v>0.2</v>
      </c>
      <c r="T137" s="16">
        <f t="shared" si="151"/>
        <v>0.18952380952380951</v>
      </c>
      <c r="U137" s="16">
        <f t="shared" si="151"/>
        <v>0.20799999999999999</v>
      </c>
      <c r="V137" s="16">
        <f t="shared" si="151"/>
        <v>0.20349999999999999</v>
      </c>
      <c r="W137" s="16">
        <f t="shared" si="151"/>
        <v>0.20743589743589744</v>
      </c>
      <c r="X137" s="16">
        <f t="shared" si="151"/>
        <v>0.19146341463414634</v>
      </c>
      <c r="Y137" s="16">
        <f t="shared" si="144"/>
        <v>0.2012083389171804</v>
      </c>
      <c r="Z137" s="16">
        <f t="shared" si="145"/>
        <v>3.5029641768273203</v>
      </c>
      <c r="AA137" s="93"/>
    </row>
    <row r="138" spans="1:27" ht="14.4" customHeight="1" x14ac:dyDescent="0.3">
      <c r="A138" s="82"/>
      <c r="B138" s="83"/>
      <c r="C138" s="84"/>
      <c r="D138" s="84"/>
      <c r="E138" s="84"/>
      <c r="F138" s="85">
        <f t="shared" si="110"/>
        <v>1032</v>
      </c>
      <c r="G138" s="86">
        <v>30</v>
      </c>
      <c r="H138" s="87"/>
      <c r="I138" s="88">
        <v>260</v>
      </c>
      <c r="J138" s="89">
        <v>162</v>
      </c>
      <c r="K138" s="80">
        <f t="shared" ref="K138" si="152">I138*J138/100</f>
        <v>421.2</v>
      </c>
      <c r="L138" s="81">
        <f t="shared" ref="L138" si="153">K138*Y138/1000</f>
        <v>335.01195000000001</v>
      </c>
      <c r="M138" s="90"/>
      <c r="N138" s="91" t="s">
        <v>213</v>
      </c>
      <c r="O138" s="92" t="s">
        <v>180</v>
      </c>
      <c r="P138" s="8" t="s">
        <v>21</v>
      </c>
      <c r="Q138" s="9">
        <v>804</v>
      </c>
      <c r="R138" s="9">
        <v>786</v>
      </c>
      <c r="S138" s="9">
        <v>792</v>
      </c>
      <c r="T138" s="9">
        <v>816</v>
      </c>
      <c r="U138" s="9">
        <v>794</v>
      </c>
      <c r="V138" s="9">
        <v>774</v>
      </c>
      <c r="W138" s="9">
        <v>780</v>
      </c>
      <c r="X138" s="9">
        <v>817</v>
      </c>
      <c r="Y138" s="17">
        <f t="shared" si="144"/>
        <v>795.375</v>
      </c>
      <c r="Z138" s="10">
        <f t="shared" si="145"/>
        <v>1.8658237498907757</v>
      </c>
      <c r="AA138" s="93" t="s">
        <v>22</v>
      </c>
    </row>
    <row r="139" spans="1:27" ht="14.4" customHeight="1" x14ac:dyDescent="0.3">
      <c r="A139" s="82"/>
      <c r="B139" s="83"/>
      <c r="C139" s="84"/>
      <c r="D139" s="84"/>
      <c r="E139" s="84"/>
      <c r="F139" s="85"/>
      <c r="G139" s="86"/>
      <c r="H139" s="87"/>
      <c r="I139" s="88"/>
      <c r="J139" s="89"/>
      <c r="K139" s="80"/>
      <c r="L139" s="81"/>
      <c r="M139" s="90"/>
      <c r="N139" s="91"/>
      <c r="O139" s="92"/>
      <c r="P139" s="11" t="s">
        <v>23</v>
      </c>
      <c r="Q139" s="12">
        <v>4.2</v>
      </c>
      <c r="R139" s="12">
        <v>4</v>
      </c>
      <c r="S139" s="12">
        <v>4</v>
      </c>
      <c r="T139" s="12">
        <v>4.2</v>
      </c>
      <c r="U139" s="12">
        <v>4.2</v>
      </c>
      <c r="V139" s="12">
        <v>4</v>
      </c>
      <c r="W139" s="12">
        <v>4</v>
      </c>
      <c r="X139" s="12">
        <v>4.2</v>
      </c>
      <c r="Y139" s="13">
        <f t="shared" si="144"/>
        <v>4.0999999999999996</v>
      </c>
      <c r="Z139" s="14">
        <f t="shared" si="145"/>
        <v>2.439024390243905</v>
      </c>
      <c r="AA139" s="93"/>
    </row>
    <row r="140" spans="1:27" ht="14.4" customHeight="1" x14ac:dyDescent="0.3">
      <c r="A140" s="82"/>
      <c r="B140" s="83"/>
      <c r="C140" s="84"/>
      <c r="D140" s="84"/>
      <c r="E140" s="84"/>
      <c r="F140" s="85"/>
      <c r="G140" s="86"/>
      <c r="H140" s="87"/>
      <c r="I140" s="88"/>
      <c r="J140" s="89"/>
      <c r="K140" s="80"/>
      <c r="L140" s="81"/>
      <c r="M140" s="90"/>
      <c r="N140" s="91"/>
      <c r="O140" s="92"/>
      <c r="P140" s="15" t="s">
        <v>24</v>
      </c>
      <c r="Q140" s="16">
        <f t="shared" ref="Q140:X140" si="154">Q138/Q139/1000</f>
        <v>0.19142857142857142</v>
      </c>
      <c r="R140" s="16">
        <f t="shared" si="154"/>
        <v>0.19650000000000001</v>
      </c>
      <c r="S140" s="16">
        <f t="shared" si="154"/>
        <v>0.19800000000000001</v>
      </c>
      <c r="T140" s="16">
        <f t="shared" si="154"/>
        <v>0.19428571428571428</v>
      </c>
      <c r="U140" s="16">
        <f t="shared" si="154"/>
        <v>0.18904761904761905</v>
      </c>
      <c r="V140" s="16">
        <f t="shared" si="154"/>
        <v>0.19350000000000001</v>
      </c>
      <c r="W140" s="16">
        <f t="shared" si="154"/>
        <v>0.19500000000000001</v>
      </c>
      <c r="X140" s="16">
        <f t="shared" si="154"/>
        <v>0.19452380952380952</v>
      </c>
      <c r="Y140" s="16">
        <f t="shared" si="144"/>
        <v>0.19403571428571428</v>
      </c>
      <c r="Z140" s="16">
        <f t="shared" si="145"/>
        <v>1.3511140176453351</v>
      </c>
      <c r="AA140" s="93"/>
    </row>
    <row r="141" spans="1:27" ht="14.4" customHeight="1" x14ac:dyDescent="0.3">
      <c r="A141" s="82"/>
      <c r="B141" s="83"/>
      <c r="C141" s="84"/>
      <c r="D141" s="84"/>
      <c r="E141" s="84"/>
      <c r="F141" s="85">
        <f t="shared" si="110"/>
        <v>1033</v>
      </c>
      <c r="G141" s="86">
        <v>31</v>
      </c>
      <c r="H141" s="87"/>
      <c r="I141" s="88">
        <v>100</v>
      </c>
      <c r="J141" s="89">
        <v>162</v>
      </c>
      <c r="K141" s="80">
        <f t="shared" ref="K141" si="155">I141*J141/100</f>
        <v>162</v>
      </c>
      <c r="L141" s="81">
        <f t="shared" ref="L141" si="156">K141*Y141/1000</f>
        <v>129.03299999999999</v>
      </c>
      <c r="M141" s="90"/>
      <c r="N141" s="91" t="s">
        <v>123</v>
      </c>
      <c r="O141" s="92" t="s">
        <v>33</v>
      </c>
      <c r="P141" s="8" t="s">
        <v>21</v>
      </c>
      <c r="Q141" s="9">
        <v>799</v>
      </c>
      <c r="R141" s="9">
        <v>790</v>
      </c>
      <c r="S141" s="9">
        <v>789</v>
      </c>
      <c r="T141" s="9">
        <v>795</v>
      </c>
      <c r="U141" s="9">
        <v>796</v>
      </c>
      <c r="V141" s="9">
        <v>800</v>
      </c>
      <c r="W141" s="9">
        <v>803</v>
      </c>
      <c r="X141" s="9">
        <v>800</v>
      </c>
      <c r="Y141" s="17">
        <f t="shared" si="144"/>
        <v>796.5</v>
      </c>
      <c r="Z141" s="10">
        <f t="shared" si="145"/>
        <v>0.58552285330124398</v>
      </c>
      <c r="AA141" s="93" t="s">
        <v>22</v>
      </c>
    </row>
    <row r="142" spans="1:27" ht="14.4" customHeight="1" x14ac:dyDescent="0.3">
      <c r="A142" s="82"/>
      <c r="B142" s="83"/>
      <c r="C142" s="84"/>
      <c r="D142" s="84"/>
      <c r="E142" s="84"/>
      <c r="F142" s="85"/>
      <c r="G142" s="86"/>
      <c r="H142" s="87"/>
      <c r="I142" s="88"/>
      <c r="J142" s="89"/>
      <c r="K142" s="80"/>
      <c r="L142" s="81"/>
      <c r="M142" s="90"/>
      <c r="N142" s="91"/>
      <c r="O142" s="92"/>
      <c r="P142" s="11" t="s">
        <v>23</v>
      </c>
      <c r="Q142" s="12">
        <v>4</v>
      </c>
      <c r="R142" s="12">
        <v>4.0999999999999996</v>
      </c>
      <c r="S142" s="12">
        <v>4.2</v>
      </c>
      <c r="T142" s="12">
        <v>4</v>
      </c>
      <c r="U142" s="12">
        <v>4.2</v>
      </c>
      <c r="V142" s="12">
        <v>4.0999999999999996</v>
      </c>
      <c r="W142" s="12">
        <v>4</v>
      </c>
      <c r="X142" s="12">
        <v>4</v>
      </c>
      <c r="Y142" s="13">
        <f t="shared" si="144"/>
        <v>4.0750000000000002</v>
      </c>
      <c r="Z142" s="14">
        <f t="shared" si="145"/>
        <v>2.0347391351873627</v>
      </c>
      <c r="AA142" s="93"/>
    </row>
    <row r="143" spans="1:27" ht="14.4" customHeight="1" x14ac:dyDescent="0.3">
      <c r="A143" s="82"/>
      <c r="B143" s="83"/>
      <c r="C143" s="84"/>
      <c r="D143" s="84"/>
      <c r="E143" s="84"/>
      <c r="F143" s="85"/>
      <c r="G143" s="86"/>
      <c r="H143" s="87"/>
      <c r="I143" s="88"/>
      <c r="J143" s="89"/>
      <c r="K143" s="80"/>
      <c r="L143" s="81"/>
      <c r="M143" s="90"/>
      <c r="N143" s="91"/>
      <c r="O143" s="92"/>
      <c r="P143" s="15" t="s">
        <v>24</v>
      </c>
      <c r="Q143" s="16">
        <f t="shared" ref="Q143:X143" si="157">Q141/Q142/1000</f>
        <v>0.19975000000000001</v>
      </c>
      <c r="R143" s="16">
        <f t="shared" si="157"/>
        <v>0.1926829268292683</v>
      </c>
      <c r="S143" s="16">
        <f t="shared" si="157"/>
        <v>0.18785714285714286</v>
      </c>
      <c r="T143" s="16">
        <f t="shared" si="157"/>
        <v>0.19875000000000001</v>
      </c>
      <c r="U143" s="16">
        <f t="shared" si="157"/>
        <v>0.18952380952380951</v>
      </c>
      <c r="V143" s="16">
        <f t="shared" si="157"/>
        <v>0.1951219512195122</v>
      </c>
      <c r="W143" s="16">
        <f t="shared" si="157"/>
        <v>0.20075000000000001</v>
      </c>
      <c r="X143" s="16">
        <f t="shared" si="157"/>
        <v>0.2</v>
      </c>
      <c r="Y143" s="16">
        <f t="shared" si="144"/>
        <v>0.1955544788037166</v>
      </c>
      <c r="Z143" s="16">
        <f t="shared" si="145"/>
        <v>2.4163126563559643</v>
      </c>
      <c r="AA143" s="93"/>
    </row>
    <row r="144" spans="1:27" ht="14.4" customHeight="1" x14ac:dyDescent="0.3">
      <c r="A144" s="82"/>
      <c r="B144" s="83"/>
      <c r="C144" s="84"/>
      <c r="D144" s="84"/>
      <c r="E144" s="84"/>
      <c r="F144" s="85">
        <f t="shared" si="110"/>
        <v>1034</v>
      </c>
      <c r="G144" s="86">
        <v>32</v>
      </c>
      <c r="H144" s="87"/>
      <c r="I144" s="88">
        <v>100</v>
      </c>
      <c r="J144" s="89">
        <v>162</v>
      </c>
      <c r="K144" s="80">
        <f t="shared" ref="K144" si="158">I144*J144/100</f>
        <v>162</v>
      </c>
      <c r="L144" s="81">
        <f t="shared" ref="L144" si="159">K144*Y144/1000</f>
        <v>127.23075</v>
      </c>
      <c r="M144" s="90"/>
      <c r="N144" s="91" t="s">
        <v>123</v>
      </c>
      <c r="O144" s="92" t="s">
        <v>33</v>
      </c>
      <c r="P144" s="8" t="s">
        <v>21</v>
      </c>
      <c r="Q144" s="9">
        <v>788</v>
      </c>
      <c r="R144" s="9">
        <v>789</v>
      </c>
      <c r="S144" s="9">
        <v>790</v>
      </c>
      <c r="T144" s="9">
        <v>780</v>
      </c>
      <c r="U144" s="9">
        <v>781</v>
      </c>
      <c r="V144" s="9">
        <v>782</v>
      </c>
      <c r="W144" s="9">
        <v>784</v>
      </c>
      <c r="X144" s="9">
        <v>789</v>
      </c>
      <c r="Y144" s="17">
        <f t="shared" si="144"/>
        <v>785.375</v>
      </c>
      <c r="Z144" s="10">
        <f t="shared" si="145"/>
        <v>0.48458816958899659</v>
      </c>
      <c r="AA144" s="93" t="s">
        <v>22</v>
      </c>
    </row>
    <row r="145" spans="1:27" ht="14.4" customHeight="1" x14ac:dyDescent="0.3">
      <c r="A145" s="82"/>
      <c r="B145" s="83"/>
      <c r="C145" s="84"/>
      <c r="D145" s="84"/>
      <c r="E145" s="84"/>
      <c r="F145" s="85"/>
      <c r="G145" s="86"/>
      <c r="H145" s="87"/>
      <c r="I145" s="88"/>
      <c r="J145" s="89"/>
      <c r="K145" s="80"/>
      <c r="L145" s="81"/>
      <c r="M145" s="90"/>
      <c r="N145" s="91"/>
      <c r="O145" s="92"/>
      <c r="P145" s="11" t="s">
        <v>23</v>
      </c>
      <c r="Q145" s="12">
        <v>4.0999999999999996</v>
      </c>
      <c r="R145" s="12">
        <v>4</v>
      </c>
      <c r="S145" s="12">
        <v>4</v>
      </c>
      <c r="T145" s="12">
        <v>4.2</v>
      </c>
      <c r="U145" s="12">
        <v>4.0999999999999996</v>
      </c>
      <c r="V145" s="12">
        <v>4</v>
      </c>
      <c r="W145" s="12">
        <v>4</v>
      </c>
      <c r="X145" s="12">
        <v>4.3</v>
      </c>
      <c r="Y145" s="13">
        <f t="shared" si="144"/>
        <v>4.0874999999999995</v>
      </c>
      <c r="Z145" s="14">
        <f t="shared" si="145"/>
        <v>2.5768042119805372</v>
      </c>
      <c r="AA145" s="93"/>
    </row>
    <row r="146" spans="1:27" ht="14.4" customHeight="1" x14ac:dyDescent="0.3">
      <c r="A146" s="82"/>
      <c r="B146" s="83"/>
      <c r="C146" s="84"/>
      <c r="D146" s="84"/>
      <c r="E146" s="84"/>
      <c r="F146" s="85"/>
      <c r="G146" s="86"/>
      <c r="H146" s="87"/>
      <c r="I146" s="88"/>
      <c r="J146" s="89"/>
      <c r="K146" s="80"/>
      <c r="L146" s="81"/>
      <c r="M146" s="90"/>
      <c r="N146" s="91"/>
      <c r="O146" s="92"/>
      <c r="P146" s="15" t="s">
        <v>24</v>
      </c>
      <c r="Q146" s="16">
        <f t="shared" ref="Q146:X146" si="160">Q144/Q145/1000</f>
        <v>0.19219512195121954</v>
      </c>
      <c r="R146" s="16">
        <f t="shared" si="160"/>
        <v>0.19725000000000001</v>
      </c>
      <c r="S146" s="16">
        <f t="shared" si="160"/>
        <v>0.19750000000000001</v>
      </c>
      <c r="T146" s="16">
        <f t="shared" si="160"/>
        <v>0.18571428571428569</v>
      </c>
      <c r="U146" s="16">
        <f t="shared" si="160"/>
        <v>0.19048780487804878</v>
      </c>
      <c r="V146" s="16">
        <f t="shared" si="160"/>
        <v>0.19550000000000001</v>
      </c>
      <c r="W146" s="16">
        <f t="shared" si="160"/>
        <v>0.19600000000000001</v>
      </c>
      <c r="X146" s="16">
        <f t="shared" si="160"/>
        <v>0.18348837209302327</v>
      </c>
      <c r="Y146" s="16">
        <f t="shared" si="144"/>
        <v>0.19226694807957218</v>
      </c>
      <c r="Z146" s="16">
        <f t="shared" si="145"/>
        <v>2.5990892542854178</v>
      </c>
      <c r="AA146" s="93"/>
    </row>
    <row r="147" spans="1:27" ht="14.4" customHeight="1" x14ac:dyDescent="0.3">
      <c r="A147" s="156">
        <v>44536</v>
      </c>
      <c r="B147" s="157">
        <v>21010069</v>
      </c>
      <c r="C147" s="158"/>
      <c r="D147" s="158"/>
      <c r="E147" s="158">
        <v>9946777</v>
      </c>
      <c r="F147" s="159">
        <f t="shared" si="110"/>
        <v>1035</v>
      </c>
      <c r="G147" s="160">
        <v>1</v>
      </c>
      <c r="H147" s="161" t="s">
        <v>185</v>
      </c>
      <c r="I147" s="162">
        <v>210</v>
      </c>
      <c r="J147" s="163">
        <v>165</v>
      </c>
      <c r="K147" s="164">
        <f t="shared" ref="K147" si="161">I147*J147/100</f>
        <v>346.5</v>
      </c>
      <c r="L147" s="165">
        <f t="shared" ref="L147" si="162">K147*Y147/1000</f>
        <v>273.21525000000003</v>
      </c>
      <c r="M147" s="166"/>
      <c r="N147" s="166" t="s">
        <v>123</v>
      </c>
      <c r="O147" s="167" t="s">
        <v>33</v>
      </c>
      <c r="P147" s="58" t="s">
        <v>21</v>
      </c>
      <c r="Q147" s="59">
        <v>781</v>
      </c>
      <c r="R147" s="59">
        <v>774</v>
      </c>
      <c r="S147" s="59">
        <v>781</v>
      </c>
      <c r="T147" s="59">
        <v>807</v>
      </c>
      <c r="U147" s="59">
        <v>791</v>
      </c>
      <c r="V147" s="59">
        <v>783</v>
      </c>
      <c r="W147" s="59">
        <v>790</v>
      </c>
      <c r="X147" s="59">
        <v>801</v>
      </c>
      <c r="Y147" s="60">
        <f t="shared" si="144"/>
        <v>788.5</v>
      </c>
      <c r="Z147" s="61">
        <f t="shared" si="145"/>
        <v>1.3149296990061965</v>
      </c>
      <c r="AA147" s="93" t="s">
        <v>22</v>
      </c>
    </row>
    <row r="148" spans="1:27" ht="14.4" customHeight="1" x14ac:dyDescent="0.3">
      <c r="A148" s="156"/>
      <c r="B148" s="157"/>
      <c r="C148" s="158"/>
      <c r="D148" s="158"/>
      <c r="E148" s="158"/>
      <c r="F148" s="159"/>
      <c r="G148" s="160"/>
      <c r="H148" s="161"/>
      <c r="I148" s="162"/>
      <c r="J148" s="163"/>
      <c r="K148" s="164"/>
      <c r="L148" s="165"/>
      <c r="M148" s="166"/>
      <c r="N148" s="166"/>
      <c r="O148" s="167"/>
      <c r="P148" s="63" t="s">
        <v>23</v>
      </c>
      <c r="Q148" s="64">
        <v>4.2</v>
      </c>
      <c r="R148" s="64">
        <v>4.0999999999999996</v>
      </c>
      <c r="S148" s="64">
        <v>4.0999999999999996</v>
      </c>
      <c r="T148" s="64">
        <v>4.2</v>
      </c>
      <c r="U148" s="64">
        <v>4.2</v>
      </c>
      <c r="V148" s="64">
        <v>4.3</v>
      </c>
      <c r="W148" s="64">
        <v>4.0999999999999996</v>
      </c>
      <c r="X148" s="64">
        <v>4.0999999999999996</v>
      </c>
      <c r="Y148" s="65">
        <f t="shared" si="144"/>
        <v>4.1625000000000005</v>
      </c>
      <c r="Z148" s="66">
        <f t="shared" si="145"/>
        <v>1.6720013101591693</v>
      </c>
      <c r="AA148" s="93"/>
    </row>
    <row r="149" spans="1:27" ht="14.4" customHeight="1" x14ac:dyDescent="0.3">
      <c r="A149" s="156"/>
      <c r="B149" s="157"/>
      <c r="C149" s="158"/>
      <c r="D149" s="158"/>
      <c r="E149" s="158"/>
      <c r="F149" s="159"/>
      <c r="G149" s="160"/>
      <c r="H149" s="161"/>
      <c r="I149" s="162"/>
      <c r="J149" s="163"/>
      <c r="K149" s="164"/>
      <c r="L149" s="165"/>
      <c r="M149" s="166"/>
      <c r="N149" s="166"/>
      <c r="O149" s="167"/>
      <c r="P149" s="67" t="s">
        <v>24</v>
      </c>
      <c r="Q149" s="68">
        <f t="shared" ref="Q149:X149" si="163">Q147/Q148/1000</f>
        <v>0.18595238095238092</v>
      </c>
      <c r="R149" s="68">
        <f t="shared" si="163"/>
        <v>0.18878048780487808</v>
      </c>
      <c r="S149" s="68">
        <f t="shared" si="163"/>
        <v>0.19048780487804878</v>
      </c>
      <c r="T149" s="68">
        <f t="shared" si="163"/>
        <v>0.19214285714285714</v>
      </c>
      <c r="U149" s="68">
        <f t="shared" si="163"/>
        <v>0.18833333333333332</v>
      </c>
      <c r="V149" s="68">
        <f t="shared" si="163"/>
        <v>0.18209302325581397</v>
      </c>
      <c r="W149" s="68">
        <f t="shared" si="163"/>
        <v>0.1926829268292683</v>
      </c>
      <c r="X149" s="68">
        <f t="shared" si="163"/>
        <v>0.19536585365853659</v>
      </c>
      <c r="Y149" s="68">
        <f t="shared" si="144"/>
        <v>0.18947983348188963</v>
      </c>
      <c r="Z149" s="68">
        <f t="shared" si="145"/>
        <v>2.0594855658457232</v>
      </c>
      <c r="AA149" s="93"/>
    </row>
    <row r="150" spans="1:27" ht="14.4" customHeight="1" x14ac:dyDescent="0.3">
      <c r="A150" s="82"/>
      <c r="B150" s="83"/>
      <c r="C150" s="84"/>
      <c r="D150" s="84"/>
      <c r="E150" s="84"/>
      <c r="F150" s="85">
        <f t="shared" si="110"/>
        <v>1036</v>
      </c>
      <c r="G150" s="86">
        <v>2</v>
      </c>
      <c r="H150" s="87"/>
      <c r="I150" s="88">
        <v>210</v>
      </c>
      <c r="J150" s="89">
        <v>165</v>
      </c>
      <c r="K150" s="80">
        <f t="shared" ref="K150" si="164">I150*J150/100</f>
        <v>346.5</v>
      </c>
      <c r="L150" s="81">
        <f t="shared" ref="L150" si="165">K150*Y150/1000</f>
        <v>278.23950000000002</v>
      </c>
      <c r="M150" s="90"/>
      <c r="N150" s="91" t="s">
        <v>123</v>
      </c>
      <c r="O150" s="92" t="s">
        <v>33</v>
      </c>
      <c r="P150" s="8" t="s">
        <v>21</v>
      </c>
      <c r="Q150" s="9">
        <v>805</v>
      </c>
      <c r="R150" s="9">
        <v>810</v>
      </c>
      <c r="S150" s="9">
        <v>833</v>
      </c>
      <c r="T150" s="9">
        <v>782</v>
      </c>
      <c r="U150" s="9">
        <v>816</v>
      </c>
      <c r="V150" s="9">
        <v>792</v>
      </c>
      <c r="W150" s="9">
        <v>791</v>
      </c>
      <c r="X150" s="9">
        <v>795</v>
      </c>
      <c r="Y150" s="17">
        <f t="shared" si="144"/>
        <v>803</v>
      </c>
      <c r="Z150" s="10">
        <f t="shared" si="145"/>
        <v>1.9151377956699502</v>
      </c>
      <c r="AA150" s="93" t="s">
        <v>22</v>
      </c>
    </row>
    <row r="151" spans="1:27" ht="14.4" customHeight="1" x14ac:dyDescent="0.3">
      <c r="A151" s="82"/>
      <c r="B151" s="83"/>
      <c r="C151" s="84"/>
      <c r="D151" s="84"/>
      <c r="E151" s="84"/>
      <c r="F151" s="85"/>
      <c r="G151" s="86"/>
      <c r="H151" s="87"/>
      <c r="I151" s="88"/>
      <c r="J151" s="89"/>
      <c r="K151" s="80"/>
      <c r="L151" s="81"/>
      <c r="M151" s="90"/>
      <c r="N151" s="91"/>
      <c r="O151" s="92"/>
      <c r="P151" s="11" t="s">
        <v>23</v>
      </c>
      <c r="Q151" s="12">
        <v>4</v>
      </c>
      <c r="R151" s="12">
        <v>4.2</v>
      </c>
      <c r="S151" s="12">
        <v>4</v>
      </c>
      <c r="T151" s="12">
        <v>4.0999999999999996</v>
      </c>
      <c r="U151" s="12">
        <v>4.2</v>
      </c>
      <c r="V151" s="12">
        <v>4.0999999999999996</v>
      </c>
      <c r="W151" s="12">
        <v>4</v>
      </c>
      <c r="X151" s="12">
        <v>4.2</v>
      </c>
      <c r="Y151" s="13">
        <f t="shared" si="144"/>
        <v>4.0999999999999996</v>
      </c>
      <c r="Z151" s="14">
        <f t="shared" si="145"/>
        <v>2.1122570824010722</v>
      </c>
      <c r="AA151" s="93"/>
    </row>
    <row r="152" spans="1:27" ht="14.4" customHeight="1" x14ac:dyDescent="0.3">
      <c r="A152" s="82"/>
      <c r="B152" s="83"/>
      <c r="C152" s="84"/>
      <c r="D152" s="84"/>
      <c r="E152" s="84"/>
      <c r="F152" s="85"/>
      <c r="G152" s="86"/>
      <c r="H152" s="87"/>
      <c r="I152" s="88"/>
      <c r="J152" s="89"/>
      <c r="K152" s="80"/>
      <c r="L152" s="81"/>
      <c r="M152" s="90"/>
      <c r="N152" s="91"/>
      <c r="O152" s="92"/>
      <c r="P152" s="15" t="s">
        <v>24</v>
      </c>
      <c r="Q152" s="16">
        <f t="shared" ref="Q152:X152" si="166">Q150/Q151/1000</f>
        <v>0.20125000000000001</v>
      </c>
      <c r="R152" s="16">
        <f t="shared" si="166"/>
        <v>0.19285714285714287</v>
      </c>
      <c r="S152" s="16">
        <f t="shared" si="166"/>
        <v>0.20824999999999999</v>
      </c>
      <c r="T152" s="16">
        <f t="shared" si="166"/>
        <v>0.19073170731707317</v>
      </c>
      <c r="U152" s="16">
        <f t="shared" si="166"/>
        <v>0.19428571428571428</v>
      </c>
      <c r="V152" s="16">
        <f t="shared" si="166"/>
        <v>0.19317073170731708</v>
      </c>
      <c r="W152" s="16">
        <f t="shared" si="166"/>
        <v>0.19775000000000001</v>
      </c>
      <c r="X152" s="16">
        <f t="shared" si="166"/>
        <v>0.18928571428571428</v>
      </c>
      <c r="Y152" s="16">
        <f t="shared" si="144"/>
        <v>0.19594762630662022</v>
      </c>
      <c r="Z152" s="16">
        <f t="shared" si="145"/>
        <v>2.9884517927096992</v>
      </c>
      <c r="AA152" s="93"/>
    </row>
    <row r="153" spans="1:27" ht="14.4" customHeight="1" x14ac:dyDescent="0.3">
      <c r="A153" s="82"/>
      <c r="B153" s="83"/>
      <c r="C153" s="84"/>
      <c r="D153" s="84"/>
      <c r="E153" s="84"/>
      <c r="F153" s="85">
        <f t="shared" si="110"/>
        <v>1037</v>
      </c>
      <c r="G153" s="86">
        <v>3</v>
      </c>
      <c r="H153" s="87"/>
      <c r="I153" s="88">
        <v>210</v>
      </c>
      <c r="J153" s="89">
        <v>165</v>
      </c>
      <c r="K153" s="80">
        <f t="shared" ref="K153" si="167">I153*J153/100</f>
        <v>346.5</v>
      </c>
      <c r="L153" s="81">
        <f t="shared" ref="L153" si="168">K153*Y153/1000</f>
        <v>279.19237500000003</v>
      </c>
      <c r="M153" s="90"/>
      <c r="N153" s="91" t="s">
        <v>123</v>
      </c>
      <c r="O153" s="92" t="s">
        <v>33</v>
      </c>
      <c r="P153" s="8" t="s">
        <v>21</v>
      </c>
      <c r="Q153" s="9">
        <v>822</v>
      </c>
      <c r="R153" s="9">
        <v>800</v>
      </c>
      <c r="S153" s="9">
        <v>811</v>
      </c>
      <c r="T153" s="9">
        <v>798</v>
      </c>
      <c r="U153" s="9">
        <v>814</v>
      </c>
      <c r="V153" s="9">
        <v>799</v>
      </c>
      <c r="W153" s="9">
        <v>799</v>
      </c>
      <c r="X153" s="9">
        <v>803</v>
      </c>
      <c r="Y153" s="17">
        <f t="shared" si="144"/>
        <v>805.75</v>
      </c>
      <c r="Z153" s="10">
        <f t="shared" si="145"/>
        <v>1.0304512507238979</v>
      </c>
      <c r="AA153" s="93" t="s">
        <v>22</v>
      </c>
    </row>
    <row r="154" spans="1:27" ht="14.4" customHeight="1" x14ac:dyDescent="0.3">
      <c r="A154" s="82"/>
      <c r="B154" s="83"/>
      <c r="C154" s="84"/>
      <c r="D154" s="84"/>
      <c r="E154" s="84"/>
      <c r="F154" s="85"/>
      <c r="G154" s="86"/>
      <c r="H154" s="87"/>
      <c r="I154" s="88"/>
      <c r="J154" s="89"/>
      <c r="K154" s="80"/>
      <c r="L154" s="81"/>
      <c r="M154" s="90"/>
      <c r="N154" s="91"/>
      <c r="O154" s="92"/>
      <c r="P154" s="11" t="s">
        <v>23</v>
      </c>
      <c r="Q154" s="12">
        <v>4.2</v>
      </c>
      <c r="R154" s="12">
        <v>4.2</v>
      </c>
      <c r="S154" s="12">
        <v>4.2</v>
      </c>
      <c r="T154" s="12">
        <v>4.2</v>
      </c>
      <c r="U154" s="12">
        <v>4.25</v>
      </c>
      <c r="V154" s="12">
        <v>4.2</v>
      </c>
      <c r="W154" s="12">
        <v>4.25</v>
      </c>
      <c r="X154" s="12">
        <v>4.3</v>
      </c>
      <c r="Y154" s="13">
        <f t="shared" si="144"/>
        <v>4.2249999999999996</v>
      </c>
      <c r="Z154" s="14">
        <f t="shared" si="145"/>
        <v>0.83681275880064498</v>
      </c>
      <c r="AA154" s="93"/>
    </row>
    <row r="155" spans="1:27" ht="14.4" customHeight="1" x14ac:dyDescent="0.3">
      <c r="A155" s="82"/>
      <c r="B155" s="83"/>
      <c r="C155" s="84"/>
      <c r="D155" s="84"/>
      <c r="E155" s="84"/>
      <c r="F155" s="85"/>
      <c r="G155" s="86"/>
      <c r="H155" s="87"/>
      <c r="I155" s="88"/>
      <c r="J155" s="89"/>
      <c r="K155" s="80"/>
      <c r="L155" s="81"/>
      <c r="M155" s="90"/>
      <c r="N155" s="91"/>
      <c r="O155" s="92"/>
      <c r="P155" s="15" t="s">
        <v>24</v>
      </c>
      <c r="Q155" s="16">
        <f t="shared" ref="Q155:X155" si="169">Q153/Q154/1000</f>
        <v>0.1957142857142857</v>
      </c>
      <c r="R155" s="16">
        <f t="shared" si="169"/>
        <v>0.19047619047619049</v>
      </c>
      <c r="S155" s="16">
        <f t="shared" si="169"/>
        <v>0.19309523809523807</v>
      </c>
      <c r="T155" s="16">
        <f t="shared" si="169"/>
        <v>0.19</v>
      </c>
      <c r="U155" s="16">
        <f t="shared" si="169"/>
        <v>0.19152941176470589</v>
      </c>
      <c r="V155" s="16">
        <f t="shared" si="169"/>
        <v>0.19023809523809523</v>
      </c>
      <c r="W155" s="16">
        <f t="shared" si="169"/>
        <v>0.188</v>
      </c>
      <c r="X155" s="16">
        <f t="shared" si="169"/>
        <v>0.18674418604651163</v>
      </c>
      <c r="Y155" s="16">
        <f t="shared" si="144"/>
        <v>0.19072467591687839</v>
      </c>
      <c r="Z155" s="16">
        <f t="shared" si="145"/>
        <v>1.3779538097703126</v>
      </c>
      <c r="AA155" s="93"/>
    </row>
    <row r="156" spans="1:27" ht="14.4" customHeight="1" x14ac:dyDescent="0.3">
      <c r="A156" s="82"/>
      <c r="B156" s="83"/>
      <c r="C156" s="84"/>
      <c r="D156" s="84"/>
      <c r="E156" s="84"/>
      <c r="F156" s="85">
        <f t="shared" si="110"/>
        <v>1038</v>
      </c>
      <c r="G156" s="86">
        <v>4</v>
      </c>
      <c r="H156" s="87"/>
      <c r="I156" s="88">
        <v>210</v>
      </c>
      <c r="J156" s="89">
        <v>165</v>
      </c>
      <c r="K156" s="80">
        <f t="shared" ref="K156" si="170">I156*J156/100</f>
        <v>346.5</v>
      </c>
      <c r="L156" s="81">
        <f t="shared" ref="L156" si="171">K156*Y156/1000</f>
        <v>278.15287499999999</v>
      </c>
      <c r="M156" s="90"/>
      <c r="N156" s="91" t="s">
        <v>123</v>
      </c>
      <c r="O156" s="92" t="s">
        <v>33</v>
      </c>
      <c r="P156" s="8" t="s">
        <v>21</v>
      </c>
      <c r="Q156" s="9">
        <v>788</v>
      </c>
      <c r="R156" s="9">
        <v>811</v>
      </c>
      <c r="S156" s="9">
        <v>809</v>
      </c>
      <c r="T156" s="9">
        <v>806</v>
      </c>
      <c r="U156" s="9">
        <v>814</v>
      </c>
      <c r="V156" s="9">
        <v>792</v>
      </c>
      <c r="W156" s="9">
        <v>796</v>
      </c>
      <c r="X156" s="9">
        <v>806</v>
      </c>
      <c r="Y156" s="17">
        <f t="shared" si="144"/>
        <v>802.75</v>
      </c>
      <c r="Z156" s="10">
        <f t="shared" si="145"/>
        <v>1.1085314064501828</v>
      </c>
      <c r="AA156" s="93" t="s">
        <v>22</v>
      </c>
    </row>
    <row r="157" spans="1:27" ht="14.4" customHeight="1" x14ac:dyDescent="0.3">
      <c r="A157" s="82"/>
      <c r="B157" s="83"/>
      <c r="C157" s="84"/>
      <c r="D157" s="84"/>
      <c r="E157" s="84"/>
      <c r="F157" s="85"/>
      <c r="G157" s="86"/>
      <c r="H157" s="87"/>
      <c r="I157" s="88"/>
      <c r="J157" s="89"/>
      <c r="K157" s="80"/>
      <c r="L157" s="81"/>
      <c r="M157" s="90"/>
      <c r="N157" s="91"/>
      <c r="O157" s="92"/>
      <c r="P157" s="11" t="s">
        <v>23</v>
      </c>
      <c r="Q157" s="12">
        <v>4.2</v>
      </c>
      <c r="R157" s="12">
        <v>4.2</v>
      </c>
      <c r="S157" s="12">
        <v>4.3</v>
      </c>
      <c r="T157" s="12">
        <v>4.25</v>
      </c>
      <c r="U157" s="12">
        <v>4.2</v>
      </c>
      <c r="V157" s="12">
        <v>4.0999999999999996</v>
      </c>
      <c r="W157" s="12">
        <v>4.0999999999999996</v>
      </c>
      <c r="X157" s="12">
        <v>4.0999999999999996</v>
      </c>
      <c r="Y157" s="13">
        <f t="shared" si="144"/>
        <v>4.1812500000000004</v>
      </c>
      <c r="Z157" s="14">
        <f t="shared" si="145"/>
        <v>1.684518336260787</v>
      </c>
      <c r="AA157" s="93"/>
    </row>
    <row r="158" spans="1:27" ht="14.4" customHeight="1" x14ac:dyDescent="0.3">
      <c r="A158" s="82"/>
      <c r="B158" s="83"/>
      <c r="C158" s="84"/>
      <c r="D158" s="84"/>
      <c r="E158" s="84"/>
      <c r="F158" s="85"/>
      <c r="G158" s="86"/>
      <c r="H158" s="87"/>
      <c r="I158" s="88"/>
      <c r="J158" s="89"/>
      <c r="K158" s="80"/>
      <c r="L158" s="81"/>
      <c r="M158" s="90"/>
      <c r="N158" s="91"/>
      <c r="O158" s="92"/>
      <c r="P158" s="15" t="s">
        <v>24</v>
      </c>
      <c r="Q158" s="16">
        <f t="shared" ref="Q158:X158" si="172">Q156/Q157/1000</f>
        <v>0.18761904761904763</v>
      </c>
      <c r="R158" s="16">
        <f t="shared" si="172"/>
        <v>0.19309523809523807</v>
      </c>
      <c r="S158" s="16">
        <f t="shared" si="172"/>
        <v>0.18813953488372093</v>
      </c>
      <c r="T158" s="16">
        <f t="shared" si="172"/>
        <v>0.18964705882352942</v>
      </c>
      <c r="U158" s="16">
        <f t="shared" si="172"/>
        <v>0.19380952380952379</v>
      </c>
      <c r="V158" s="16">
        <f t="shared" si="172"/>
        <v>0.19317073170731708</v>
      </c>
      <c r="W158" s="16">
        <f t="shared" si="172"/>
        <v>0.19414634146341464</v>
      </c>
      <c r="X158" s="16">
        <f t="shared" si="172"/>
        <v>0.19658536585365854</v>
      </c>
      <c r="Y158" s="16">
        <f t="shared" si="144"/>
        <v>0.19202660528193125</v>
      </c>
      <c r="Z158" s="16">
        <f t="shared" si="145"/>
        <v>1.5525267652542594</v>
      </c>
      <c r="AA158" s="93"/>
    </row>
    <row r="159" spans="1:27" ht="14.4" customHeight="1" x14ac:dyDescent="0.3">
      <c r="A159" s="82"/>
      <c r="B159" s="83"/>
      <c r="C159" s="84"/>
      <c r="D159" s="84"/>
      <c r="E159" s="84"/>
      <c r="F159" s="85">
        <f t="shared" si="110"/>
        <v>1039</v>
      </c>
      <c r="G159" s="86">
        <v>5</v>
      </c>
      <c r="H159" s="87"/>
      <c r="I159" s="88">
        <v>210</v>
      </c>
      <c r="J159" s="89">
        <v>165</v>
      </c>
      <c r="K159" s="80">
        <f t="shared" ref="K159" si="173">I159*J159/100</f>
        <v>346.5</v>
      </c>
      <c r="L159" s="81">
        <f t="shared" ref="L159" si="174">K159*Y159/1000</f>
        <v>282.52743750000002</v>
      </c>
      <c r="M159" s="90"/>
      <c r="N159" s="91" t="s">
        <v>19</v>
      </c>
      <c r="O159" s="92" t="s">
        <v>20</v>
      </c>
      <c r="P159" s="8" t="s">
        <v>21</v>
      </c>
      <c r="Q159" s="9">
        <v>821</v>
      </c>
      <c r="R159" s="9">
        <v>819</v>
      </c>
      <c r="S159" s="9">
        <v>822</v>
      </c>
      <c r="T159" s="9">
        <v>802</v>
      </c>
      <c r="U159" s="9">
        <v>824</v>
      </c>
      <c r="V159" s="9">
        <v>804</v>
      </c>
      <c r="W159" s="9">
        <v>812</v>
      </c>
      <c r="X159" s="9">
        <v>819</v>
      </c>
      <c r="Y159" s="17">
        <f t="shared" si="144"/>
        <v>815.375</v>
      </c>
      <c r="Z159" s="10">
        <f t="shared" si="145"/>
        <v>0.96556990623944428</v>
      </c>
      <c r="AA159" s="93" t="s">
        <v>22</v>
      </c>
    </row>
    <row r="160" spans="1:27" ht="14.4" customHeight="1" x14ac:dyDescent="0.3">
      <c r="A160" s="82"/>
      <c r="B160" s="83"/>
      <c r="C160" s="84"/>
      <c r="D160" s="84"/>
      <c r="E160" s="84"/>
      <c r="F160" s="85"/>
      <c r="G160" s="86"/>
      <c r="H160" s="87"/>
      <c r="I160" s="88"/>
      <c r="J160" s="89"/>
      <c r="K160" s="80"/>
      <c r="L160" s="81"/>
      <c r="M160" s="90"/>
      <c r="N160" s="91"/>
      <c r="O160" s="92"/>
      <c r="P160" s="11" t="s">
        <v>23</v>
      </c>
      <c r="Q160" s="12">
        <v>4.2</v>
      </c>
      <c r="R160" s="12">
        <v>4.3</v>
      </c>
      <c r="S160" s="12">
        <v>4.2</v>
      </c>
      <c r="T160" s="12">
        <v>4.3</v>
      </c>
      <c r="U160" s="12">
        <v>4.3</v>
      </c>
      <c r="V160" s="12">
        <v>4.2</v>
      </c>
      <c r="W160" s="12">
        <v>4.3</v>
      </c>
      <c r="X160" s="12">
        <v>4.3</v>
      </c>
      <c r="Y160" s="13">
        <f t="shared" si="144"/>
        <v>4.2625000000000002</v>
      </c>
      <c r="Z160" s="14">
        <f t="shared" si="145"/>
        <v>1.1357722422895611</v>
      </c>
      <c r="AA160" s="93"/>
    </row>
    <row r="161" spans="1:27" ht="14.4" customHeight="1" x14ac:dyDescent="0.3">
      <c r="A161" s="82"/>
      <c r="B161" s="83"/>
      <c r="C161" s="84"/>
      <c r="D161" s="84"/>
      <c r="E161" s="84"/>
      <c r="F161" s="85"/>
      <c r="G161" s="86"/>
      <c r="H161" s="87"/>
      <c r="I161" s="88"/>
      <c r="J161" s="89"/>
      <c r="K161" s="80"/>
      <c r="L161" s="81"/>
      <c r="M161" s="90"/>
      <c r="N161" s="91"/>
      <c r="O161" s="92"/>
      <c r="P161" s="15" t="s">
        <v>24</v>
      </c>
      <c r="Q161" s="16">
        <f t="shared" ref="Q161:X161" si="175">Q159/Q160/1000</f>
        <v>0.19547619047619047</v>
      </c>
      <c r="R161" s="16">
        <f t="shared" si="175"/>
        <v>0.19046511627906978</v>
      </c>
      <c r="S161" s="16">
        <f t="shared" si="175"/>
        <v>0.1957142857142857</v>
      </c>
      <c r="T161" s="16">
        <f t="shared" si="175"/>
        <v>0.18651162790697673</v>
      </c>
      <c r="U161" s="16">
        <f t="shared" si="175"/>
        <v>0.19162790697674417</v>
      </c>
      <c r="V161" s="16">
        <f t="shared" si="175"/>
        <v>0.19142857142857142</v>
      </c>
      <c r="W161" s="16">
        <f t="shared" si="175"/>
        <v>0.18883720930232559</v>
      </c>
      <c r="X161" s="16">
        <f t="shared" si="175"/>
        <v>0.19046511627906978</v>
      </c>
      <c r="Y161" s="16">
        <f t="shared" si="144"/>
        <v>0.19131575304540421</v>
      </c>
      <c r="Z161" s="16">
        <f t="shared" si="145"/>
        <v>1.5175802256984985</v>
      </c>
      <c r="AA161" s="93"/>
    </row>
    <row r="162" spans="1:27" ht="14.4" customHeight="1" x14ac:dyDescent="0.3">
      <c r="A162" s="82"/>
      <c r="B162" s="83"/>
      <c r="C162" s="84"/>
      <c r="D162" s="84"/>
      <c r="E162" s="84"/>
      <c r="F162" s="85">
        <f t="shared" si="110"/>
        <v>1040</v>
      </c>
      <c r="G162" s="86">
        <v>6</v>
      </c>
      <c r="H162" s="87"/>
      <c r="I162" s="88">
        <v>210</v>
      </c>
      <c r="J162" s="89">
        <v>165</v>
      </c>
      <c r="K162" s="80">
        <f t="shared" ref="K162" si="176">I162*J162/100</f>
        <v>346.5</v>
      </c>
      <c r="L162" s="81">
        <f t="shared" ref="L162" si="177">K162*Y162/1000</f>
        <v>280.62168750000001</v>
      </c>
      <c r="M162" s="90"/>
      <c r="N162" s="91" t="s">
        <v>19</v>
      </c>
      <c r="O162" s="92" t="s">
        <v>20</v>
      </c>
      <c r="P162" s="8" t="s">
        <v>21</v>
      </c>
      <c r="Q162" s="9">
        <v>808</v>
      </c>
      <c r="R162" s="9">
        <v>811</v>
      </c>
      <c r="S162" s="9">
        <v>821</v>
      </c>
      <c r="T162" s="9">
        <v>808</v>
      </c>
      <c r="U162" s="9">
        <v>813</v>
      </c>
      <c r="V162" s="9">
        <v>797</v>
      </c>
      <c r="W162" s="9">
        <v>797</v>
      </c>
      <c r="X162" s="9">
        <v>824</v>
      </c>
      <c r="Y162" s="17">
        <f t="shared" si="144"/>
        <v>809.875</v>
      </c>
      <c r="Z162" s="10">
        <f t="shared" si="145"/>
        <v>1.1324113405479326</v>
      </c>
      <c r="AA162" s="93" t="s">
        <v>22</v>
      </c>
    </row>
    <row r="163" spans="1:27" ht="14.4" customHeight="1" x14ac:dyDescent="0.3">
      <c r="A163" s="82"/>
      <c r="B163" s="83"/>
      <c r="C163" s="84"/>
      <c r="D163" s="84"/>
      <c r="E163" s="84"/>
      <c r="F163" s="85"/>
      <c r="G163" s="86"/>
      <c r="H163" s="87"/>
      <c r="I163" s="88"/>
      <c r="J163" s="89"/>
      <c r="K163" s="80"/>
      <c r="L163" s="81"/>
      <c r="M163" s="90"/>
      <c r="N163" s="91"/>
      <c r="O163" s="92"/>
      <c r="P163" s="11" t="s">
        <v>23</v>
      </c>
      <c r="Q163" s="12">
        <v>4.2</v>
      </c>
      <c r="R163" s="12">
        <v>4.25</v>
      </c>
      <c r="S163" s="12">
        <v>4.3</v>
      </c>
      <c r="T163" s="12">
        <v>4.25</v>
      </c>
      <c r="U163" s="12">
        <v>4.1500000000000004</v>
      </c>
      <c r="V163" s="12">
        <v>4</v>
      </c>
      <c r="W163" s="12">
        <v>4</v>
      </c>
      <c r="X163" s="12">
        <v>4.0999999999999996</v>
      </c>
      <c r="Y163" s="13">
        <f t="shared" si="144"/>
        <v>4.15625</v>
      </c>
      <c r="Z163" s="14">
        <f t="shared" si="145"/>
        <v>2.5827915845590477</v>
      </c>
      <c r="AA163" s="93"/>
    </row>
    <row r="164" spans="1:27" ht="14.4" customHeight="1" x14ac:dyDescent="0.3">
      <c r="A164" s="82"/>
      <c r="B164" s="83"/>
      <c r="C164" s="84"/>
      <c r="D164" s="84"/>
      <c r="E164" s="84"/>
      <c r="F164" s="85"/>
      <c r="G164" s="86"/>
      <c r="H164" s="87"/>
      <c r="I164" s="88"/>
      <c r="J164" s="89"/>
      <c r="K164" s="80"/>
      <c r="L164" s="81"/>
      <c r="M164" s="90"/>
      <c r="N164" s="91"/>
      <c r="O164" s="92"/>
      <c r="P164" s="15" t="s">
        <v>24</v>
      </c>
      <c r="Q164" s="16">
        <f t="shared" ref="Q164:X164" si="178">Q162/Q163/1000</f>
        <v>0.19238095238095237</v>
      </c>
      <c r="R164" s="16">
        <f t="shared" si="178"/>
        <v>0.1908235294117647</v>
      </c>
      <c r="S164" s="16">
        <f t="shared" si="178"/>
        <v>0.19093023255813954</v>
      </c>
      <c r="T164" s="16">
        <f t="shared" si="178"/>
        <v>0.19011764705882353</v>
      </c>
      <c r="U164" s="16">
        <f t="shared" si="178"/>
        <v>0.1959036144578313</v>
      </c>
      <c r="V164" s="16">
        <f t="shared" si="178"/>
        <v>0.19925000000000001</v>
      </c>
      <c r="W164" s="16">
        <f t="shared" si="178"/>
        <v>0.19925000000000001</v>
      </c>
      <c r="X164" s="16">
        <f t="shared" si="178"/>
        <v>0.20097560975609757</v>
      </c>
      <c r="Y164" s="16">
        <f t="shared" si="144"/>
        <v>0.19495394820295112</v>
      </c>
      <c r="Z164" s="16">
        <f t="shared" si="145"/>
        <v>2.1252686657646431</v>
      </c>
      <c r="AA164" s="93"/>
    </row>
    <row r="165" spans="1:27" ht="14.4" customHeight="1" x14ac:dyDescent="0.3">
      <c r="A165" s="82"/>
      <c r="B165" s="83"/>
      <c r="C165" s="84"/>
      <c r="D165" s="84"/>
      <c r="E165" s="84"/>
      <c r="F165" s="85">
        <f t="shared" ref="F165" si="179">F162+1</f>
        <v>1041</v>
      </c>
      <c r="G165" s="86">
        <v>7</v>
      </c>
      <c r="H165" s="87"/>
      <c r="I165" s="88">
        <v>210</v>
      </c>
      <c r="J165" s="89">
        <v>165</v>
      </c>
      <c r="K165" s="80">
        <f t="shared" ref="K165" si="180">I165*J165/100</f>
        <v>346.5</v>
      </c>
      <c r="L165" s="81">
        <f t="shared" ref="L165" si="181">K165*Y165/1000</f>
        <v>275.85731249999998</v>
      </c>
      <c r="M165" s="90"/>
      <c r="N165" s="91" t="s">
        <v>19</v>
      </c>
      <c r="O165" s="92" t="s">
        <v>20</v>
      </c>
      <c r="P165" s="8" t="s">
        <v>21</v>
      </c>
      <c r="Q165" s="9">
        <v>803</v>
      </c>
      <c r="R165" s="9">
        <v>792</v>
      </c>
      <c r="S165" s="9">
        <v>800</v>
      </c>
      <c r="T165" s="9">
        <v>792</v>
      </c>
      <c r="U165" s="9">
        <v>805</v>
      </c>
      <c r="V165" s="9">
        <v>782</v>
      </c>
      <c r="W165" s="9">
        <v>794</v>
      </c>
      <c r="X165" s="9">
        <v>801</v>
      </c>
      <c r="Y165" s="17">
        <f t="shared" si="144"/>
        <v>796.125</v>
      </c>
      <c r="Z165" s="10">
        <f t="shared" si="145"/>
        <v>0.89137182774295853</v>
      </c>
      <c r="AA165" s="93" t="s">
        <v>22</v>
      </c>
    </row>
    <row r="166" spans="1:27" ht="14.4" customHeight="1" x14ac:dyDescent="0.3">
      <c r="A166" s="82"/>
      <c r="B166" s="83"/>
      <c r="C166" s="84"/>
      <c r="D166" s="84"/>
      <c r="E166" s="84"/>
      <c r="F166" s="85"/>
      <c r="G166" s="86"/>
      <c r="H166" s="87"/>
      <c r="I166" s="88"/>
      <c r="J166" s="89"/>
      <c r="K166" s="80"/>
      <c r="L166" s="81"/>
      <c r="M166" s="90"/>
      <c r="N166" s="91"/>
      <c r="O166" s="92"/>
      <c r="P166" s="11" t="s">
        <v>23</v>
      </c>
      <c r="Q166" s="12">
        <v>4.2</v>
      </c>
      <c r="R166" s="12">
        <v>4.0999999999999996</v>
      </c>
      <c r="S166" s="12">
        <v>4.2</v>
      </c>
      <c r="T166" s="12">
        <v>4.1500000000000004</v>
      </c>
      <c r="U166" s="12">
        <v>4.2</v>
      </c>
      <c r="V166" s="12">
        <v>4.2</v>
      </c>
      <c r="W166" s="12">
        <v>4.2</v>
      </c>
      <c r="X166" s="12">
        <v>4.2</v>
      </c>
      <c r="Y166" s="13">
        <f t="shared" si="144"/>
        <v>4.1812499999999995</v>
      </c>
      <c r="Z166" s="14">
        <f t="shared" si="145"/>
        <v>0.83225177321824295</v>
      </c>
      <c r="AA166" s="93"/>
    </row>
    <row r="167" spans="1:27" ht="14.4" customHeight="1" x14ac:dyDescent="0.3">
      <c r="A167" s="82"/>
      <c r="B167" s="83"/>
      <c r="C167" s="84"/>
      <c r="D167" s="84"/>
      <c r="E167" s="84"/>
      <c r="F167" s="85"/>
      <c r="G167" s="86"/>
      <c r="H167" s="87"/>
      <c r="I167" s="88"/>
      <c r="J167" s="89"/>
      <c r="K167" s="80"/>
      <c r="L167" s="81"/>
      <c r="M167" s="90"/>
      <c r="N167" s="91"/>
      <c r="O167" s="92"/>
      <c r="P167" s="15" t="s">
        <v>24</v>
      </c>
      <c r="Q167" s="16">
        <f t="shared" ref="Q167:X167" si="182">Q165/Q166/1000</f>
        <v>0.19119047619047619</v>
      </c>
      <c r="R167" s="16">
        <f t="shared" si="182"/>
        <v>0.19317073170731708</v>
      </c>
      <c r="S167" s="16">
        <f t="shared" si="182"/>
        <v>0.19047619047619049</v>
      </c>
      <c r="T167" s="16">
        <f t="shared" si="182"/>
        <v>0.1908433734939759</v>
      </c>
      <c r="U167" s="16">
        <f t="shared" si="182"/>
        <v>0.19166666666666665</v>
      </c>
      <c r="V167" s="16">
        <f t="shared" si="182"/>
        <v>0.18619047619047618</v>
      </c>
      <c r="W167" s="16">
        <f t="shared" si="182"/>
        <v>0.18904761904761905</v>
      </c>
      <c r="X167" s="16">
        <f t="shared" si="182"/>
        <v>0.1907142857142857</v>
      </c>
      <c r="Y167" s="16">
        <f t="shared" si="144"/>
        <v>0.19041247743587592</v>
      </c>
      <c r="Z167" s="16">
        <f t="shared" si="145"/>
        <v>1.0128403062911642</v>
      </c>
      <c r="AA167" s="93"/>
    </row>
    <row r="168" spans="1:27" ht="14.4" customHeight="1" x14ac:dyDescent="0.3">
      <c r="A168" s="82"/>
      <c r="B168" s="83"/>
      <c r="C168" s="84"/>
      <c r="D168" s="84"/>
      <c r="E168" s="84"/>
      <c r="F168" s="85">
        <f>F165+1</f>
        <v>1042</v>
      </c>
      <c r="G168" s="86">
        <v>8</v>
      </c>
      <c r="H168" s="87"/>
      <c r="I168" s="88">
        <v>210</v>
      </c>
      <c r="J168" s="89">
        <v>165</v>
      </c>
      <c r="K168" s="80">
        <f t="shared" ref="K168" si="183">I168*J168/100</f>
        <v>346.5</v>
      </c>
      <c r="L168" s="81">
        <f>K168*Y168/1000</f>
        <v>277.979625</v>
      </c>
      <c r="M168" s="90"/>
      <c r="N168" s="91" t="s">
        <v>19</v>
      </c>
      <c r="O168" s="92" t="s">
        <v>20</v>
      </c>
      <c r="P168" s="8" t="s">
        <v>21</v>
      </c>
      <c r="Q168" s="9">
        <v>800</v>
      </c>
      <c r="R168" s="9">
        <v>821</v>
      </c>
      <c r="S168" s="9">
        <v>807</v>
      </c>
      <c r="T168" s="9">
        <v>813</v>
      </c>
      <c r="U168" s="9">
        <v>816</v>
      </c>
      <c r="V168" s="9">
        <v>780</v>
      </c>
      <c r="W168" s="9">
        <v>778</v>
      </c>
      <c r="X168" s="9">
        <v>803</v>
      </c>
      <c r="Y168" s="17">
        <f t="shared" ref="Y168:Y194" si="184">AVERAGE(Q168:X168)</f>
        <v>802.25</v>
      </c>
      <c r="Z168" s="10">
        <f t="shared" ref="Z168:Z194" si="185">_xlfn.STDEV.P(Q168:X168)/Y168*100</f>
        <v>1.8527848546207228</v>
      </c>
      <c r="AA168" s="93" t="s">
        <v>22</v>
      </c>
    </row>
    <row r="169" spans="1:27" ht="14.4" customHeight="1" x14ac:dyDescent="0.3">
      <c r="A169" s="82"/>
      <c r="B169" s="83"/>
      <c r="C169" s="84"/>
      <c r="D169" s="84"/>
      <c r="E169" s="84"/>
      <c r="F169" s="85"/>
      <c r="G169" s="86"/>
      <c r="H169" s="87"/>
      <c r="I169" s="88"/>
      <c r="J169" s="89"/>
      <c r="K169" s="80"/>
      <c r="L169" s="81"/>
      <c r="M169" s="90"/>
      <c r="N169" s="91"/>
      <c r="O169" s="92"/>
      <c r="P169" s="11" t="s">
        <v>23</v>
      </c>
      <c r="Q169" s="12">
        <v>4.2</v>
      </c>
      <c r="R169" s="12">
        <v>4.2</v>
      </c>
      <c r="S169" s="12">
        <v>4.2</v>
      </c>
      <c r="T169" s="12">
        <v>4.2</v>
      </c>
      <c r="U169" s="12">
        <v>4.1500000000000004</v>
      </c>
      <c r="V169" s="12">
        <v>4</v>
      </c>
      <c r="W169" s="12">
        <v>4</v>
      </c>
      <c r="X169" s="12">
        <v>4.0999999999999996</v>
      </c>
      <c r="Y169" s="13">
        <f t="shared" si="184"/>
        <v>4.1312500000000005</v>
      </c>
      <c r="Z169" s="14">
        <f t="shared" si="185"/>
        <v>2.0013247436192083</v>
      </c>
      <c r="AA169" s="93"/>
    </row>
    <row r="170" spans="1:27" ht="14.4" customHeight="1" x14ac:dyDescent="0.3">
      <c r="A170" s="82"/>
      <c r="B170" s="83"/>
      <c r="C170" s="84"/>
      <c r="D170" s="84"/>
      <c r="E170" s="84"/>
      <c r="F170" s="85"/>
      <c r="G170" s="86"/>
      <c r="H170" s="87"/>
      <c r="I170" s="88"/>
      <c r="J170" s="89"/>
      <c r="K170" s="80"/>
      <c r="L170" s="81"/>
      <c r="M170" s="90"/>
      <c r="N170" s="91"/>
      <c r="O170" s="92"/>
      <c r="P170" s="15" t="s">
        <v>24</v>
      </c>
      <c r="Q170" s="16">
        <f t="shared" ref="Q170:X170" si="186">Q168/Q169/1000</f>
        <v>0.19047619047619049</v>
      </c>
      <c r="R170" s="16">
        <f t="shared" si="186"/>
        <v>0.19547619047619047</v>
      </c>
      <c r="S170" s="16">
        <f t="shared" si="186"/>
        <v>0.19214285714285714</v>
      </c>
      <c r="T170" s="16">
        <f t="shared" si="186"/>
        <v>0.19357142857142856</v>
      </c>
      <c r="U170" s="16">
        <f t="shared" si="186"/>
        <v>0.19662650602409637</v>
      </c>
      <c r="V170" s="16">
        <f t="shared" si="186"/>
        <v>0.19500000000000001</v>
      </c>
      <c r="W170" s="16">
        <f t="shared" si="186"/>
        <v>0.19450000000000001</v>
      </c>
      <c r="X170" s="16">
        <f t="shared" si="186"/>
        <v>0.19585365853658537</v>
      </c>
      <c r="Y170" s="16">
        <f t="shared" si="184"/>
        <v>0.19420585390341855</v>
      </c>
      <c r="Z170" s="16">
        <f t="shared" si="185"/>
        <v>0.98836342545316136</v>
      </c>
      <c r="AA170" s="93"/>
    </row>
    <row r="171" spans="1:27" ht="14.4" customHeight="1" x14ac:dyDescent="0.3">
      <c r="A171" s="82"/>
      <c r="B171" s="83"/>
      <c r="C171" s="84"/>
      <c r="D171" s="84"/>
      <c r="E171" s="84"/>
      <c r="F171" s="85">
        <f>F168+1</f>
        <v>1043</v>
      </c>
      <c r="G171" s="86">
        <v>9</v>
      </c>
      <c r="H171" s="87"/>
      <c r="I171" s="88">
        <v>210</v>
      </c>
      <c r="J171" s="89">
        <v>165</v>
      </c>
      <c r="K171" s="80">
        <f t="shared" ref="K171" si="187">I171*J171/100</f>
        <v>346.5</v>
      </c>
      <c r="L171" s="81">
        <f>K171*Y171/1000</f>
        <v>279.8420625</v>
      </c>
      <c r="M171" s="90"/>
      <c r="N171" s="91" t="s">
        <v>19</v>
      </c>
      <c r="O171" s="92" t="s">
        <v>20</v>
      </c>
      <c r="P171" s="8" t="s">
        <v>21</v>
      </c>
      <c r="Q171" s="9">
        <v>797</v>
      </c>
      <c r="R171" s="9">
        <v>798</v>
      </c>
      <c r="S171" s="9">
        <v>802</v>
      </c>
      <c r="T171" s="9">
        <v>806</v>
      </c>
      <c r="U171" s="9">
        <v>818</v>
      </c>
      <c r="V171" s="9">
        <v>815</v>
      </c>
      <c r="W171" s="9">
        <v>808</v>
      </c>
      <c r="X171" s="9">
        <v>817</v>
      </c>
      <c r="Y171" s="17">
        <f t="shared" si="184"/>
        <v>807.625</v>
      </c>
      <c r="Z171" s="10">
        <f t="shared" si="185"/>
        <v>0.96891993350190619</v>
      </c>
      <c r="AA171" s="93" t="s">
        <v>22</v>
      </c>
    </row>
    <row r="172" spans="1:27" ht="14.4" customHeight="1" x14ac:dyDescent="0.3">
      <c r="A172" s="82"/>
      <c r="B172" s="83"/>
      <c r="C172" s="84"/>
      <c r="D172" s="84"/>
      <c r="E172" s="84"/>
      <c r="F172" s="85"/>
      <c r="G172" s="86"/>
      <c r="H172" s="87"/>
      <c r="I172" s="88"/>
      <c r="J172" s="89"/>
      <c r="K172" s="80"/>
      <c r="L172" s="81"/>
      <c r="M172" s="90"/>
      <c r="N172" s="91"/>
      <c r="O172" s="92"/>
      <c r="P172" s="11" t="s">
        <v>23</v>
      </c>
      <c r="Q172" s="12">
        <v>4.0999999999999996</v>
      </c>
      <c r="R172" s="12">
        <v>4.0999999999999996</v>
      </c>
      <c r="S172" s="12">
        <v>4.0999999999999996</v>
      </c>
      <c r="T172" s="12">
        <v>4.2</v>
      </c>
      <c r="U172" s="12">
        <v>4.2</v>
      </c>
      <c r="V172" s="12">
        <v>4.2</v>
      </c>
      <c r="W172" s="12">
        <v>4.2</v>
      </c>
      <c r="X172" s="12">
        <v>4.2</v>
      </c>
      <c r="Y172" s="13">
        <f t="shared" si="184"/>
        <v>4.1624999999999996</v>
      </c>
      <c r="Z172" s="14">
        <f t="shared" si="185"/>
        <v>1.1630580619241553</v>
      </c>
      <c r="AA172" s="93"/>
    </row>
    <row r="173" spans="1:27" ht="14.4" customHeight="1" x14ac:dyDescent="0.3">
      <c r="A173" s="82"/>
      <c r="B173" s="83"/>
      <c r="C173" s="84"/>
      <c r="D173" s="84"/>
      <c r="E173" s="84"/>
      <c r="F173" s="85"/>
      <c r="G173" s="86"/>
      <c r="H173" s="87"/>
      <c r="I173" s="88"/>
      <c r="J173" s="89"/>
      <c r="K173" s="80"/>
      <c r="L173" s="81"/>
      <c r="M173" s="90"/>
      <c r="N173" s="91"/>
      <c r="O173" s="92"/>
      <c r="P173" s="15" t="s">
        <v>24</v>
      </c>
      <c r="Q173" s="16">
        <f t="shared" ref="Q173:X173" si="188">Q171/Q172/1000</f>
        <v>0.19439024390243903</v>
      </c>
      <c r="R173" s="16">
        <f t="shared" si="188"/>
        <v>0.19463414634146342</v>
      </c>
      <c r="S173" s="16">
        <f t="shared" si="188"/>
        <v>0.19560975609756098</v>
      </c>
      <c r="T173" s="16">
        <f t="shared" si="188"/>
        <v>0.19190476190476191</v>
      </c>
      <c r="U173" s="16">
        <f t="shared" si="188"/>
        <v>0.19476190476190475</v>
      </c>
      <c r="V173" s="16">
        <f t="shared" si="188"/>
        <v>0.19404761904761902</v>
      </c>
      <c r="W173" s="16">
        <f t="shared" si="188"/>
        <v>0.19238095238095237</v>
      </c>
      <c r="X173" s="16">
        <f t="shared" si="188"/>
        <v>0.19452380952380952</v>
      </c>
      <c r="Y173" s="16">
        <f t="shared" si="184"/>
        <v>0.19403164924506389</v>
      </c>
      <c r="Z173" s="16">
        <f t="shared" si="185"/>
        <v>0.60450709981203066</v>
      </c>
      <c r="AA173" s="93"/>
    </row>
    <row r="174" spans="1:27" ht="14.4" customHeight="1" x14ac:dyDescent="0.3">
      <c r="A174" s="82"/>
      <c r="B174" s="83"/>
      <c r="C174" s="84"/>
      <c r="D174" s="84"/>
      <c r="E174" s="84"/>
      <c r="F174" s="85">
        <f>F171+1</f>
        <v>1044</v>
      </c>
      <c r="G174" s="86">
        <v>10</v>
      </c>
      <c r="H174" s="87"/>
      <c r="I174" s="88">
        <v>210</v>
      </c>
      <c r="J174" s="89">
        <v>165</v>
      </c>
      <c r="K174" s="80">
        <f t="shared" ref="K174" si="189">I174*J174/100</f>
        <v>346.5</v>
      </c>
      <c r="L174" s="81">
        <f>K174*Y174/1000</f>
        <v>274.21143749999999</v>
      </c>
      <c r="M174" s="90"/>
      <c r="N174" s="91" t="s">
        <v>19</v>
      </c>
      <c r="O174" s="92" t="s">
        <v>20</v>
      </c>
      <c r="P174" s="8" t="s">
        <v>21</v>
      </c>
      <c r="Q174" s="9">
        <v>791</v>
      </c>
      <c r="R174" s="9">
        <v>806</v>
      </c>
      <c r="S174" s="9">
        <v>780</v>
      </c>
      <c r="T174" s="9">
        <v>793</v>
      </c>
      <c r="U174" s="9">
        <v>799</v>
      </c>
      <c r="V174" s="9">
        <v>781</v>
      </c>
      <c r="W174" s="9">
        <v>777</v>
      </c>
      <c r="X174" s="9">
        <v>804</v>
      </c>
      <c r="Y174" s="17">
        <f t="shared" si="184"/>
        <v>791.375</v>
      </c>
      <c r="Z174" s="10">
        <f t="shared" si="185"/>
        <v>1.3236983292082329</v>
      </c>
      <c r="AA174" s="93" t="s">
        <v>22</v>
      </c>
    </row>
    <row r="175" spans="1:27" ht="14.4" customHeight="1" x14ac:dyDescent="0.3">
      <c r="A175" s="82"/>
      <c r="B175" s="83"/>
      <c r="C175" s="84"/>
      <c r="D175" s="84"/>
      <c r="E175" s="84"/>
      <c r="F175" s="85"/>
      <c r="G175" s="86"/>
      <c r="H175" s="87"/>
      <c r="I175" s="88"/>
      <c r="J175" s="89"/>
      <c r="K175" s="80"/>
      <c r="L175" s="81"/>
      <c r="M175" s="90"/>
      <c r="N175" s="91"/>
      <c r="O175" s="92"/>
      <c r="P175" s="11" t="s">
        <v>23</v>
      </c>
      <c r="Q175" s="12">
        <v>4.2</v>
      </c>
      <c r="R175" s="12">
        <v>4.2</v>
      </c>
      <c r="S175" s="12">
        <v>4.0999999999999996</v>
      </c>
      <c r="T175" s="12">
        <v>4.0999999999999996</v>
      </c>
      <c r="U175" s="12">
        <v>4.0999999999999996</v>
      </c>
      <c r="V175" s="12">
        <v>4</v>
      </c>
      <c r="W175" s="12">
        <v>3.9</v>
      </c>
      <c r="X175" s="12">
        <v>4</v>
      </c>
      <c r="Y175" s="13">
        <f t="shared" si="184"/>
        <v>4.0750000000000002</v>
      </c>
      <c r="Z175" s="14">
        <f t="shared" si="185"/>
        <v>2.3760634025812384</v>
      </c>
      <c r="AA175" s="93"/>
    </row>
    <row r="176" spans="1:27" ht="14.4" customHeight="1" x14ac:dyDescent="0.3">
      <c r="A176" s="82"/>
      <c r="B176" s="83"/>
      <c r="C176" s="84"/>
      <c r="D176" s="84"/>
      <c r="E176" s="84"/>
      <c r="F176" s="85"/>
      <c r="G176" s="86"/>
      <c r="H176" s="87"/>
      <c r="I176" s="88"/>
      <c r="J176" s="89"/>
      <c r="K176" s="80"/>
      <c r="L176" s="81"/>
      <c r="M176" s="90"/>
      <c r="N176" s="91"/>
      <c r="O176" s="92"/>
      <c r="P176" s="15" t="s">
        <v>24</v>
      </c>
      <c r="Q176" s="16">
        <f t="shared" ref="Q176:X176" si="190">Q174/Q175/1000</f>
        <v>0.18833333333333332</v>
      </c>
      <c r="R176" s="16">
        <f t="shared" si="190"/>
        <v>0.19190476190476191</v>
      </c>
      <c r="S176" s="16">
        <f t="shared" si="190"/>
        <v>0.19024390243902439</v>
      </c>
      <c r="T176" s="16">
        <f t="shared" si="190"/>
        <v>0.1934146341463415</v>
      </c>
      <c r="U176" s="16">
        <f t="shared" si="190"/>
        <v>0.19487804878048784</v>
      </c>
      <c r="V176" s="16">
        <f t="shared" si="190"/>
        <v>0.19525000000000001</v>
      </c>
      <c r="W176" s="16">
        <f t="shared" si="190"/>
        <v>0.19923076923076924</v>
      </c>
      <c r="X176" s="16">
        <f t="shared" si="190"/>
        <v>0.20100000000000001</v>
      </c>
      <c r="Y176" s="16">
        <f t="shared" si="184"/>
        <v>0.19428193122933979</v>
      </c>
      <c r="Z176" s="16">
        <f t="shared" si="185"/>
        <v>2.0669752490548432</v>
      </c>
      <c r="AA176" s="93"/>
    </row>
    <row r="177" spans="1:27" ht="14.4" customHeight="1" x14ac:dyDescent="0.3">
      <c r="A177" s="82"/>
      <c r="B177" s="83"/>
      <c r="C177" s="84"/>
      <c r="D177" s="84"/>
      <c r="E177" s="84"/>
      <c r="F177" s="85">
        <f>F174+1</f>
        <v>1045</v>
      </c>
      <c r="G177" s="86">
        <v>11</v>
      </c>
      <c r="H177" s="87"/>
      <c r="I177" s="88">
        <v>210</v>
      </c>
      <c r="J177" s="89">
        <v>165</v>
      </c>
      <c r="K177" s="80">
        <f t="shared" ref="K177" si="191">I177*J177/100</f>
        <v>346.5</v>
      </c>
      <c r="L177" s="81">
        <f>K177*Y177/1000</f>
        <v>275.46749999999997</v>
      </c>
      <c r="M177" s="90"/>
      <c r="N177" s="91" t="s">
        <v>19</v>
      </c>
      <c r="O177" s="92" t="s">
        <v>20</v>
      </c>
      <c r="P177" s="8" t="s">
        <v>21</v>
      </c>
      <c r="Q177" s="9">
        <v>788</v>
      </c>
      <c r="R177" s="9">
        <v>786</v>
      </c>
      <c r="S177" s="9">
        <v>800</v>
      </c>
      <c r="T177" s="9">
        <v>795</v>
      </c>
      <c r="U177" s="9">
        <v>808</v>
      </c>
      <c r="V177" s="9">
        <v>790</v>
      </c>
      <c r="W177" s="9">
        <v>791</v>
      </c>
      <c r="X177" s="9">
        <v>802</v>
      </c>
      <c r="Y177" s="17">
        <f t="shared" si="184"/>
        <v>795</v>
      </c>
      <c r="Z177" s="10">
        <f t="shared" si="185"/>
        <v>0.90487387232315464</v>
      </c>
      <c r="AA177" s="93" t="s">
        <v>22</v>
      </c>
    </row>
    <row r="178" spans="1:27" ht="14.4" customHeight="1" x14ac:dyDescent="0.3">
      <c r="A178" s="82"/>
      <c r="B178" s="83"/>
      <c r="C178" s="84"/>
      <c r="D178" s="84"/>
      <c r="E178" s="84"/>
      <c r="F178" s="85"/>
      <c r="G178" s="86"/>
      <c r="H178" s="87"/>
      <c r="I178" s="88"/>
      <c r="J178" s="89"/>
      <c r="K178" s="80"/>
      <c r="L178" s="81"/>
      <c r="M178" s="90"/>
      <c r="N178" s="91"/>
      <c r="O178" s="92"/>
      <c r="P178" s="11" t="s">
        <v>23</v>
      </c>
      <c r="Q178" s="12">
        <v>4.0999999999999996</v>
      </c>
      <c r="R178" s="12">
        <v>4.0999999999999996</v>
      </c>
      <c r="S178" s="12">
        <v>4.0999999999999996</v>
      </c>
      <c r="T178" s="12">
        <v>4.0999999999999996</v>
      </c>
      <c r="U178" s="12">
        <v>4.2</v>
      </c>
      <c r="V178" s="12">
        <v>4.1500000000000004</v>
      </c>
      <c r="W178" s="12">
        <v>4.2</v>
      </c>
      <c r="X178" s="12">
        <v>4.2</v>
      </c>
      <c r="Y178" s="13">
        <f t="shared" si="184"/>
        <v>4.1437499999999998</v>
      </c>
      <c r="Z178" s="14">
        <f t="shared" si="185"/>
        <v>1.1185819739209206</v>
      </c>
      <c r="AA178" s="93"/>
    </row>
    <row r="179" spans="1:27" ht="14.4" customHeight="1" x14ac:dyDescent="0.3">
      <c r="A179" s="82"/>
      <c r="B179" s="83"/>
      <c r="C179" s="84"/>
      <c r="D179" s="84"/>
      <c r="E179" s="84"/>
      <c r="F179" s="85"/>
      <c r="G179" s="86"/>
      <c r="H179" s="87"/>
      <c r="I179" s="88"/>
      <c r="J179" s="89"/>
      <c r="K179" s="80"/>
      <c r="L179" s="81"/>
      <c r="M179" s="90"/>
      <c r="N179" s="91"/>
      <c r="O179" s="92"/>
      <c r="P179" s="15" t="s">
        <v>24</v>
      </c>
      <c r="Q179" s="16">
        <f t="shared" ref="Q179:X179" si="192">Q177/Q178/1000</f>
        <v>0.19219512195121954</v>
      </c>
      <c r="R179" s="16">
        <f t="shared" si="192"/>
        <v>0.19170731707317074</v>
      </c>
      <c r="S179" s="16">
        <f t="shared" si="192"/>
        <v>0.1951219512195122</v>
      </c>
      <c r="T179" s="16">
        <f t="shared" si="192"/>
        <v>0.19390243902439025</v>
      </c>
      <c r="U179" s="16">
        <f t="shared" si="192"/>
        <v>0.19238095238095237</v>
      </c>
      <c r="V179" s="16">
        <f t="shared" si="192"/>
        <v>0.19036144578313252</v>
      </c>
      <c r="W179" s="16">
        <f t="shared" si="192"/>
        <v>0.18833333333333332</v>
      </c>
      <c r="X179" s="16">
        <f t="shared" si="192"/>
        <v>0.19095238095238093</v>
      </c>
      <c r="Y179" s="16">
        <f t="shared" si="184"/>
        <v>0.19186936771476146</v>
      </c>
      <c r="Z179" s="16">
        <f t="shared" si="185"/>
        <v>1.0213988153434053</v>
      </c>
      <c r="AA179" s="93"/>
    </row>
    <row r="180" spans="1:27" ht="14.4" customHeight="1" x14ac:dyDescent="0.3">
      <c r="A180" s="82"/>
      <c r="B180" s="83"/>
      <c r="C180" s="84"/>
      <c r="D180" s="84"/>
      <c r="E180" s="84"/>
      <c r="F180" s="85">
        <f>F177+1</f>
        <v>1046</v>
      </c>
      <c r="G180" s="86">
        <v>12</v>
      </c>
      <c r="H180" s="87"/>
      <c r="I180" s="88">
        <v>210</v>
      </c>
      <c r="J180" s="89">
        <v>165</v>
      </c>
      <c r="K180" s="80">
        <f t="shared" ref="K180" si="193">I180*J180/100</f>
        <v>346.5</v>
      </c>
      <c r="L180" s="81">
        <f>K180*Y180/1000</f>
        <v>277.02674999999999</v>
      </c>
      <c r="M180" s="90"/>
      <c r="N180" s="91" t="s">
        <v>19</v>
      </c>
      <c r="O180" s="92" t="s">
        <v>20</v>
      </c>
      <c r="P180" s="8" t="s">
        <v>21</v>
      </c>
      <c r="Q180" s="9">
        <v>810</v>
      </c>
      <c r="R180" s="9">
        <v>797</v>
      </c>
      <c r="S180" s="9">
        <v>807</v>
      </c>
      <c r="T180" s="9">
        <v>794</v>
      </c>
      <c r="U180" s="9">
        <v>814</v>
      </c>
      <c r="V180" s="9">
        <v>787</v>
      </c>
      <c r="W180" s="9">
        <v>796</v>
      </c>
      <c r="X180" s="9">
        <v>791</v>
      </c>
      <c r="Y180" s="17">
        <f t="shared" si="184"/>
        <v>799.5</v>
      </c>
      <c r="Z180" s="10">
        <f t="shared" si="185"/>
        <v>1.1309031469684256</v>
      </c>
      <c r="AA180" s="93" t="s">
        <v>22</v>
      </c>
    </row>
    <row r="181" spans="1:27" ht="14.4" customHeight="1" x14ac:dyDescent="0.3">
      <c r="A181" s="82"/>
      <c r="B181" s="83"/>
      <c r="C181" s="84"/>
      <c r="D181" s="84"/>
      <c r="E181" s="84"/>
      <c r="F181" s="85"/>
      <c r="G181" s="86"/>
      <c r="H181" s="87"/>
      <c r="I181" s="88"/>
      <c r="J181" s="89"/>
      <c r="K181" s="80"/>
      <c r="L181" s="81"/>
      <c r="M181" s="90"/>
      <c r="N181" s="91"/>
      <c r="O181" s="92"/>
      <c r="P181" s="11" t="s">
        <v>23</v>
      </c>
      <c r="Q181" s="12">
        <v>4.2</v>
      </c>
      <c r="R181" s="12">
        <v>4.2</v>
      </c>
      <c r="S181" s="12">
        <v>4.2</v>
      </c>
      <c r="T181" s="12">
        <v>4.2</v>
      </c>
      <c r="U181" s="12">
        <v>4.2</v>
      </c>
      <c r="V181" s="12">
        <v>4.0999999999999996</v>
      </c>
      <c r="W181" s="12">
        <v>4</v>
      </c>
      <c r="X181" s="12">
        <v>4</v>
      </c>
      <c r="Y181" s="13">
        <f t="shared" si="184"/>
        <v>4.1375000000000002</v>
      </c>
      <c r="Z181" s="14">
        <f t="shared" si="185"/>
        <v>2.0711947433235807</v>
      </c>
      <c r="AA181" s="93"/>
    </row>
    <row r="182" spans="1:27" ht="14.4" customHeight="1" x14ac:dyDescent="0.3">
      <c r="A182" s="82"/>
      <c r="B182" s="83"/>
      <c r="C182" s="84"/>
      <c r="D182" s="84"/>
      <c r="E182" s="84"/>
      <c r="F182" s="85"/>
      <c r="G182" s="86"/>
      <c r="H182" s="87"/>
      <c r="I182" s="88"/>
      <c r="J182" s="89"/>
      <c r="K182" s="80"/>
      <c r="L182" s="81"/>
      <c r="M182" s="90"/>
      <c r="N182" s="91"/>
      <c r="O182" s="92"/>
      <c r="P182" s="15" t="s">
        <v>24</v>
      </c>
      <c r="Q182" s="16">
        <f t="shared" ref="Q182:X182" si="194">Q180/Q181/1000</f>
        <v>0.19285714285714287</v>
      </c>
      <c r="R182" s="16">
        <f t="shared" si="194"/>
        <v>0.18976190476190477</v>
      </c>
      <c r="S182" s="16">
        <f t="shared" si="194"/>
        <v>0.19214285714285714</v>
      </c>
      <c r="T182" s="16">
        <f t="shared" si="194"/>
        <v>0.18904761904761905</v>
      </c>
      <c r="U182" s="16">
        <f t="shared" si="194"/>
        <v>0.19380952380952379</v>
      </c>
      <c r="V182" s="16">
        <f t="shared" si="194"/>
        <v>0.19195121951219513</v>
      </c>
      <c r="W182" s="16">
        <f t="shared" si="194"/>
        <v>0.19900000000000001</v>
      </c>
      <c r="X182" s="16">
        <f t="shared" si="194"/>
        <v>0.19775000000000001</v>
      </c>
      <c r="Y182" s="16">
        <f t="shared" si="184"/>
        <v>0.19329003339140535</v>
      </c>
      <c r="Z182" s="16">
        <f t="shared" si="185"/>
        <v>1.7012568888853341</v>
      </c>
      <c r="AA182" s="93"/>
    </row>
    <row r="183" spans="1:27" ht="14.4" customHeight="1" x14ac:dyDescent="0.3">
      <c r="A183" s="82"/>
      <c r="B183" s="83"/>
      <c r="C183" s="84"/>
      <c r="D183" s="84"/>
      <c r="E183" s="84"/>
      <c r="F183" s="85">
        <f>F180+1</f>
        <v>1047</v>
      </c>
      <c r="G183" s="86">
        <v>13</v>
      </c>
      <c r="H183" s="87"/>
      <c r="I183" s="88">
        <v>210</v>
      </c>
      <c r="J183" s="89">
        <v>165</v>
      </c>
      <c r="K183" s="80">
        <f t="shared" ref="K183" si="195">I183*J183/100</f>
        <v>346.5</v>
      </c>
      <c r="L183" s="81">
        <f>K183*Y183/1000</f>
        <v>274.90443749999997</v>
      </c>
      <c r="M183" s="90"/>
      <c r="N183" s="91" t="s">
        <v>19</v>
      </c>
      <c r="O183" s="92" t="s">
        <v>20</v>
      </c>
      <c r="P183" s="8" t="s">
        <v>21</v>
      </c>
      <c r="Q183" s="9">
        <v>788</v>
      </c>
      <c r="R183" s="9">
        <v>796</v>
      </c>
      <c r="S183" s="9">
        <v>805</v>
      </c>
      <c r="T183" s="9">
        <v>796</v>
      </c>
      <c r="U183" s="9">
        <v>778</v>
      </c>
      <c r="V183" s="9">
        <v>794</v>
      </c>
      <c r="W183" s="9">
        <v>786</v>
      </c>
      <c r="X183" s="9">
        <v>804</v>
      </c>
      <c r="Y183" s="17">
        <f t="shared" si="184"/>
        <v>793.375</v>
      </c>
      <c r="Z183" s="10">
        <f t="shared" si="185"/>
        <v>1.0749576242896288</v>
      </c>
      <c r="AA183" s="93" t="s">
        <v>22</v>
      </c>
    </row>
    <row r="184" spans="1:27" ht="14.4" customHeight="1" x14ac:dyDescent="0.3">
      <c r="A184" s="82"/>
      <c r="B184" s="83"/>
      <c r="C184" s="84"/>
      <c r="D184" s="84"/>
      <c r="E184" s="84"/>
      <c r="F184" s="85"/>
      <c r="G184" s="86"/>
      <c r="H184" s="87"/>
      <c r="I184" s="88"/>
      <c r="J184" s="89"/>
      <c r="K184" s="80"/>
      <c r="L184" s="81"/>
      <c r="M184" s="90"/>
      <c r="N184" s="91"/>
      <c r="O184" s="92"/>
      <c r="P184" s="11" t="s">
        <v>23</v>
      </c>
      <c r="Q184" s="12">
        <v>4</v>
      </c>
      <c r="R184" s="12">
        <v>4.0999999999999996</v>
      </c>
      <c r="S184" s="12">
        <v>4</v>
      </c>
      <c r="T184" s="12">
        <v>4.3</v>
      </c>
      <c r="U184" s="12">
        <v>4.2</v>
      </c>
      <c r="V184" s="12">
        <v>4.0999999999999996</v>
      </c>
      <c r="W184" s="12">
        <v>4.0999999999999996</v>
      </c>
      <c r="X184" s="12">
        <v>4.2</v>
      </c>
      <c r="Y184" s="13">
        <f t="shared" si="184"/>
        <v>4.125</v>
      </c>
      <c r="Z184" s="14">
        <f t="shared" si="185"/>
        <v>2.3472626340651019</v>
      </c>
      <c r="AA184" s="93"/>
    </row>
    <row r="185" spans="1:27" ht="14.4" customHeight="1" x14ac:dyDescent="0.3">
      <c r="A185" s="82"/>
      <c r="B185" s="83"/>
      <c r="C185" s="84"/>
      <c r="D185" s="84"/>
      <c r="E185" s="84"/>
      <c r="F185" s="85"/>
      <c r="G185" s="86"/>
      <c r="H185" s="87"/>
      <c r="I185" s="88"/>
      <c r="J185" s="89"/>
      <c r="K185" s="80"/>
      <c r="L185" s="81"/>
      <c r="M185" s="90"/>
      <c r="N185" s="91"/>
      <c r="O185" s="92"/>
      <c r="P185" s="15" t="s">
        <v>24</v>
      </c>
      <c r="Q185" s="16">
        <f t="shared" ref="Q185:X185" si="196">Q183/Q184/1000</f>
        <v>0.19700000000000001</v>
      </c>
      <c r="R185" s="16">
        <f t="shared" si="196"/>
        <v>0.19414634146341464</v>
      </c>
      <c r="S185" s="16">
        <f t="shared" si="196"/>
        <v>0.20125000000000001</v>
      </c>
      <c r="T185" s="16">
        <f t="shared" si="196"/>
        <v>0.18511627906976744</v>
      </c>
      <c r="U185" s="16">
        <f t="shared" si="196"/>
        <v>0.18523809523809523</v>
      </c>
      <c r="V185" s="16">
        <f t="shared" si="196"/>
        <v>0.19365853658536589</v>
      </c>
      <c r="W185" s="16">
        <f t="shared" si="196"/>
        <v>0.19170731707317074</v>
      </c>
      <c r="X185" s="16">
        <f t="shared" si="196"/>
        <v>0.19142857142857142</v>
      </c>
      <c r="Y185" s="16">
        <f t="shared" si="184"/>
        <v>0.19244314260729817</v>
      </c>
      <c r="Z185" s="16">
        <f t="shared" si="185"/>
        <v>2.6615090052732211</v>
      </c>
      <c r="AA185" s="93"/>
    </row>
    <row r="186" spans="1:27" ht="14.4" customHeight="1" x14ac:dyDescent="0.3">
      <c r="A186" s="82"/>
      <c r="B186" s="83"/>
      <c r="C186" s="84"/>
      <c r="D186" s="84"/>
      <c r="E186" s="84"/>
      <c r="F186" s="85">
        <f>F183+1</f>
        <v>1048</v>
      </c>
      <c r="G186" s="86">
        <v>14</v>
      </c>
      <c r="H186" s="87"/>
      <c r="I186" s="88">
        <v>210</v>
      </c>
      <c r="J186" s="89">
        <v>165</v>
      </c>
      <c r="K186" s="80">
        <f t="shared" ref="K186" si="197">I186*J186/100</f>
        <v>346.5</v>
      </c>
      <c r="L186" s="81">
        <f>K186*Y186/1000</f>
        <v>277.15668749999998</v>
      </c>
      <c r="M186" s="90"/>
      <c r="N186" s="91" t="s">
        <v>19</v>
      </c>
      <c r="O186" s="92" t="s">
        <v>20</v>
      </c>
      <c r="P186" s="8" t="s">
        <v>21</v>
      </c>
      <c r="Q186" s="9">
        <v>811</v>
      </c>
      <c r="R186" s="9">
        <v>806</v>
      </c>
      <c r="S186" s="9">
        <v>799</v>
      </c>
      <c r="T186" s="9">
        <v>787</v>
      </c>
      <c r="U186" s="9">
        <v>793</v>
      </c>
      <c r="V186" s="9">
        <v>786</v>
      </c>
      <c r="W186" s="9">
        <v>800</v>
      </c>
      <c r="X186" s="9">
        <v>817</v>
      </c>
      <c r="Y186" s="17">
        <f t="shared" si="184"/>
        <v>799.875</v>
      </c>
      <c r="Z186" s="10">
        <f t="shared" si="185"/>
        <v>1.2968893722870833</v>
      </c>
      <c r="AA186" s="93" t="s">
        <v>22</v>
      </c>
    </row>
    <row r="187" spans="1:27" ht="14.4" customHeight="1" x14ac:dyDescent="0.3">
      <c r="A187" s="82"/>
      <c r="B187" s="83"/>
      <c r="C187" s="84"/>
      <c r="D187" s="84"/>
      <c r="E187" s="84"/>
      <c r="F187" s="85"/>
      <c r="G187" s="86"/>
      <c r="H187" s="87"/>
      <c r="I187" s="88"/>
      <c r="J187" s="89"/>
      <c r="K187" s="80"/>
      <c r="L187" s="81"/>
      <c r="M187" s="90"/>
      <c r="N187" s="91"/>
      <c r="O187" s="92"/>
      <c r="P187" s="11" t="s">
        <v>23</v>
      </c>
      <c r="Q187" s="12">
        <v>4</v>
      </c>
      <c r="R187" s="12">
        <v>4.3</v>
      </c>
      <c r="S187" s="12">
        <v>4.2</v>
      </c>
      <c r="T187" s="12">
        <v>4.0999999999999996</v>
      </c>
      <c r="U187" s="12">
        <v>4.0999999999999996</v>
      </c>
      <c r="V187" s="12">
        <v>4.2</v>
      </c>
      <c r="W187" s="12">
        <v>4.0999999999999996</v>
      </c>
      <c r="X187" s="12">
        <v>4.2</v>
      </c>
      <c r="Y187" s="13">
        <f t="shared" si="184"/>
        <v>4.1500000000000004</v>
      </c>
      <c r="Z187" s="14">
        <f t="shared" si="185"/>
        <v>2.0868082018902152</v>
      </c>
      <c r="AA187" s="93"/>
    </row>
    <row r="188" spans="1:27" ht="14.4" customHeight="1" x14ac:dyDescent="0.3">
      <c r="A188" s="82"/>
      <c r="B188" s="83"/>
      <c r="C188" s="84"/>
      <c r="D188" s="84"/>
      <c r="E188" s="84"/>
      <c r="F188" s="85"/>
      <c r="G188" s="86"/>
      <c r="H188" s="87"/>
      <c r="I188" s="88"/>
      <c r="J188" s="89"/>
      <c r="K188" s="80"/>
      <c r="L188" s="81"/>
      <c r="M188" s="90"/>
      <c r="N188" s="91"/>
      <c r="O188" s="92"/>
      <c r="P188" s="15" t="s">
        <v>24</v>
      </c>
      <c r="Q188" s="16">
        <f t="shared" ref="Q188:X188" si="198">Q186/Q187/1000</f>
        <v>0.20275000000000001</v>
      </c>
      <c r="R188" s="16">
        <f t="shared" si="198"/>
        <v>0.18744186046511629</v>
      </c>
      <c r="S188" s="16">
        <f t="shared" si="198"/>
        <v>0.19023809523809523</v>
      </c>
      <c r="T188" s="16">
        <f t="shared" si="198"/>
        <v>0.19195121951219513</v>
      </c>
      <c r="U188" s="16">
        <f t="shared" si="198"/>
        <v>0.1934146341463415</v>
      </c>
      <c r="V188" s="16">
        <f t="shared" si="198"/>
        <v>0.18714285714285714</v>
      </c>
      <c r="W188" s="16">
        <f t="shared" si="198"/>
        <v>0.1951219512195122</v>
      </c>
      <c r="X188" s="16">
        <f t="shared" si="198"/>
        <v>0.19452380952380952</v>
      </c>
      <c r="Y188" s="16">
        <f t="shared" si="184"/>
        <v>0.19282305340599087</v>
      </c>
      <c r="Z188" s="16">
        <f t="shared" si="185"/>
        <v>2.4306703300985983</v>
      </c>
      <c r="AA188" s="93"/>
    </row>
    <row r="189" spans="1:27" ht="14.4" customHeight="1" x14ac:dyDescent="0.3">
      <c r="A189" s="82"/>
      <c r="B189" s="83"/>
      <c r="C189" s="84"/>
      <c r="D189" s="84"/>
      <c r="E189" s="84"/>
      <c r="F189" s="85">
        <f>F186+1</f>
        <v>1049</v>
      </c>
      <c r="G189" s="86">
        <v>15</v>
      </c>
      <c r="H189" s="87"/>
      <c r="I189" s="88">
        <v>210</v>
      </c>
      <c r="J189" s="89">
        <v>165</v>
      </c>
      <c r="K189" s="80">
        <f t="shared" ref="K189" si="199">I189*J189/100</f>
        <v>346.5</v>
      </c>
      <c r="L189" s="81">
        <f>K189*Y189/1000</f>
        <v>282.44081249999999</v>
      </c>
      <c r="M189" s="90"/>
      <c r="N189" s="91" t="s">
        <v>50</v>
      </c>
      <c r="O189" s="92" t="s">
        <v>85</v>
      </c>
      <c r="P189" s="8" t="s">
        <v>21</v>
      </c>
      <c r="Q189" s="9">
        <v>809</v>
      </c>
      <c r="R189" s="9">
        <v>791</v>
      </c>
      <c r="S189" s="9">
        <v>814</v>
      </c>
      <c r="T189" s="9">
        <v>833</v>
      </c>
      <c r="U189" s="9">
        <v>817</v>
      </c>
      <c r="V189" s="9">
        <v>810</v>
      </c>
      <c r="W189" s="9">
        <v>822</v>
      </c>
      <c r="X189" s="9">
        <v>825</v>
      </c>
      <c r="Y189" s="17">
        <f t="shared" si="184"/>
        <v>815.125</v>
      </c>
      <c r="Z189" s="10">
        <f t="shared" si="185"/>
        <v>1.448251149090372</v>
      </c>
      <c r="AA189" s="93" t="s">
        <v>22</v>
      </c>
    </row>
    <row r="190" spans="1:27" ht="14.4" customHeight="1" x14ac:dyDescent="0.3">
      <c r="A190" s="82"/>
      <c r="B190" s="83"/>
      <c r="C190" s="84"/>
      <c r="D190" s="84"/>
      <c r="E190" s="84"/>
      <c r="F190" s="85"/>
      <c r="G190" s="86"/>
      <c r="H190" s="87"/>
      <c r="I190" s="88"/>
      <c r="J190" s="89"/>
      <c r="K190" s="80"/>
      <c r="L190" s="81"/>
      <c r="M190" s="90"/>
      <c r="N190" s="91"/>
      <c r="O190" s="92"/>
      <c r="P190" s="11" t="s">
        <v>23</v>
      </c>
      <c r="Q190" s="12">
        <v>4.2</v>
      </c>
      <c r="R190" s="12">
        <v>4.0999999999999996</v>
      </c>
      <c r="S190" s="12">
        <v>4.0999999999999996</v>
      </c>
      <c r="T190" s="12">
        <v>4.2</v>
      </c>
      <c r="U190" s="12">
        <v>4</v>
      </c>
      <c r="V190" s="12">
        <v>4</v>
      </c>
      <c r="W190" s="12">
        <v>4.2</v>
      </c>
      <c r="X190" s="12">
        <v>4.0999999999999996</v>
      </c>
      <c r="Y190" s="13">
        <f t="shared" si="184"/>
        <v>4.1124999999999998</v>
      </c>
      <c r="Z190" s="14">
        <f t="shared" si="185"/>
        <v>1.8981756834037709</v>
      </c>
      <c r="AA190" s="93"/>
    </row>
    <row r="191" spans="1:27" ht="14.4" customHeight="1" x14ac:dyDescent="0.3">
      <c r="A191" s="82"/>
      <c r="B191" s="83"/>
      <c r="C191" s="84"/>
      <c r="D191" s="84"/>
      <c r="E191" s="84"/>
      <c r="F191" s="85"/>
      <c r="G191" s="86"/>
      <c r="H191" s="87"/>
      <c r="I191" s="88"/>
      <c r="J191" s="89"/>
      <c r="K191" s="80"/>
      <c r="L191" s="81"/>
      <c r="M191" s="90"/>
      <c r="N191" s="91"/>
      <c r="O191" s="92"/>
      <c r="P191" s="15" t="s">
        <v>24</v>
      </c>
      <c r="Q191" s="16">
        <f t="shared" ref="Q191:X191" si="200">Q189/Q190/1000</f>
        <v>0.19261904761904763</v>
      </c>
      <c r="R191" s="16">
        <f t="shared" si="200"/>
        <v>0.19292682926829269</v>
      </c>
      <c r="S191" s="16">
        <f t="shared" si="200"/>
        <v>0.19853658536585367</v>
      </c>
      <c r="T191" s="16">
        <f t="shared" si="200"/>
        <v>0.19833333333333331</v>
      </c>
      <c r="U191" s="16">
        <f t="shared" si="200"/>
        <v>0.20424999999999999</v>
      </c>
      <c r="V191" s="16">
        <f t="shared" si="200"/>
        <v>0.20250000000000001</v>
      </c>
      <c r="W191" s="16">
        <f t="shared" si="200"/>
        <v>0.1957142857142857</v>
      </c>
      <c r="X191" s="16">
        <f t="shared" si="200"/>
        <v>0.20121951219512199</v>
      </c>
      <c r="Y191" s="16">
        <f t="shared" si="184"/>
        <v>0.19826244918699187</v>
      </c>
      <c r="Z191" s="16">
        <f t="shared" si="185"/>
        <v>2.0288599742219859</v>
      </c>
      <c r="AA191" s="93"/>
    </row>
    <row r="192" spans="1:27" ht="14.4" customHeight="1" x14ac:dyDescent="0.3">
      <c r="A192" s="82"/>
      <c r="B192" s="83"/>
      <c r="C192" s="84"/>
      <c r="D192" s="84"/>
      <c r="E192" s="84"/>
      <c r="F192" s="85">
        <f>F189+1</f>
        <v>1050</v>
      </c>
      <c r="G192" s="86">
        <v>16</v>
      </c>
      <c r="H192" s="87"/>
      <c r="I192" s="88">
        <v>210</v>
      </c>
      <c r="J192" s="89">
        <v>165</v>
      </c>
      <c r="K192" s="80">
        <f t="shared" ref="K192" si="201">I192*J192/100</f>
        <v>346.5</v>
      </c>
      <c r="L192" s="81">
        <f>K192*Y192/1000</f>
        <v>280.01531249999999</v>
      </c>
      <c r="M192" s="90"/>
      <c r="N192" s="91" t="s">
        <v>50</v>
      </c>
      <c r="O192" s="92" t="s">
        <v>85</v>
      </c>
      <c r="P192" s="8" t="s">
        <v>21</v>
      </c>
      <c r="Q192" s="9">
        <v>828</v>
      </c>
      <c r="R192" s="9">
        <v>802</v>
      </c>
      <c r="S192" s="9">
        <v>807</v>
      </c>
      <c r="T192" s="9">
        <v>824</v>
      </c>
      <c r="U192" s="9">
        <v>800</v>
      </c>
      <c r="V192" s="9">
        <v>806</v>
      </c>
      <c r="W192" s="9">
        <v>801</v>
      </c>
      <c r="X192" s="9">
        <v>797</v>
      </c>
      <c r="Y192" s="17">
        <f t="shared" si="184"/>
        <v>808.125</v>
      </c>
      <c r="Z192" s="10">
        <f t="shared" si="185"/>
        <v>1.3348182865413816</v>
      </c>
      <c r="AA192" s="93" t="s">
        <v>22</v>
      </c>
    </row>
    <row r="193" spans="1:27" ht="14.4" customHeight="1" x14ac:dyDescent="0.3">
      <c r="A193" s="82"/>
      <c r="B193" s="83"/>
      <c r="C193" s="84"/>
      <c r="D193" s="84"/>
      <c r="E193" s="84"/>
      <c r="F193" s="85"/>
      <c r="G193" s="86"/>
      <c r="H193" s="87"/>
      <c r="I193" s="88"/>
      <c r="J193" s="89"/>
      <c r="K193" s="80"/>
      <c r="L193" s="81"/>
      <c r="M193" s="90"/>
      <c r="N193" s="91"/>
      <c r="O193" s="92"/>
      <c r="P193" s="11" t="s">
        <v>23</v>
      </c>
      <c r="Q193" s="12">
        <v>4.0999999999999996</v>
      </c>
      <c r="R193" s="12">
        <v>4.2</v>
      </c>
      <c r="S193" s="12">
        <v>4</v>
      </c>
      <c r="T193" s="12">
        <v>4.0999999999999996</v>
      </c>
      <c r="U193" s="12">
        <v>4</v>
      </c>
      <c r="V193" s="12">
        <v>4.0999999999999996</v>
      </c>
      <c r="W193" s="12">
        <v>4</v>
      </c>
      <c r="X193" s="12">
        <v>4</v>
      </c>
      <c r="Y193" s="13">
        <f t="shared" si="184"/>
        <v>4.0625</v>
      </c>
      <c r="Z193" s="14">
        <f t="shared" si="185"/>
        <v>1.7131582654861599</v>
      </c>
      <c r="AA193" s="93"/>
    </row>
    <row r="194" spans="1:27" ht="14.4" customHeight="1" x14ac:dyDescent="0.3">
      <c r="A194" s="82"/>
      <c r="B194" s="83"/>
      <c r="C194" s="84"/>
      <c r="D194" s="84"/>
      <c r="E194" s="84"/>
      <c r="F194" s="85"/>
      <c r="G194" s="86"/>
      <c r="H194" s="87"/>
      <c r="I194" s="88"/>
      <c r="J194" s="89"/>
      <c r="K194" s="80"/>
      <c r="L194" s="81"/>
      <c r="M194" s="90"/>
      <c r="N194" s="91"/>
      <c r="O194" s="92"/>
      <c r="P194" s="15" t="s">
        <v>24</v>
      </c>
      <c r="Q194" s="16">
        <f t="shared" ref="Q194:X194" si="202">Q192/Q193/1000</f>
        <v>0.20195121951219513</v>
      </c>
      <c r="R194" s="16">
        <f t="shared" si="202"/>
        <v>0.19095238095238093</v>
      </c>
      <c r="S194" s="16">
        <f t="shared" si="202"/>
        <v>0.20175000000000001</v>
      </c>
      <c r="T194" s="16">
        <f t="shared" si="202"/>
        <v>0.20097560975609757</v>
      </c>
      <c r="U194" s="16">
        <f t="shared" si="202"/>
        <v>0.2</v>
      </c>
      <c r="V194" s="16">
        <f t="shared" si="202"/>
        <v>0.19658536585365854</v>
      </c>
      <c r="W194" s="16">
        <f t="shared" si="202"/>
        <v>0.20025000000000001</v>
      </c>
      <c r="X194" s="16">
        <f t="shared" si="202"/>
        <v>0.19925000000000001</v>
      </c>
      <c r="Y194" s="16">
        <f t="shared" si="184"/>
        <v>0.19896432200929151</v>
      </c>
      <c r="Z194" s="16">
        <f t="shared" si="185"/>
        <v>1.7171870789803856</v>
      </c>
      <c r="AA194" s="93"/>
    </row>
    <row r="195" spans="1:27" ht="14.4" customHeight="1" x14ac:dyDescent="0.3">
      <c r="A195" s="82"/>
      <c r="B195" s="83"/>
      <c r="C195" s="84"/>
      <c r="D195" s="84"/>
      <c r="E195" s="84"/>
      <c r="F195" s="85">
        <f>F192+1</f>
        <v>1051</v>
      </c>
      <c r="G195" s="86">
        <v>17</v>
      </c>
      <c r="H195" s="87"/>
      <c r="I195" s="88">
        <v>166</v>
      </c>
      <c r="J195" s="89">
        <v>165</v>
      </c>
      <c r="K195" s="80">
        <f t="shared" ref="K195" si="203">I195*J195/100</f>
        <v>273.89999999999998</v>
      </c>
      <c r="L195" s="81">
        <f>K195*Y195/1000</f>
        <v>224.46105</v>
      </c>
      <c r="M195" s="90"/>
      <c r="N195" s="91" t="s">
        <v>50</v>
      </c>
      <c r="O195" s="92" t="s">
        <v>85</v>
      </c>
      <c r="P195" s="8" t="s">
        <v>21</v>
      </c>
      <c r="Q195" s="9">
        <v>831</v>
      </c>
      <c r="R195" s="9">
        <v>832</v>
      </c>
      <c r="S195" s="9">
        <v>822</v>
      </c>
      <c r="T195" s="9">
        <v>815</v>
      </c>
      <c r="U195" s="9">
        <v>839</v>
      </c>
      <c r="V195" s="9">
        <v>810</v>
      </c>
      <c r="W195" s="9">
        <v>782</v>
      </c>
      <c r="X195" s="9">
        <v>825</v>
      </c>
      <c r="Y195" s="17">
        <f t="shared" ref="Y195:Y254" si="204">AVERAGE(Q195:X195)</f>
        <v>819.5</v>
      </c>
      <c r="Z195" s="10">
        <f t="shared" ref="Z195:Z254" si="205">_xlfn.STDEV.P(Q195:X195)/Y195*100</f>
        <v>2.0336587324586892</v>
      </c>
      <c r="AA195" s="93" t="s">
        <v>22</v>
      </c>
    </row>
    <row r="196" spans="1:27" ht="14.4" customHeight="1" x14ac:dyDescent="0.3">
      <c r="A196" s="82"/>
      <c r="B196" s="83"/>
      <c r="C196" s="84"/>
      <c r="D196" s="84"/>
      <c r="E196" s="84"/>
      <c r="F196" s="85"/>
      <c r="G196" s="86"/>
      <c r="H196" s="87"/>
      <c r="I196" s="88"/>
      <c r="J196" s="89"/>
      <c r="K196" s="80"/>
      <c r="L196" s="81"/>
      <c r="M196" s="90"/>
      <c r="N196" s="91"/>
      <c r="O196" s="92"/>
      <c r="P196" s="11" t="s">
        <v>23</v>
      </c>
      <c r="Q196" s="12">
        <v>4.3</v>
      </c>
      <c r="R196" s="12">
        <v>4.2</v>
      </c>
      <c r="S196" s="12">
        <v>4.2</v>
      </c>
      <c r="T196" s="12">
        <v>4.3</v>
      </c>
      <c r="U196" s="12">
        <v>4.4000000000000004</v>
      </c>
      <c r="V196" s="12">
        <v>4.0999999999999996</v>
      </c>
      <c r="W196" s="12">
        <v>4.0999999999999996</v>
      </c>
      <c r="X196" s="12">
        <v>4.3</v>
      </c>
      <c r="Y196" s="13">
        <f t="shared" si="204"/>
        <v>4.2374999999999998</v>
      </c>
      <c r="Z196" s="14">
        <f t="shared" si="205"/>
        <v>2.3413728416500832</v>
      </c>
      <c r="AA196" s="93"/>
    </row>
    <row r="197" spans="1:27" ht="14.4" customHeight="1" x14ac:dyDescent="0.3">
      <c r="A197" s="82"/>
      <c r="B197" s="83"/>
      <c r="C197" s="84"/>
      <c r="D197" s="84"/>
      <c r="E197" s="84"/>
      <c r="F197" s="85"/>
      <c r="G197" s="86"/>
      <c r="H197" s="87"/>
      <c r="I197" s="88"/>
      <c r="J197" s="89"/>
      <c r="K197" s="80"/>
      <c r="L197" s="81"/>
      <c r="M197" s="90"/>
      <c r="N197" s="91"/>
      <c r="O197" s="92"/>
      <c r="P197" s="15" t="s">
        <v>24</v>
      </c>
      <c r="Q197" s="16">
        <f t="shared" ref="Q197:X197" si="206">Q195/Q196/1000</f>
        <v>0.19325581395348837</v>
      </c>
      <c r="R197" s="16">
        <f t="shared" si="206"/>
        <v>0.19809523809523807</v>
      </c>
      <c r="S197" s="16">
        <f t="shared" si="206"/>
        <v>0.1957142857142857</v>
      </c>
      <c r="T197" s="16">
        <f t="shared" si="206"/>
        <v>0.18953488372093025</v>
      </c>
      <c r="U197" s="16">
        <f t="shared" si="206"/>
        <v>0.19068181818181815</v>
      </c>
      <c r="V197" s="16">
        <f t="shared" si="206"/>
        <v>0.19756097560975613</v>
      </c>
      <c r="W197" s="16">
        <f t="shared" si="206"/>
        <v>0.19073170731707317</v>
      </c>
      <c r="X197" s="16">
        <f t="shared" si="206"/>
        <v>0.19186046511627908</v>
      </c>
      <c r="Y197" s="16">
        <f t="shared" si="204"/>
        <v>0.19342939846360863</v>
      </c>
      <c r="Z197" s="16">
        <f t="shared" si="205"/>
        <v>1.5991706254098785</v>
      </c>
      <c r="AA197" s="93"/>
    </row>
    <row r="198" spans="1:27" ht="14.4" customHeight="1" x14ac:dyDescent="0.3">
      <c r="A198" s="82"/>
      <c r="B198" s="83"/>
      <c r="C198" s="84"/>
      <c r="D198" s="84"/>
      <c r="E198" s="84"/>
      <c r="F198" s="85">
        <f>F195+1</f>
        <v>1052</v>
      </c>
      <c r="G198" s="86">
        <v>18</v>
      </c>
      <c r="H198" s="87"/>
      <c r="I198" s="88">
        <v>166</v>
      </c>
      <c r="J198" s="89">
        <v>165</v>
      </c>
      <c r="K198" s="80">
        <f t="shared" ref="K198" si="207">I198*J198/100</f>
        <v>273.89999999999998</v>
      </c>
      <c r="L198" s="81">
        <f>K198*Y198/1000</f>
        <v>226.61801249999999</v>
      </c>
      <c r="M198" s="90"/>
      <c r="N198" s="91" t="s">
        <v>50</v>
      </c>
      <c r="O198" s="92" t="s">
        <v>85</v>
      </c>
      <c r="P198" s="8" t="s">
        <v>21</v>
      </c>
      <c r="Q198" s="9">
        <v>837</v>
      </c>
      <c r="R198" s="9">
        <v>849</v>
      </c>
      <c r="S198" s="9">
        <v>840</v>
      </c>
      <c r="T198" s="9">
        <v>785</v>
      </c>
      <c r="U198" s="9">
        <v>848</v>
      </c>
      <c r="V198" s="9">
        <v>835</v>
      </c>
      <c r="W198" s="9">
        <v>837</v>
      </c>
      <c r="X198" s="9">
        <v>788</v>
      </c>
      <c r="Y198" s="17">
        <f t="shared" si="204"/>
        <v>827.375</v>
      </c>
      <c r="Z198" s="10">
        <f t="shared" si="205"/>
        <v>2.9113829414948675</v>
      </c>
      <c r="AA198" s="93" t="s">
        <v>22</v>
      </c>
    </row>
    <row r="199" spans="1:27" ht="14.4" customHeight="1" x14ac:dyDescent="0.3">
      <c r="A199" s="82"/>
      <c r="B199" s="83"/>
      <c r="C199" s="84"/>
      <c r="D199" s="84"/>
      <c r="E199" s="84"/>
      <c r="F199" s="85"/>
      <c r="G199" s="86"/>
      <c r="H199" s="87"/>
      <c r="I199" s="88"/>
      <c r="J199" s="89"/>
      <c r="K199" s="80"/>
      <c r="L199" s="81"/>
      <c r="M199" s="90"/>
      <c r="N199" s="91"/>
      <c r="O199" s="92"/>
      <c r="P199" s="11" t="s">
        <v>23</v>
      </c>
      <c r="Q199" s="12">
        <v>4.3</v>
      </c>
      <c r="R199" s="12">
        <v>4.3</v>
      </c>
      <c r="S199" s="12">
        <v>4.4000000000000004</v>
      </c>
      <c r="T199" s="12">
        <v>4.0999999999999996</v>
      </c>
      <c r="U199" s="12">
        <v>4.3</v>
      </c>
      <c r="V199" s="12">
        <v>4.4000000000000004</v>
      </c>
      <c r="W199" s="12">
        <v>4.3</v>
      </c>
      <c r="X199" s="12">
        <v>4.0999999999999996</v>
      </c>
      <c r="Y199" s="13">
        <f t="shared" si="204"/>
        <v>4.2750000000000004</v>
      </c>
      <c r="Z199" s="14">
        <f t="shared" si="205"/>
        <v>2.5490637096729136</v>
      </c>
      <c r="AA199" s="93"/>
    </row>
    <row r="200" spans="1:27" ht="14.4" customHeight="1" x14ac:dyDescent="0.3">
      <c r="A200" s="82"/>
      <c r="B200" s="83"/>
      <c r="C200" s="84"/>
      <c r="D200" s="84"/>
      <c r="E200" s="84"/>
      <c r="F200" s="85"/>
      <c r="G200" s="86"/>
      <c r="H200" s="87"/>
      <c r="I200" s="88"/>
      <c r="J200" s="89"/>
      <c r="K200" s="80"/>
      <c r="L200" s="81"/>
      <c r="M200" s="90"/>
      <c r="N200" s="91"/>
      <c r="O200" s="92"/>
      <c r="P200" s="15" t="s">
        <v>24</v>
      </c>
      <c r="Q200" s="16">
        <f t="shared" ref="Q200:X200" si="208">Q198/Q199/1000</f>
        <v>0.19465116279069766</v>
      </c>
      <c r="R200" s="16">
        <f t="shared" si="208"/>
        <v>0.1974418604651163</v>
      </c>
      <c r="S200" s="16">
        <f t="shared" si="208"/>
        <v>0.19090909090909092</v>
      </c>
      <c r="T200" s="16">
        <f t="shared" si="208"/>
        <v>0.19146341463414634</v>
      </c>
      <c r="U200" s="16">
        <f t="shared" si="208"/>
        <v>0.1972093023255814</v>
      </c>
      <c r="V200" s="16">
        <f t="shared" si="208"/>
        <v>0.18977272727272726</v>
      </c>
      <c r="W200" s="16">
        <f t="shared" si="208"/>
        <v>0.19465116279069766</v>
      </c>
      <c r="X200" s="16">
        <f t="shared" si="208"/>
        <v>0.19219512195121954</v>
      </c>
      <c r="Y200" s="16">
        <f t="shared" si="204"/>
        <v>0.19353673039240962</v>
      </c>
      <c r="Z200" s="16">
        <f t="shared" si="205"/>
        <v>1.3959509522217728</v>
      </c>
      <c r="AA200" s="93"/>
    </row>
    <row r="201" spans="1:27" ht="14.4" customHeight="1" x14ac:dyDescent="0.3">
      <c r="A201" s="156">
        <v>44537</v>
      </c>
      <c r="B201" s="157">
        <v>21010084</v>
      </c>
      <c r="C201" s="158"/>
      <c r="D201" s="158"/>
      <c r="E201" s="158">
        <v>9914396</v>
      </c>
      <c r="F201" s="159">
        <f>F198+1</f>
        <v>1053</v>
      </c>
      <c r="G201" s="160">
        <v>1</v>
      </c>
      <c r="H201" s="161" t="s">
        <v>291</v>
      </c>
      <c r="I201" s="162">
        <v>50</v>
      </c>
      <c r="J201" s="163">
        <v>150</v>
      </c>
      <c r="K201" s="164">
        <f t="shared" ref="K201" si="209">I201*J201/100</f>
        <v>75</v>
      </c>
      <c r="L201" s="165">
        <f>K201*Y201/1000</f>
        <v>21.065625000000001</v>
      </c>
      <c r="M201" s="166"/>
      <c r="N201" s="166" t="s">
        <v>286</v>
      </c>
      <c r="O201" s="167" t="s">
        <v>45</v>
      </c>
      <c r="P201" s="58" t="s">
        <v>21</v>
      </c>
      <c r="Q201" s="59">
        <v>290</v>
      </c>
      <c r="R201" s="59">
        <v>282</v>
      </c>
      <c r="S201" s="59">
        <v>278</v>
      </c>
      <c r="T201" s="59">
        <v>288</v>
      </c>
      <c r="U201" s="59">
        <v>277</v>
      </c>
      <c r="V201" s="59">
        <v>271</v>
      </c>
      <c r="W201" s="59">
        <v>270</v>
      </c>
      <c r="X201" s="59">
        <v>291</v>
      </c>
      <c r="Y201" s="60">
        <f t="shared" si="204"/>
        <v>280.875</v>
      </c>
      <c r="Z201" s="61">
        <f t="shared" si="205"/>
        <v>2.7488066874378743</v>
      </c>
      <c r="AA201" s="93" t="s">
        <v>22</v>
      </c>
    </row>
    <row r="202" spans="1:27" ht="14.4" customHeight="1" x14ac:dyDescent="0.3">
      <c r="A202" s="156"/>
      <c r="B202" s="157"/>
      <c r="C202" s="158"/>
      <c r="D202" s="158"/>
      <c r="E202" s="158"/>
      <c r="F202" s="159"/>
      <c r="G202" s="160"/>
      <c r="H202" s="161"/>
      <c r="I202" s="162"/>
      <c r="J202" s="163"/>
      <c r="K202" s="164"/>
      <c r="L202" s="165"/>
      <c r="M202" s="166"/>
      <c r="N202" s="166"/>
      <c r="O202" s="167"/>
      <c r="P202" s="63" t="s">
        <v>23</v>
      </c>
      <c r="Q202" s="64">
        <v>2.8</v>
      </c>
      <c r="R202" s="64">
        <v>2.7</v>
      </c>
      <c r="S202" s="64">
        <v>2.7</v>
      </c>
      <c r="T202" s="64">
        <v>2.8</v>
      </c>
      <c r="U202" s="64">
        <v>2.6</v>
      </c>
      <c r="V202" s="64">
        <v>2.7</v>
      </c>
      <c r="W202" s="64">
        <v>2.7</v>
      </c>
      <c r="X202" s="64">
        <v>2.8</v>
      </c>
      <c r="Y202" s="65">
        <f t="shared" si="204"/>
        <v>2.7250000000000001</v>
      </c>
      <c r="Z202" s="66">
        <f t="shared" si="205"/>
        <v>2.4272947807931975</v>
      </c>
      <c r="AA202" s="93"/>
    </row>
    <row r="203" spans="1:27" ht="14.4" customHeight="1" x14ac:dyDescent="0.3">
      <c r="A203" s="156"/>
      <c r="B203" s="157"/>
      <c r="C203" s="158"/>
      <c r="D203" s="158"/>
      <c r="E203" s="158"/>
      <c r="F203" s="159"/>
      <c r="G203" s="160"/>
      <c r="H203" s="161"/>
      <c r="I203" s="162"/>
      <c r="J203" s="163"/>
      <c r="K203" s="164"/>
      <c r="L203" s="165"/>
      <c r="M203" s="166"/>
      <c r="N203" s="166"/>
      <c r="O203" s="167"/>
      <c r="P203" s="67" t="s">
        <v>24</v>
      </c>
      <c r="Q203" s="68">
        <f t="shared" ref="Q203:X203" si="210">Q201/Q202/1000</f>
        <v>0.10357142857142858</v>
      </c>
      <c r="R203" s="68">
        <f t="shared" si="210"/>
        <v>0.10444444444444444</v>
      </c>
      <c r="S203" s="68">
        <f t="shared" si="210"/>
        <v>0.10296296296296296</v>
      </c>
      <c r="T203" s="68">
        <f t="shared" si="210"/>
        <v>0.10285714285714286</v>
      </c>
      <c r="U203" s="68">
        <f t="shared" si="210"/>
        <v>0.10653846153846153</v>
      </c>
      <c r="V203" s="68">
        <f t="shared" si="210"/>
        <v>0.10037037037037036</v>
      </c>
      <c r="W203" s="68">
        <f t="shared" si="210"/>
        <v>0.1</v>
      </c>
      <c r="X203" s="68">
        <f t="shared" si="210"/>
        <v>0.10392857142857143</v>
      </c>
      <c r="Y203" s="68">
        <f t="shared" si="204"/>
        <v>0.10308417277167276</v>
      </c>
      <c r="Z203" s="68">
        <f t="shared" si="205"/>
        <v>1.9303136740406561</v>
      </c>
      <c r="AA203" s="93"/>
    </row>
    <row r="204" spans="1:27" ht="14.4" customHeight="1" x14ac:dyDescent="0.3">
      <c r="A204" s="156">
        <v>44537</v>
      </c>
      <c r="B204" s="157">
        <v>21010084</v>
      </c>
      <c r="C204" s="158"/>
      <c r="D204" s="158"/>
      <c r="E204" s="158"/>
      <c r="F204" s="159">
        <f>F201+1</f>
        <v>1054</v>
      </c>
      <c r="G204" s="160">
        <v>2</v>
      </c>
      <c r="H204" s="161" t="s">
        <v>291</v>
      </c>
      <c r="I204" s="162">
        <v>50</v>
      </c>
      <c r="J204" s="163">
        <v>150</v>
      </c>
      <c r="K204" s="164">
        <f t="shared" ref="K204" si="211">I204*J204/100</f>
        <v>75</v>
      </c>
      <c r="L204" s="165">
        <f>K204*Y204/1000</f>
        <v>21.375</v>
      </c>
      <c r="M204" s="166"/>
      <c r="N204" s="166" t="s">
        <v>286</v>
      </c>
      <c r="O204" s="167" t="s">
        <v>45</v>
      </c>
      <c r="P204" s="58" t="s">
        <v>21</v>
      </c>
      <c r="Q204" s="59">
        <v>285</v>
      </c>
      <c r="R204" s="59">
        <v>265</v>
      </c>
      <c r="S204" s="59">
        <v>267</v>
      </c>
      <c r="T204" s="59">
        <v>267</v>
      </c>
      <c r="U204" s="59">
        <v>285</v>
      </c>
      <c r="V204" s="59">
        <v>291</v>
      </c>
      <c r="W204" s="59">
        <v>291</v>
      </c>
      <c r="X204" s="59">
        <v>329</v>
      </c>
      <c r="Y204" s="60">
        <f t="shared" ref="Y204:Y206" si="212">AVERAGE(Q204:X204)</f>
        <v>285</v>
      </c>
      <c r="Z204" s="61">
        <f t="shared" ref="Z204:Z206" si="213">_xlfn.STDEV.P(Q204:X204)/Y204*100</f>
        <v>6.8578316791901992</v>
      </c>
      <c r="AA204" s="93" t="s">
        <v>22</v>
      </c>
    </row>
    <row r="205" spans="1:27" ht="14.4" customHeight="1" x14ac:dyDescent="0.3">
      <c r="A205" s="156"/>
      <c r="B205" s="157"/>
      <c r="C205" s="158"/>
      <c r="D205" s="158"/>
      <c r="E205" s="158"/>
      <c r="F205" s="159"/>
      <c r="G205" s="160"/>
      <c r="H205" s="161"/>
      <c r="I205" s="162"/>
      <c r="J205" s="163"/>
      <c r="K205" s="164"/>
      <c r="L205" s="165"/>
      <c r="M205" s="166"/>
      <c r="N205" s="166"/>
      <c r="O205" s="167"/>
      <c r="P205" s="63" t="s">
        <v>23</v>
      </c>
      <c r="Q205" s="64">
        <v>2.8</v>
      </c>
      <c r="R205" s="64">
        <v>2.7</v>
      </c>
      <c r="S205" s="64">
        <v>2.7</v>
      </c>
      <c r="T205" s="64">
        <v>2.8</v>
      </c>
      <c r="U205" s="64">
        <v>2.5</v>
      </c>
      <c r="V205" s="64">
        <v>2.7</v>
      </c>
      <c r="W205" s="64">
        <v>2.6</v>
      </c>
      <c r="X205" s="64">
        <v>2.8</v>
      </c>
      <c r="Y205" s="65">
        <f t="shared" si="212"/>
        <v>2.7</v>
      </c>
      <c r="Z205" s="66">
        <f t="shared" si="213"/>
        <v>3.7037037037037006</v>
      </c>
      <c r="AA205" s="93"/>
    </row>
    <row r="206" spans="1:27" ht="14.4" customHeight="1" x14ac:dyDescent="0.3">
      <c r="A206" s="156"/>
      <c r="B206" s="157"/>
      <c r="C206" s="158"/>
      <c r="D206" s="158"/>
      <c r="E206" s="158"/>
      <c r="F206" s="159"/>
      <c r="G206" s="160"/>
      <c r="H206" s="161"/>
      <c r="I206" s="162"/>
      <c r="J206" s="163"/>
      <c r="K206" s="164"/>
      <c r="L206" s="165"/>
      <c r="M206" s="166"/>
      <c r="N206" s="166"/>
      <c r="O206" s="167"/>
      <c r="P206" s="67" t="s">
        <v>24</v>
      </c>
      <c r="Q206" s="68">
        <f t="shared" ref="Q206:X206" si="214">Q204/Q205/1000</f>
        <v>0.10178571428571428</v>
      </c>
      <c r="R206" s="68">
        <f t="shared" si="214"/>
        <v>9.8148148148148137E-2</v>
      </c>
      <c r="S206" s="68">
        <f t="shared" si="214"/>
        <v>9.8888888888888887E-2</v>
      </c>
      <c r="T206" s="68">
        <f t="shared" si="214"/>
        <v>9.5357142857142863E-2</v>
      </c>
      <c r="U206" s="68">
        <f t="shared" si="214"/>
        <v>0.114</v>
      </c>
      <c r="V206" s="68">
        <f t="shared" si="214"/>
        <v>0.10777777777777778</v>
      </c>
      <c r="W206" s="68">
        <f t="shared" si="214"/>
        <v>0.11192307692307692</v>
      </c>
      <c r="X206" s="68">
        <f t="shared" si="214"/>
        <v>0.11750000000000002</v>
      </c>
      <c r="Y206" s="68">
        <f t="shared" si="212"/>
        <v>0.10567259361009361</v>
      </c>
      <c r="Z206" s="68">
        <f t="shared" si="213"/>
        <v>7.3063397768857756</v>
      </c>
      <c r="AA206" s="93"/>
    </row>
    <row r="207" spans="1:27" ht="14.4" customHeight="1" x14ac:dyDescent="0.3">
      <c r="A207" s="82"/>
      <c r="B207" s="83"/>
      <c r="C207" s="84"/>
      <c r="D207" s="84"/>
      <c r="E207" s="84"/>
      <c r="F207" s="85">
        <f>F204+1</f>
        <v>1055</v>
      </c>
      <c r="G207" s="86">
        <v>3</v>
      </c>
      <c r="H207" s="87"/>
      <c r="I207" s="88">
        <v>50</v>
      </c>
      <c r="J207" s="89">
        <v>150</v>
      </c>
      <c r="K207" s="80">
        <f t="shared" ref="K207" si="215">I207*J207/100</f>
        <v>75</v>
      </c>
      <c r="L207" s="81">
        <f>K207*Y207/1000</f>
        <v>20.165624999999999</v>
      </c>
      <c r="M207" s="90"/>
      <c r="N207" s="91" t="s">
        <v>123</v>
      </c>
      <c r="O207" s="92" t="s">
        <v>33</v>
      </c>
      <c r="P207" s="8" t="s">
        <v>21</v>
      </c>
      <c r="Q207" s="9">
        <v>267</v>
      </c>
      <c r="R207" s="9">
        <v>280</v>
      </c>
      <c r="S207" s="9">
        <v>270</v>
      </c>
      <c r="T207" s="9">
        <v>269</v>
      </c>
      <c r="U207" s="9">
        <v>268</v>
      </c>
      <c r="V207" s="9">
        <v>273</v>
      </c>
      <c r="W207" s="9">
        <v>268</v>
      </c>
      <c r="X207" s="9">
        <v>256</v>
      </c>
      <c r="Y207" s="17">
        <f t="shared" si="204"/>
        <v>268.875</v>
      </c>
      <c r="Z207" s="10">
        <f t="shared" si="205"/>
        <v>2.3258945144303094</v>
      </c>
      <c r="AA207" s="93" t="s">
        <v>22</v>
      </c>
    </row>
    <row r="208" spans="1:27" ht="14.4" customHeight="1" x14ac:dyDescent="0.3">
      <c r="A208" s="82"/>
      <c r="B208" s="83"/>
      <c r="C208" s="84"/>
      <c r="D208" s="84"/>
      <c r="E208" s="84"/>
      <c r="F208" s="85"/>
      <c r="G208" s="86"/>
      <c r="H208" s="87"/>
      <c r="I208" s="88"/>
      <c r="J208" s="89"/>
      <c r="K208" s="80"/>
      <c r="L208" s="81"/>
      <c r="M208" s="90"/>
      <c r="N208" s="91"/>
      <c r="O208" s="92"/>
      <c r="P208" s="11" t="s">
        <v>23</v>
      </c>
      <c r="Q208" s="12">
        <v>2.6</v>
      </c>
      <c r="R208" s="12">
        <v>2.6</v>
      </c>
      <c r="S208" s="12">
        <v>2.6</v>
      </c>
      <c r="T208" s="12">
        <v>2.8</v>
      </c>
      <c r="U208" s="12">
        <v>2.8</v>
      </c>
      <c r="V208" s="12">
        <v>2.7</v>
      </c>
      <c r="W208" s="12">
        <v>2.9</v>
      </c>
      <c r="X208" s="12">
        <v>2.8</v>
      </c>
      <c r="Y208" s="13">
        <f t="shared" si="204"/>
        <v>2.7250000000000001</v>
      </c>
      <c r="Z208" s="14">
        <f t="shared" si="205"/>
        <v>3.99898985645933</v>
      </c>
      <c r="AA208" s="93"/>
    </row>
    <row r="209" spans="1:27" ht="14.4" customHeight="1" x14ac:dyDescent="0.3">
      <c r="A209" s="82"/>
      <c r="B209" s="83"/>
      <c r="C209" s="84"/>
      <c r="D209" s="84"/>
      <c r="E209" s="84"/>
      <c r="F209" s="85"/>
      <c r="G209" s="86"/>
      <c r="H209" s="87"/>
      <c r="I209" s="88"/>
      <c r="J209" s="89"/>
      <c r="K209" s="80"/>
      <c r="L209" s="81"/>
      <c r="M209" s="90"/>
      <c r="N209" s="91"/>
      <c r="O209" s="92"/>
      <c r="P209" s="15" t="s">
        <v>24</v>
      </c>
      <c r="Q209" s="16">
        <f t="shared" ref="Q209:X209" si="216">Q207/Q208/1000</f>
        <v>0.10269230769230769</v>
      </c>
      <c r="R209" s="16">
        <f t="shared" si="216"/>
        <v>0.1076923076923077</v>
      </c>
      <c r="S209" s="16">
        <f t="shared" si="216"/>
        <v>0.10384615384615384</v>
      </c>
      <c r="T209" s="16">
        <f t="shared" si="216"/>
        <v>9.6071428571428585E-2</v>
      </c>
      <c r="U209" s="16">
        <f t="shared" si="216"/>
        <v>9.5714285714285724E-2</v>
      </c>
      <c r="V209" s="16">
        <f t="shared" si="216"/>
        <v>0.1011111111111111</v>
      </c>
      <c r="W209" s="16">
        <f t="shared" si="216"/>
        <v>9.2413793103448286E-2</v>
      </c>
      <c r="X209" s="16">
        <f t="shared" si="216"/>
        <v>9.1428571428571428E-2</v>
      </c>
      <c r="Y209" s="16">
        <f t="shared" si="204"/>
        <v>9.8871244894951804E-2</v>
      </c>
      <c r="Z209" s="16">
        <f t="shared" si="205"/>
        <v>5.5059040478249948</v>
      </c>
      <c r="AA209" s="93"/>
    </row>
    <row r="210" spans="1:27" ht="14.4" customHeight="1" x14ac:dyDescent="0.3">
      <c r="A210" s="82"/>
      <c r="B210" s="83"/>
      <c r="C210" s="84"/>
      <c r="D210" s="84"/>
      <c r="E210" s="84"/>
      <c r="F210" s="85">
        <f>F207+1</f>
        <v>1056</v>
      </c>
      <c r="G210" s="86">
        <v>4</v>
      </c>
      <c r="H210" s="87"/>
      <c r="I210" s="88">
        <v>50</v>
      </c>
      <c r="J210" s="89">
        <v>150</v>
      </c>
      <c r="K210" s="80">
        <f t="shared" ref="K210" si="217">I210*J210/100</f>
        <v>75</v>
      </c>
      <c r="L210" s="81">
        <f>K210*Y210/1000</f>
        <v>20.606249999999999</v>
      </c>
      <c r="M210" s="90"/>
      <c r="N210" s="91" t="s">
        <v>123</v>
      </c>
      <c r="O210" s="92" t="s">
        <v>33</v>
      </c>
      <c r="P210" s="8" t="s">
        <v>21</v>
      </c>
      <c r="Q210" s="9">
        <v>260</v>
      </c>
      <c r="R210" s="9">
        <v>312</v>
      </c>
      <c r="S210" s="9">
        <v>278</v>
      </c>
      <c r="T210" s="9">
        <v>277</v>
      </c>
      <c r="U210" s="9">
        <v>278</v>
      </c>
      <c r="V210" s="9">
        <v>259</v>
      </c>
      <c r="W210" s="9">
        <v>264</v>
      </c>
      <c r="X210" s="9">
        <v>270</v>
      </c>
      <c r="Y210" s="17">
        <f t="shared" si="204"/>
        <v>274.75</v>
      </c>
      <c r="Z210" s="10">
        <f t="shared" si="205"/>
        <v>5.7799499410945385</v>
      </c>
      <c r="AA210" s="93" t="s">
        <v>22</v>
      </c>
    </row>
    <row r="211" spans="1:27" ht="14.4" customHeight="1" x14ac:dyDescent="0.3">
      <c r="A211" s="82"/>
      <c r="B211" s="83"/>
      <c r="C211" s="84"/>
      <c r="D211" s="84"/>
      <c r="E211" s="84"/>
      <c r="F211" s="85"/>
      <c r="G211" s="86"/>
      <c r="H211" s="87"/>
      <c r="I211" s="88"/>
      <c r="J211" s="89"/>
      <c r="K211" s="80"/>
      <c r="L211" s="81"/>
      <c r="M211" s="90"/>
      <c r="N211" s="91"/>
      <c r="O211" s="92"/>
      <c r="P211" s="11" t="s">
        <v>23</v>
      </c>
      <c r="Q211" s="12">
        <v>2.7</v>
      </c>
      <c r="R211" s="12">
        <v>2.6</v>
      </c>
      <c r="S211" s="12">
        <v>2.8</v>
      </c>
      <c r="T211" s="12">
        <v>2.7</v>
      </c>
      <c r="U211" s="12">
        <v>2.5</v>
      </c>
      <c r="V211" s="12">
        <v>2.5</v>
      </c>
      <c r="W211" s="12">
        <v>2.6</v>
      </c>
      <c r="X211" s="12">
        <v>2.7</v>
      </c>
      <c r="Y211" s="13">
        <f t="shared" si="204"/>
        <v>2.6375000000000002</v>
      </c>
      <c r="Z211" s="14">
        <f t="shared" si="205"/>
        <v>3.7617317218927826</v>
      </c>
      <c r="AA211" s="93"/>
    </row>
    <row r="212" spans="1:27" ht="14.4" customHeight="1" x14ac:dyDescent="0.3">
      <c r="A212" s="82"/>
      <c r="B212" s="83"/>
      <c r="C212" s="84"/>
      <c r="D212" s="84"/>
      <c r="E212" s="84"/>
      <c r="F212" s="85"/>
      <c r="G212" s="86"/>
      <c r="H212" s="87"/>
      <c r="I212" s="88"/>
      <c r="J212" s="89"/>
      <c r="K212" s="80"/>
      <c r="L212" s="81"/>
      <c r="M212" s="90"/>
      <c r="N212" s="91"/>
      <c r="O212" s="92"/>
      <c r="P212" s="15" t="s">
        <v>24</v>
      </c>
      <c r="Q212" s="16">
        <f t="shared" ref="Q212:X212" si="218">Q210/Q211/1000</f>
        <v>9.6296296296296297E-2</v>
      </c>
      <c r="R212" s="16">
        <f t="shared" si="218"/>
        <v>0.12</v>
      </c>
      <c r="S212" s="16">
        <f t="shared" si="218"/>
        <v>9.9285714285714297E-2</v>
      </c>
      <c r="T212" s="16">
        <f t="shared" si="218"/>
        <v>0.10259259259259258</v>
      </c>
      <c r="U212" s="16">
        <f t="shared" si="218"/>
        <v>0.11120000000000001</v>
      </c>
      <c r="V212" s="16">
        <f t="shared" si="218"/>
        <v>0.1036</v>
      </c>
      <c r="W212" s="16">
        <f t="shared" si="218"/>
        <v>0.10153846153846154</v>
      </c>
      <c r="X212" s="16">
        <f t="shared" si="218"/>
        <v>0.1</v>
      </c>
      <c r="Y212" s="16">
        <f t="shared" si="204"/>
        <v>0.10431413308913309</v>
      </c>
      <c r="Z212" s="16">
        <f t="shared" si="205"/>
        <v>6.8864168416192761</v>
      </c>
      <c r="AA212" s="93"/>
    </row>
    <row r="213" spans="1:27" ht="14.4" customHeight="1" x14ac:dyDescent="0.3">
      <c r="A213" s="82"/>
      <c r="B213" s="83"/>
      <c r="C213" s="84"/>
      <c r="D213" s="84"/>
      <c r="E213" s="84"/>
      <c r="F213" s="85">
        <f>F210+1</f>
        <v>1057</v>
      </c>
      <c r="G213" s="86">
        <v>5</v>
      </c>
      <c r="H213" s="87"/>
      <c r="I213" s="88">
        <v>50</v>
      </c>
      <c r="J213" s="89">
        <v>150</v>
      </c>
      <c r="K213" s="80">
        <f t="shared" ref="K213" si="219">I213*J213/100</f>
        <v>75</v>
      </c>
      <c r="L213" s="81">
        <f>K213*Y213/1000</f>
        <v>20.34375</v>
      </c>
      <c r="M213" s="90"/>
      <c r="N213" s="91" t="s">
        <v>123</v>
      </c>
      <c r="O213" s="92" t="s">
        <v>33</v>
      </c>
      <c r="P213" s="8" t="s">
        <v>21</v>
      </c>
      <c r="Q213" s="9">
        <v>273</v>
      </c>
      <c r="R213" s="9">
        <v>271</v>
      </c>
      <c r="S213" s="9">
        <v>292</v>
      </c>
      <c r="T213" s="9">
        <v>258</v>
      </c>
      <c r="U213" s="9">
        <v>267</v>
      </c>
      <c r="V213" s="9">
        <v>272</v>
      </c>
      <c r="W213" s="9">
        <v>269</v>
      </c>
      <c r="X213" s="9">
        <v>268</v>
      </c>
      <c r="Y213" s="17">
        <f t="shared" si="204"/>
        <v>271.25</v>
      </c>
      <c r="Z213" s="10">
        <f t="shared" si="205"/>
        <v>3.3064315418713548</v>
      </c>
      <c r="AA213" s="93" t="s">
        <v>22</v>
      </c>
    </row>
    <row r="214" spans="1:27" ht="14.4" customHeight="1" x14ac:dyDescent="0.3">
      <c r="A214" s="82"/>
      <c r="B214" s="83"/>
      <c r="C214" s="84"/>
      <c r="D214" s="84"/>
      <c r="E214" s="84"/>
      <c r="F214" s="85"/>
      <c r="G214" s="86"/>
      <c r="H214" s="87"/>
      <c r="I214" s="88"/>
      <c r="J214" s="89"/>
      <c r="K214" s="80"/>
      <c r="L214" s="81"/>
      <c r="M214" s="90"/>
      <c r="N214" s="91"/>
      <c r="O214" s="92"/>
      <c r="P214" s="11" t="s">
        <v>23</v>
      </c>
      <c r="Q214" s="12">
        <v>2.5</v>
      </c>
      <c r="R214" s="12">
        <v>2.6</v>
      </c>
      <c r="S214" s="12">
        <v>2.6</v>
      </c>
      <c r="T214" s="12">
        <v>2.6</v>
      </c>
      <c r="U214" s="12">
        <v>2.5</v>
      </c>
      <c r="V214" s="12">
        <v>2.6</v>
      </c>
      <c r="W214" s="12">
        <v>2.5</v>
      </c>
      <c r="X214" s="12">
        <v>2.7</v>
      </c>
      <c r="Y214" s="13">
        <f t="shared" si="204"/>
        <v>2.5749999999999997</v>
      </c>
      <c r="Z214" s="14">
        <f t="shared" si="205"/>
        <v>2.5686905932665955</v>
      </c>
      <c r="AA214" s="93"/>
    </row>
    <row r="215" spans="1:27" ht="14.4" customHeight="1" x14ac:dyDescent="0.3">
      <c r="A215" s="82"/>
      <c r="B215" s="83"/>
      <c r="C215" s="84"/>
      <c r="D215" s="84"/>
      <c r="E215" s="84"/>
      <c r="F215" s="85"/>
      <c r="G215" s="86"/>
      <c r="H215" s="87"/>
      <c r="I215" s="88"/>
      <c r="J215" s="89"/>
      <c r="K215" s="80"/>
      <c r="L215" s="81"/>
      <c r="M215" s="90"/>
      <c r="N215" s="91"/>
      <c r="O215" s="92"/>
      <c r="P215" s="15" t="s">
        <v>24</v>
      </c>
      <c r="Q215" s="16">
        <f t="shared" ref="Q215:X215" si="220">Q213/Q214/1000</f>
        <v>0.10920000000000001</v>
      </c>
      <c r="R215" s="16">
        <f t="shared" si="220"/>
        <v>0.10423076923076922</v>
      </c>
      <c r="S215" s="16">
        <f t="shared" si="220"/>
        <v>0.1123076923076923</v>
      </c>
      <c r="T215" s="16">
        <f t="shared" si="220"/>
        <v>9.923076923076922E-2</v>
      </c>
      <c r="U215" s="16">
        <f t="shared" si="220"/>
        <v>0.10679999999999999</v>
      </c>
      <c r="V215" s="16">
        <f t="shared" si="220"/>
        <v>0.10461538461538461</v>
      </c>
      <c r="W215" s="16">
        <f t="shared" si="220"/>
        <v>0.1076</v>
      </c>
      <c r="X215" s="16">
        <f t="shared" si="220"/>
        <v>9.9259259259259255E-2</v>
      </c>
      <c r="Y215" s="16">
        <f t="shared" si="204"/>
        <v>0.10540548433048433</v>
      </c>
      <c r="Z215" s="16">
        <f t="shared" si="205"/>
        <v>4.062720257839282</v>
      </c>
      <c r="AA215" s="93"/>
    </row>
    <row r="216" spans="1:27" ht="14.4" customHeight="1" x14ac:dyDescent="0.3">
      <c r="A216" s="82"/>
      <c r="B216" s="83"/>
      <c r="C216" s="84"/>
      <c r="D216" s="84"/>
      <c r="E216" s="84"/>
      <c r="F216" s="85">
        <f>F213+1</f>
        <v>1058</v>
      </c>
      <c r="G216" s="86">
        <v>6</v>
      </c>
      <c r="H216" s="87"/>
      <c r="I216" s="88">
        <v>50</v>
      </c>
      <c r="J216" s="89">
        <v>150</v>
      </c>
      <c r="K216" s="80">
        <f t="shared" ref="K216" si="221">I216*J216/100</f>
        <v>75</v>
      </c>
      <c r="L216" s="81">
        <f>K216*Y216/1000</f>
        <v>21.806249999999999</v>
      </c>
      <c r="M216" s="90"/>
      <c r="N216" s="91" t="s">
        <v>123</v>
      </c>
      <c r="O216" s="92" t="s">
        <v>33</v>
      </c>
      <c r="P216" s="8" t="s">
        <v>21</v>
      </c>
      <c r="Q216" s="9">
        <v>294</v>
      </c>
      <c r="R216" s="9">
        <v>286</v>
      </c>
      <c r="S216" s="9">
        <v>278</v>
      </c>
      <c r="T216" s="9">
        <v>309</v>
      </c>
      <c r="U216" s="9">
        <v>300</v>
      </c>
      <c r="V216" s="9">
        <v>274</v>
      </c>
      <c r="W216" s="9">
        <v>282</v>
      </c>
      <c r="X216" s="9">
        <v>303</v>
      </c>
      <c r="Y216" s="17">
        <f t="shared" si="204"/>
        <v>290.75</v>
      </c>
      <c r="Z216" s="10">
        <f t="shared" si="205"/>
        <v>4.0722545954306506</v>
      </c>
      <c r="AA216" s="93" t="s">
        <v>22</v>
      </c>
    </row>
    <row r="217" spans="1:27" ht="14.4" customHeight="1" x14ac:dyDescent="0.3">
      <c r="A217" s="82"/>
      <c r="B217" s="83"/>
      <c r="C217" s="84"/>
      <c r="D217" s="84"/>
      <c r="E217" s="84"/>
      <c r="F217" s="85"/>
      <c r="G217" s="86"/>
      <c r="H217" s="87"/>
      <c r="I217" s="88"/>
      <c r="J217" s="89"/>
      <c r="K217" s="80"/>
      <c r="L217" s="81"/>
      <c r="M217" s="90"/>
      <c r="N217" s="91"/>
      <c r="O217" s="92"/>
      <c r="P217" s="11" t="s">
        <v>23</v>
      </c>
      <c r="Q217" s="12">
        <v>2.7</v>
      </c>
      <c r="R217" s="12">
        <v>2.7</v>
      </c>
      <c r="S217" s="12">
        <v>2.6</v>
      </c>
      <c r="T217" s="12">
        <v>2.8</v>
      </c>
      <c r="U217" s="12">
        <v>2.8</v>
      </c>
      <c r="V217" s="12">
        <v>2.7</v>
      </c>
      <c r="W217" s="12">
        <v>2.7</v>
      </c>
      <c r="X217" s="12">
        <v>2.8</v>
      </c>
      <c r="Y217" s="13">
        <f t="shared" si="204"/>
        <v>2.7250000000000001</v>
      </c>
      <c r="Z217" s="14">
        <f t="shared" si="205"/>
        <v>2.4272947807931975</v>
      </c>
      <c r="AA217" s="93"/>
    </row>
    <row r="218" spans="1:27" ht="14.4" customHeight="1" x14ac:dyDescent="0.3">
      <c r="A218" s="82"/>
      <c r="B218" s="83"/>
      <c r="C218" s="84"/>
      <c r="D218" s="84"/>
      <c r="E218" s="84"/>
      <c r="F218" s="85"/>
      <c r="G218" s="86"/>
      <c r="H218" s="87"/>
      <c r="I218" s="88"/>
      <c r="J218" s="89"/>
      <c r="K218" s="80"/>
      <c r="L218" s="81"/>
      <c r="M218" s="90"/>
      <c r="N218" s="91"/>
      <c r="O218" s="92"/>
      <c r="P218" s="15" t="s">
        <v>24</v>
      </c>
      <c r="Q218" s="16">
        <f t="shared" ref="Q218:X218" si="222">Q216/Q217/1000</f>
        <v>0.10888888888888888</v>
      </c>
      <c r="R218" s="16">
        <f t="shared" si="222"/>
        <v>0.10592592592592592</v>
      </c>
      <c r="S218" s="16">
        <f t="shared" si="222"/>
        <v>0.10692307692307693</v>
      </c>
      <c r="T218" s="16">
        <f t="shared" si="222"/>
        <v>0.11035714285714286</v>
      </c>
      <c r="U218" s="16">
        <f t="shared" si="222"/>
        <v>0.10714285714285715</v>
      </c>
      <c r="V218" s="16">
        <f t="shared" si="222"/>
        <v>0.10148148148148148</v>
      </c>
      <c r="W218" s="16">
        <f t="shared" si="222"/>
        <v>0.10444444444444444</v>
      </c>
      <c r="X218" s="16">
        <f t="shared" si="222"/>
        <v>0.10821428571428572</v>
      </c>
      <c r="Y218" s="16">
        <f t="shared" si="204"/>
        <v>0.10667226292226292</v>
      </c>
      <c r="Z218" s="16">
        <f t="shared" si="205"/>
        <v>2.4269472290784089</v>
      </c>
      <c r="AA218" s="93"/>
    </row>
    <row r="219" spans="1:27" ht="14.4" customHeight="1" x14ac:dyDescent="0.3">
      <c r="A219" s="82"/>
      <c r="B219" s="83"/>
      <c r="C219" s="84"/>
      <c r="D219" s="84"/>
      <c r="E219" s="84"/>
      <c r="F219" s="85">
        <f>F216+1</f>
        <v>1059</v>
      </c>
      <c r="G219" s="86">
        <v>7</v>
      </c>
      <c r="H219" s="87"/>
      <c r="I219" s="88">
        <v>50</v>
      </c>
      <c r="J219" s="89">
        <v>150</v>
      </c>
      <c r="K219" s="80">
        <f t="shared" ref="K219" si="223">I219*J219/100</f>
        <v>75</v>
      </c>
      <c r="L219" s="81">
        <f>K219*Y219/1000</f>
        <v>22.809374999999999</v>
      </c>
      <c r="M219" s="90"/>
      <c r="N219" s="91" t="s">
        <v>123</v>
      </c>
      <c r="O219" s="92" t="s">
        <v>33</v>
      </c>
      <c r="P219" s="8" t="s">
        <v>21</v>
      </c>
      <c r="Q219" s="9">
        <v>292</v>
      </c>
      <c r="R219" s="9">
        <v>291</v>
      </c>
      <c r="S219" s="9">
        <v>303</v>
      </c>
      <c r="T219" s="9">
        <v>307</v>
      </c>
      <c r="U219" s="9">
        <v>314</v>
      </c>
      <c r="V219" s="9">
        <v>297</v>
      </c>
      <c r="W219" s="9">
        <v>307</v>
      </c>
      <c r="X219" s="9">
        <v>322</v>
      </c>
      <c r="Y219" s="17">
        <f t="shared" si="204"/>
        <v>304.125</v>
      </c>
      <c r="Z219" s="10">
        <f t="shared" si="205"/>
        <v>3.2981249399604886</v>
      </c>
      <c r="AA219" s="93" t="s">
        <v>22</v>
      </c>
    </row>
    <row r="220" spans="1:27" ht="14.4" customHeight="1" x14ac:dyDescent="0.3">
      <c r="A220" s="82"/>
      <c r="B220" s="83"/>
      <c r="C220" s="84"/>
      <c r="D220" s="84"/>
      <c r="E220" s="84"/>
      <c r="F220" s="85"/>
      <c r="G220" s="86"/>
      <c r="H220" s="87"/>
      <c r="I220" s="88"/>
      <c r="J220" s="89"/>
      <c r="K220" s="80"/>
      <c r="L220" s="81"/>
      <c r="M220" s="90"/>
      <c r="N220" s="91"/>
      <c r="O220" s="92"/>
      <c r="P220" s="11" t="s">
        <v>23</v>
      </c>
      <c r="Q220" s="12">
        <v>2.8</v>
      </c>
      <c r="R220" s="12">
        <v>2.7</v>
      </c>
      <c r="S220" s="12">
        <v>2.9</v>
      </c>
      <c r="T220" s="12">
        <v>2.9</v>
      </c>
      <c r="U220" s="12">
        <v>2.9</v>
      </c>
      <c r="V220" s="12">
        <v>2.8</v>
      </c>
      <c r="W220" s="12">
        <v>2.7</v>
      </c>
      <c r="X220" s="12">
        <v>2.7</v>
      </c>
      <c r="Y220" s="13">
        <f t="shared" si="204"/>
        <v>2.8</v>
      </c>
      <c r="Z220" s="14">
        <f t="shared" si="205"/>
        <v>3.0929478706587052</v>
      </c>
      <c r="AA220" s="93"/>
    </row>
    <row r="221" spans="1:27" ht="14.4" customHeight="1" x14ac:dyDescent="0.3">
      <c r="A221" s="82"/>
      <c r="B221" s="83"/>
      <c r="C221" s="84"/>
      <c r="D221" s="84"/>
      <c r="E221" s="84"/>
      <c r="F221" s="85"/>
      <c r="G221" s="86"/>
      <c r="H221" s="87"/>
      <c r="I221" s="88"/>
      <c r="J221" s="89"/>
      <c r="K221" s="80"/>
      <c r="L221" s="81"/>
      <c r="M221" s="90"/>
      <c r="N221" s="91"/>
      <c r="O221" s="92"/>
      <c r="P221" s="15" t="s">
        <v>24</v>
      </c>
      <c r="Q221" s="16">
        <f t="shared" ref="Q221:X221" si="224">Q219/Q220/1000</f>
        <v>0.10428571428571429</v>
      </c>
      <c r="R221" s="16">
        <f t="shared" si="224"/>
        <v>0.10777777777777778</v>
      </c>
      <c r="S221" s="16">
        <f t="shared" si="224"/>
        <v>0.10448275862068966</v>
      </c>
      <c r="T221" s="16">
        <f t="shared" si="224"/>
        <v>0.10586206896551724</v>
      </c>
      <c r="U221" s="16">
        <f t="shared" si="224"/>
        <v>0.10827586206896553</v>
      </c>
      <c r="V221" s="16">
        <f t="shared" si="224"/>
        <v>0.10607142857142858</v>
      </c>
      <c r="W221" s="16">
        <f t="shared" si="224"/>
        <v>0.1137037037037037</v>
      </c>
      <c r="X221" s="16">
        <f t="shared" si="224"/>
        <v>0.11925925925925926</v>
      </c>
      <c r="Y221" s="16">
        <f t="shared" si="204"/>
        <v>0.108714821656632</v>
      </c>
      <c r="Z221" s="16">
        <f t="shared" si="205"/>
        <v>4.4803503185435449</v>
      </c>
      <c r="AA221" s="93"/>
    </row>
    <row r="222" spans="1:27" ht="14.4" customHeight="1" x14ac:dyDescent="0.3">
      <c r="A222" s="82"/>
      <c r="B222" s="83"/>
      <c r="C222" s="84"/>
      <c r="D222" s="84"/>
      <c r="E222" s="84"/>
      <c r="F222" s="85">
        <f>F216+1</f>
        <v>1059</v>
      </c>
      <c r="G222" s="86">
        <v>8</v>
      </c>
      <c r="H222" s="87"/>
      <c r="I222" s="88">
        <v>50</v>
      </c>
      <c r="J222" s="89">
        <v>150</v>
      </c>
      <c r="K222" s="80">
        <f t="shared" ref="K222" si="225">I222*J222/100</f>
        <v>75</v>
      </c>
      <c r="L222" s="81">
        <f>K222*Y222/1000</f>
        <v>21.918749999999999</v>
      </c>
      <c r="M222" s="90"/>
      <c r="N222" s="171" t="s">
        <v>123</v>
      </c>
      <c r="O222" s="92" t="s">
        <v>33</v>
      </c>
      <c r="P222" s="8" t="s">
        <v>21</v>
      </c>
      <c r="Q222" s="9">
        <v>313</v>
      </c>
      <c r="R222" s="9">
        <v>296</v>
      </c>
      <c r="S222" s="9">
        <v>301</v>
      </c>
      <c r="T222" s="9">
        <v>284</v>
      </c>
      <c r="U222" s="9">
        <v>291</v>
      </c>
      <c r="V222" s="9">
        <v>291</v>
      </c>
      <c r="W222" s="9">
        <v>281</v>
      </c>
      <c r="X222" s="9">
        <v>281</v>
      </c>
      <c r="Y222" s="17">
        <f t="shared" ref="Y222:Y227" si="226">AVERAGE(Q222:X222)</f>
        <v>292.25</v>
      </c>
      <c r="Z222" s="10">
        <f t="shared" ref="Z222:Z227" si="227">_xlfn.STDEV.P(Q222:X222)/Y222*100</f>
        <v>3.5176878006761489</v>
      </c>
      <c r="AA222" s="93" t="s">
        <v>22</v>
      </c>
    </row>
    <row r="223" spans="1:27" ht="14.4" customHeight="1" x14ac:dyDescent="0.3">
      <c r="A223" s="82"/>
      <c r="B223" s="83"/>
      <c r="C223" s="84"/>
      <c r="D223" s="84"/>
      <c r="E223" s="84"/>
      <c r="F223" s="85"/>
      <c r="G223" s="86"/>
      <c r="H223" s="87"/>
      <c r="I223" s="88"/>
      <c r="J223" s="89"/>
      <c r="K223" s="80"/>
      <c r="L223" s="81"/>
      <c r="M223" s="90"/>
      <c r="N223" s="91"/>
      <c r="O223" s="92"/>
      <c r="P223" s="11" t="s">
        <v>23</v>
      </c>
      <c r="Q223" s="12">
        <v>2.9</v>
      </c>
      <c r="R223" s="12">
        <v>2.7</v>
      </c>
      <c r="S223" s="12">
        <v>2.9</v>
      </c>
      <c r="T223" s="12">
        <v>2.6</v>
      </c>
      <c r="U223" s="12">
        <v>2.9</v>
      </c>
      <c r="V223" s="12">
        <v>2.8</v>
      </c>
      <c r="W223" s="12">
        <v>2.8</v>
      </c>
      <c r="X223" s="12">
        <v>2.9</v>
      </c>
      <c r="Y223" s="13">
        <f t="shared" si="226"/>
        <v>2.8125</v>
      </c>
      <c r="Z223" s="14">
        <f t="shared" si="227"/>
        <v>3.7449554547450461</v>
      </c>
      <c r="AA223" s="93"/>
    </row>
    <row r="224" spans="1:27" ht="14.4" customHeight="1" x14ac:dyDescent="0.3">
      <c r="A224" s="82"/>
      <c r="B224" s="83"/>
      <c r="C224" s="84"/>
      <c r="D224" s="84"/>
      <c r="E224" s="84"/>
      <c r="F224" s="85"/>
      <c r="G224" s="86"/>
      <c r="H224" s="87"/>
      <c r="I224" s="88"/>
      <c r="J224" s="89"/>
      <c r="K224" s="80"/>
      <c r="L224" s="81"/>
      <c r="M224" s="90"/>
      <c r="N224" s="91"/>
      <c r="O224" s="92"/>
      <c r="P224" s="15" t="s">
        <v>24</v>
      </c>
      <c r="Q224" s="16">
        <f t="shared" ref="Q224:X224" si="228">Q222/Q223/1000</f>
        <v>0.10793103448275862</v>
      </c>
      <c r="R224" s="16">
        <f t="shared" si="228"/>
        <v>0.10962962962962962</v>
      </c>
      <c r="S224" s="16">
        <f t="shared" si="228"/>
        <v>0.10379310344827587</v>
      </c>
      <c r="T224" s="16">
        <f t="shared" si="228"/>
        <v>0.10923076923076923</v>
      </c>
      <c r="U224" s="16">
        <f t="shared" si="228"/>
        <v>0.1003448275862069</v>
      </c>
      <c r="V224" s="16">
        <f t="shared" si="228"/>
        <v>0.10392857142857143</v>
      </c>
      <c r="W224" s="16">
        <f t="shared" si="228"/>
        <v>0.10035714285714287</v>
      </c>
      <c r="X224" s="16">
        <f t="shared" si="228"/>
        <v>9.6896551724137941E-2</v>
      </c>
      <c r="Y224" s="16">
        <f t="shared" si="226"/>
        <v>0.10401395379843655</v>
      </c>
      <c r="Z224" s="16">
        <f t="shared" si="227"/>
        <v>4.1857587973283081</v>
      </c>
      <c r="AA224" s="93"/>
    </row>
    <row r="225" spans="1:27" ht="14.4" customHeight="1" x14ac:dyDescent="0.3">
      <c r="A225" s="82"/>
      <c r="B225" s="83"/>
      <c r="C225" s="84"/>
      <c r="D225" s="84"/>
      <c r="E225" s="84"/>
      <c r="F225" s="85">
        <f>F216+1</f>
        <v>1059</v>
      </c>
      <c r="G225" s="86">
        <v>9</v>
      </c>
      <c r="H225" s="87"/>
      <c r="I225" s="88">
        <v>40</v>
      </c>
      <c r="J225" s="89">
        <v>150</v>
      </c>
      <c r="K225" s="80">
        <f t="shared" ref="K225" si="229">I225*J225/100</f>
        <v>60</v>
      </c>
      <c r="L225" s="81">
        <f>K225*Y225/1000</f>
        <v>15.3</v>
      </c>
      <c r="M225" s="90"/>
      <c r="N225" s="171" t="s">
        <v>123</v>
      </c>
      <c r="O225" s="92" t="s">
        <v>33</v>
      </c>
      <c r="P225" s="8" t="s">
        <v>21</v>
      </c>
      <c r="Q225" s="9">
        <v>230</v>
      </c>
      <c r="R225" s="9">
        <v>250</v>
      </c>
      <c r="S225" s="9">
        <v>240</v>
      </c>
      <c r="T225" s="9">
        <v>260</v>
      </c>
      <c r="U225" s="9">
        <v>245</v>
      </c>
      <c r="V225" s="9">
        <v>255</v>
      </c>
      <c r="W225" s="9">
        <v>270</v>
      </c>
      <c r="X225" s="9">
        <v>290</v>
      </c>
      <c r="Y225" s="17">
        <f t="shared" si="226"/>
        <v>255</v>
      </c>
      <c r="Z225" s="10">
        <f t="shared" si="227"/>
        <v>6.8627450980392162</v>
      </c>
      <c r="AA225" s="93" t="s">
        <v>22</v>
      </c>
    </row>
    <row r="226" spans="1:27" ht="14.4" customHeight="1" x14ac:dyDescent="0.3">
      <c r="A226" s="82"/>
      <c r="B226" s="83"/>
      <c r="C226" s="84"/>
      <c r="D226" s="84"/>
      <c r="E226" s="84"/>
      <c r="F226" s="85"/>
      <c r="G226" s="86"/>
      <c r="H226" s="87"/>
      <c r="I226" s="88"/>
      <c r="J226" s="89"/>
      <c r="K226" s="80"/>
      <c r="L226" s="81"/>
      <c r="M226" s="90"/>
      <c r="N226" s="91"/>
      <c r="O226" s="92"/>
      <c r="P226" s="11" t="s">
        <v>23</v>
      </c>
      <c r="Q226" s="12">
        <v>2.4</v>
      </c>
      <c r="R226" s="12">
        <v>2.5</v>
      </c>
      <c r="S226" s="12">
        <v>2.7</v>
      </c>
      <c r="T226" s="12">
        <v>2.8</v>
      </c>
      <c r="U226" s="12">
        <v>2.6</v>
      </c>
      <c r="V226" s="12">
        <v>2.4</v>
      </c>
      <c r="W226" s="12">
        <v>2.6</v>
      </c>
      <c r="X226" s="12">
        <v>2.5</v>
      </c>
      <c r="Y226" s="13">
        <f t="shared" si="226"/>
        <v>2.5625</v>
      </c>
      <c r="Z226" s="14">
        <f t="shared" si="227"/>
        <v>5.1393432940745072</v>
      </c>
      <c r="AA226" s="93"/>
    </row>
    <row r="227" spans="1:27" ht="14.4" customHeight="1" x14ac:dyDescent="0.3">
      <c r="A227" s="82"/>
      <c r="B227" s="83"/>
      <c r="C227" s="84"/>
      <c r="D227" s="84"/>
      <c r="E227" s="84"/>
      <c r="F227" s="85"/>
      <c r="G227" s="86"/>
      <c r="H227" s="87"/>
      <c r="I227" s="88"/>
      <c r="J227" s="89"/>
      <c r="K227" s="80"/>
      <c r="L227" s="81"/>
      <c r="M227" s="90"/>
      <c r="N227" s="91"/>
      <c r="O227" s="92"/>
      <c r="P227" s="15" t="s">
        <v>24</v>
      </c>
      <c r="Q227" s="16">
        <f t="shared" ref="Q227:X227" si="230">Q225/Q226/1000</f>
        <v>9.583333333333334E-2</v>
      </c>
      <c r="R227" s="16">
        <f t="shared" si="230"/>
        <v>0.1</v>
      </c>
      <c r="S227" s="16">
        <f t="shared" si="230"/>
        <v>8.8888888888888892E-2</v>
      </c>
      <c r="T227" s="16">
        <f t="shared" si="230"/>
        <v>9.285714285714286E-2</v>
      </c>
      <c r="U227" s="16">
        <f t="shared" si="230"/>
        <v>9.4230769230769229E-2</v>
      </c>
      <c r="V227" s="16">
        <f t="shared" si="230"/>
        <v>0.10625</v>
      </c>
      <c r="W227" s="16">
        <f t="shared" si="230"/>
        <v>0.10384615384615384</v>
      </c>
      <c r="X227" s="16">
        <f t="shared" si="230"/>
        <v>0.11600000000000001</v>
      </c>
      <c r="Y227" s="16">
        <f t="shared" si="226"/>
        <v>9.9738286019536021E-2</v>
      </c>
      <c r="Z227" s="16">
        <f t="shared" si="227"/>
        <v>8.1948013532785851</v>
      </c>
      <c r="AA227" s="93"/>
    </row>
    <row r="228" spans="1:27" ht="14.4" customHeight="1" x14ac:dyDescent="0.3">
      <c r="A228" s="82"/>
      <c r="B228" s="83"/>
      <c r="C228" s="84"/>
      <c r="D228" s="84"/>
      <c r="E228" s="84"/>
      <c r="F228" s="85">
        <f>F219+1</f>
        <v>1060</v>
      </c>
      <c r="G228" s="86">
        <v>10</v>
      </c>
      <c r="H228" s="87"/>
      <c r="I228" s="88">
        <v>40</v>
      </c>
      <c r="J228" s="89">
        <v>150</v>
      </c>
      <c r="K228" s="80">
        <f t="shared" ref="K228" si="231">I228*J228/100</f>
        <v>60</v>
      </c>
      <c r="L228" s="81">
        <f>K228*Y228/1000</f>
        <v>14.9625</v>
      </c>
      <c r="M228" s="90"/>
      <c r="N228" s="171" t="s">
        <v>123</v>
      </c>
      <c r="O228" s="92" t="s">
        <v>33</v>
      </c>
      <c r="P228" s="8" t="s">
        <v>21</v>
      </c>
      <c r="Q228" s="9">
        <v>230</v>
      </c>
      <c r="R228" s="9">
        <v>240</v>
      </c>
      <c r="S228" s="9">
        <v>245</v>
      </c>
      <c r="T228" s="9">
        <v>250</v>
      </c>
      <c r="U228" s="9">
        <v>260</v>
      </c>
      <c r="V228" s="9">
        <v>255</v>
      </c>
      <c r="W228" s="9">
        <v>275</v>
      </c>
      <c r="X228" s="9">
        <v>240</v>
      </c>
      <c r="Y228" s="17">
        <f t="shared" si="204"/>
        <v>249.375</v>
      </c>
      <c r="Z228" s="10">
        <f t="shared" si="205"/>
        <v>5.2512097342749282</v>
      </c>
      <c r="AA228" s="93" t="s">
        <v>22</v>
      </c>
    </row>
    <row r="229" spans="1:27" ht="14.4" customHeight="1" x14ac:dyDescent="0.3">
      <c r="A229" s="82"/>
      <c r="B229" s="83"/>
      <c r="C229" s="84"/>
      <c r="D229" s="84"/>
      <c r="E229" s="84"/>
      <c r="F229" s="85"/>
      <c r="G229" s="86"/>
      <c r="H229" s="87"/>
      <c r="I229" s="88"/>
      <c r="J229" s="89"/>
      <c r="K229" s="80"/>
      <c r="L229" s="81"/>
      <c r="M229" s="90"/>
      <c r="N229" s="91"/>
      <c r="O229" s="92"/>
      <c r="P229" s="11" t="s">
        <v>23</v>
      </c>
      <c r="Q229" s="12">
        <v>2.2999999999999998</v>
      </c>
      <c r="R229" s="12">
        <v>2.4</v>
      </c>
      <c r="S229" s="12">
        <v>2.7</v>
      </c>
      <c r="T229" s="12">
        <v>2.5</v>
      </c>
      <c r="U229" s="12">
        <v>2.6</v>
      </c>
      <c r="V229" s="12">
        <v>2.5</v>
      </c>
      <c r="W229" s="12">
        <v>2.7</v>
      </c>
      <c r="X229" s="12">
        <v>2.4</v>
      </c>
      <c r="Y229" s="13">
        <f t="shared" si="204"/>
        <v>2.5124999999999997</v>
      </c>
      <c r="Z229" s="14">
        <f t="shared" si="205"/>
        <v>5.4272199575302116</v>
      </c>
      <c r="AA229" s="93"/>
    </row>
    <row r="230" spans="1:27" ht="14.4" customHeight="1" x14ac:dyDescent="0.3">
      <c r="A230" s="82"/>
      <c r="B230" s="83"/>
      <c r="C230" s="84"/>
      <c r="D230" s="84"/>
      <c r="E230" s="84"/>
      <c r="F230" s="85"/>
      <c r="G230" s="86"/>
      <c r="H230" s="87"/>
      <c r="I230" s="88"/>
      <c r="J230" s="89"/>
      <c r="K230" s="80"/>
      <c r="L230" s="81"/>
      <c r="M230" s="90"/>
      <c r="N230" s="91"/>
      <c r="O230" s="92"/>
      <c r="P230" s="15" t="s">
        <v>24</v>
      </c>
      <c r="Q230" s="16">
        <f t="shared" ref="Q230:X230" si="232">Q228/Q229/1000</f>
        <v>0.10000000000000002</v>
      </c>
      <c r="R230" s="16">
        <f t="shared" si="232"/>
        <v>0.1</v>
      </c>
      <c r="S230" s="16">
        <f t="shared" si="232"/>
        <v>9.0740740740740733E-2</v>
      </c>
      <c r="T230" s="16">
        <f t="shared" si="232"/>
        <v>0.1</v>
      </c>
      <c r="U230" s="16">
        <f t="shared" si="232"/>
        <v>0.1</v>
      </c>
      <c r="V230" s="16">
        <f t="shared" si="232"/>
        <v>0.10199999999999999</v>
      </c>
      <c r="W230" s="16">
        <f t="shared" si="232"/>
        <v>0.10185185185185185</v>
      </c>
      <c r="X230" s="16">
        <f t="shared" si="232"/>
        <v>0.1</v>
      </c>
      <c r="Y230" s="16">
        <f t="shared" si="204"/>
        <v>9.9324074074074065E-2</v>
      </c>
      <c r="Z230" s="16">
        <f t="shared" si="205"/>
        <v>3.3676889122205504</v>
      </c>
      <c r="AA230" s="93"/>
    </row>
    <row r="231" spans="1:27" s="62" customFormat="1" ht="14.4" customHeight="1" x14ac:dyDescent="0.3">
      <c r="A231" s="156">
        <v>44537</v>
      </c>
      <c r="B231" s="157">
        <v>21010084</v>
      </c>
      <c r="C231" s="158"/>
      <c r="D231" s="158"/>
      <c r="E231" s="158">
        <v>9914395</v>
      </c>
      <c r="F231" s="159">
        <f>F228+1</f>
        <v>1061</v>
      </c>
      <c r="G231" s="160">
        <v>1</v>
      </c>
      <c r="H231" s="161" t="s">
        <v>292</v>
      </c>
      <c r="I231" s="162">
        <v>50</v>
      </c>
      <c r="J231" s="163">
        <v>150</v>
      </c>
      <c r="K231" s="164">
        <f t="shared" ref="K231" si="233">I231*J231/100</f>
        <v>75</v>
      </c>
      <c r="L231" s="165">
        <f>K231*Y231/1000</f>
        <v>37.725000000000001</v>
      </c>
      <c r="M231" s="166"/>
      <c r="N231" s="166" t="s">
        <v>123</v>
      </c>
      <c r="O231" s="167" t="s">
        <v>33</v>
      </c>
      <c r="P231" s="58" t="s">
        <v>21</v>
      </c>
      <c r="Q231" s="59">
        <v>515</v>
      </c>
      <c r="R231" s="59">
        <v>508</v>
      </c>
      <c r="S231" s="59">
        <v>499</v>
      </c>
      <c r="T231" s="59">
        <v>506</v>
      </c>
      <c r="U231" s="59">
        <v>513</v>
      </c>
      <c r="V231" s="59">
        <v>506</v>
      </c>
      <c r="W231" s="59">
        <v>481</v>
      </c>
      <c r="X231" s="59">
        <v>496</v>
      </c>
      <c r="Y231" s="60">
        <f t="shared" si="204"/>
        <v>503</v>
      </c>
      <c r="Z231" s="61">
        <f t="shared" si="205"/>
        <v>2.0323109642406432</v>
      </c>
      <c r="AA231" s="169" t="s">
        <v>22</v>
      </c>
    </row>
    <row r="232" spans="1:27" s="62" customFormat="1" ht="14.4" customHeight="1" x14ac:dyDescent="0.3">
      <c r="A232" s="156"/>
      <c r="B232" s="157"/>
      <c r="C232" s="158"/>
      <c r="D232" s="158"/>
      <c r="E232" s="158"/>
      <c r="F232" s="159"/>
      <c r="G232" s="160"/>
      <c r="H232" s="161"/>
      <c r="I232" s="162"/>
      <c r="J232" s="163"/>
      <c r="K232" s="164"/>
      <c r="L232" s="165"/>
      <c r="M232" s="166"/>
      <c r="N232" s="166"/>
      <c r="O232" s="167"/>
      <c r="P232" s="63" t="s">
        <v>23</v>
      </c>
      <c r="Q232" s="64">
        <v>3.9</v>
      </c>
      <c r="R232" s="64">
        <v>3.9</v>
      </c>
      <c r="S232" s="64">
        <v>3.8</v>
      </c>
      <c r="T232" s="64">
        <v>4.0999999999999996</v>
      </c>
      <c r="U232" s="64">
        <v>4</v>
      </c>
      <c r="V232" s="64">
        <v>3.9</v>
      </c>
      <c r="W232" s="64">
        <v>3.8</v>
      </c>
      <c r="X232" s="64">
        <v>4</v>
      </c>
      <c r="Y232" s="65">
        <f t="shared" si="204"/>
        <v>3.9249999999999998</v>
      </c>
      <c r="Z232" s="66">
        <f t="shared" si="205"/>
        <v>2.4668683733805201</v>
      </c>
      <c r="AA232" s="169"/>
    </row>
    <row r="233" spans="1:27" s="62" customFormat="1" ht="14.4" customHeight="1" x14ac:dyDescent="0.3">
      <c r="A233" s="156"/>
      <c r="B233" s="157"/>
      <c r="C233" s="158"/>
      <c r="D233" s="158"/>
      <c r="E233" s="158"/>
      <c r="F233" s="159"/>
      <c r="G233" s="160"/>
      <c r="H233" s="161"/>
      <c r="I233" s="162"/>
      <c r="J233" s="163"/>
      <c r="K233" s="164"/>
      <c r="L233" s="165"/>
      <c r="M233" s="166"/>
      <c r="N233" s="166"/>
      <c r="O233" s="167"/>
      <c r="P233" s="67" t="s">
        <v>24</v>
      </c>
      <c r="Q233" s="68">
        <f t="shared" ref="Q233:X233" si="234">Q231/Q232/1000</f>
        <v>0.13205128205128205</v>
      </c>
      <c r="R233" s="68">
        <f t="shared" si="234"/>
        <v>0.13025641025641024</v>
      </c>
      <c r="S233" s="68">
        <f t="shared" si="234"/>
        <v>0.13131578947368422</v>
      </c>
      <c r="T233" s="68">
        <f t="shared" si="234"/>
        <v>0.12341463414634148</v>
      </c>
      <c r="U233" s="68">
        <f t="shared" si="234"/>
        <v>0.12825</v>
      </c>
      <c r="V233" s="68">
        <f t="shared" si="234"/>
        <v>0.12974358974358974</v>
      </c>
      <c r="W233" s="68">
        <f t="shared" si="234"/>
        <v>0.12657894736842107</v>
      </c>
      <c r="X233" s="68">
        <f t="shared" si="234"/>
        <v>0.124</v>
      </c>
      <c r="Y233" s="68">
        <f t="shared" si="204"/>
        <v>0.12820133162996611</v>
      </c>
      <c r="Z233" s="68">
        <f t="shared" si="205"/>
        <v>2.3775040356324748</v>
      </c>
      <c r="AA233" s="169"/>
    </row>
    <row r="234" spans="1:27" s="62" customFormat="1" ht="14.4" customHeight="1" x14ac:dyDescent="0.3">
      <c r="A234" s="156">
        <v>44537</v>
      </c>
      <c r="B234" s="157">
        <v>21010084</v>
      </c>
      <c r="C234" s="158"/>
      <c r="D234" s="158"/>
      <c r="E234" s="158">
        <v>9914395</v>
      </c>
      <c r="F234" s="159">
        <f>F231+1</f>
        <v>1062</v>
      </c>
      <c r="G234" s="160">
        <v>2</v>
      </c>
      <c r="H234" s="161" t="s">
        <v>292</v>
      </c>
      <c r="I234" s="162">
        <v>50</v>
      </c>
      <c r="J234" s="163">
        <v>150</v>
      </c>
      <c r="K234" s="164">
        <f t="shared" ref="K234" si="235">I234*J234/100</f>
        <v>75</v>
      </c>
      <c r="L234" s="165">
        <f>K234*Y234/1000</f>
        <v>37.35</v>
      </c>
      <c r="M234" s="166"/>
      <c r="N234" s="166" t="s">
        <v>123</v>
      </c>
      <c r="O234" s="167" t="s">
        <v>33</v>
      </c>
      <c r="P234" s="58" t="s">
        <v>21</v>
      </c>
      <c r="Q234" s="59">
        <v>526</v>
      </c>
      <c r="R234" s="59">
        <v>497</v>
      </c>
      <c r="S234" s="59">
        <v>488</v>
      </c>
      <c r="T234" s="59">
        <v>483</v>
      </c>
      <c r="U234" s="59">
        <v>511</v>
      </c>
      <c r="V234" s="59">
        <v>513</v>
      </c>
      <c r="W234" s="59">
        <v>492</v>
      </c>
      <c r="X234" s="59">
        <v>474</v>
      </c>
      <c r="Y234" s="60">
        <f t="shared" si="204"/>
        <v>498</v>
      </c>
      <c r="Z234" s="61">
        <f t="shared" si="205"/>
        <v>3.265754210299316</v>
      </c>
      <c r="AA234" s="169" t="s">
        <v>22</v>
      </c>
    </row>
    <row r="235" spans="1:27" s="62" customFormat="1" ht="14.4" customHeight="1" x14ac:dyDescent="0.3">
      <c r="A235" s="156"/>
      <c r="B235" s="157"/>
      <c r="C235" s="158"/>
      <c r="D235" s="158"/>
      <c r="E235" s="158"/>
      <c r="F235" s="159"/>
      <c r="G235" s="160"/>
      <c r="H235" s="161"/>
      <c r="I235" s="162"/>
      <c r="J235" s="163"/>
      <c r="K235" s="164"/>
      <c r="L235" s="165"/>
      <c r="M235" s="166"/>
      <c r="N235" s="166"/>
      <c r="O235" s="167"/>
      <c r="P235" s="63" t="s">
        <v>23</v>
      </c>
      <c r="Q235" s="64">
        <v>3.9</v>
      </c>
      <c r="R235" s="64">
        <v>3.8</v>
      </c>
      <c r="S235" s="64">
        <v>3.8</v>
      </c>
      <c r="T235" s="64">
        <v>3.7</v>
      </c>
      <c r="U235" s="64">
        <v>3.8</v>
      </c>
      <c r="V235" s="64">
        <v>4</v>
      </c>
      <c r="W235" s="64">
        <v>3.9</v>
      </c>
      <c r="X235" s="64">
        <v>3.7</v>
      </c>
      <c r="Y235" s="65">
        <f t="shared" si="204"/>
        <v>3.8249999999999997</v>
      </c>
      <c r="Z235" s="66">
        <f t="shared" si="205"/>
        <v>2.5313616641878527</v>
      </c>
      <c r="AA235" s="169"/>
    </row>
    <row r="236" spans="1:27" s="62" customFormat="1" ht="14.4" customHeight="1" x14ac:dyDescent="0.3">
      <c r="A236" s="156"/>
      <c r="B236" s="157"/>
      <c r="C236" s="158"/>
      <c r="D236" s="158"/>
      <c r="E236" s="158"/>
      <c r="F236" s="159"/>
      <c r="G236" s="160"/>
      <c r="H236" s="161"/>
      <c r="I236" s="162"/>
      <c r="J236" s="163"/>
      <c r="K236" s="164"/>
      <c r="L236" s="165"/>
      <c r="M236" s="166"/>
      <c r="N236" s="166"/>
      <c r="O236" s="167"/>
      <c r="P236" s="67" t="s">
        <v>24</v>
      </c>
      <c r="Q236" s="68">
        <f t="shared" ref="Q236:X236" si="236">Q234/Q235/1000</f>
        <v>0.13487179487179485</v>
      </c>
      <c r="R236" s="68">
        <f t="shared" si="236"/>
        <v>0.13078947368421051</v>
      </c>
      <c r="S236" s="68">
        <f t="shared" si="236"/>
        <v>0.12842105263157896</v>
      </c>
      <c r="T236" s="68">
        <f t="shared" si="236"/>
        <v>0.13054054054054054</v>
      </c>
      <c r="U236" s="68">
        <f t="shared" si="236"/>
        <v>0.13447368421052633</v>
      </c>
      <c r="V236" s="68">
        <f t="shared" si="236"/>
        <v>0.12825</v>
      </c>
      <c r="W236" s="68">
        <f t="shared" si="236"/>
        <v>0.12615384615384617</v>
      </c>
      <c r="X236" s="68">
        <f t="shared" si="236"/>
        <v>0.1281081081081081</v>
      </c>
      <c r="Y236" s="68">
        <f t="shared" si="204"/>
        <v>0.13020106252507568</v>
      </c>
      <c r="Z236" s="68">
        <f t="shared" si="205"/>
        <v>2.2436189269508855</v>
      </c>
      <c r="AA236" s="169"/>
    </row>
    <row r="237" spans="1:27" ht="14.4" customHeight="1" x14ac:dyDescent="0.3">
      <c r="A237" s="82"/>
      <c r="B237" s="83"/>
      <c r="C237" s="84"/>
      <c r="D237" s="84"/>
      <c r="E237" s="84"/>
      <c r="F237" s="85">
        <f>F234+1</f>
        <v>1063</v>
      </c>
      <c r="G237" s="86">
        <v>3</v>
      </c>
      <c r="H237" s="87"/>
      <c r="I237" s="88">
        <v>50</v>
      </c>
      <c r="J237" s="89">
        <v>150</v>
      </c>
      <c r="K237" s="80">
        <f t="shared" ref="K237" si="237">I237*J237/100</f>
        <v>75</v>
      </c>
      <c r="L237" s="81">
        <f>K237*Y237/1000</f>
        <v>37.087499999999999</v>
      </c>
      <c r="M237" s="90"/>
      <c r="N237" s="91" t="s">
        <v>123</v>
      </c>
      <c r="O237" s="92" t="s">
        <v>33</v>
      </c>
      <c r="P237" s="8" t="s">
        <v>21</v>
      </c>
      <c r="Q237" s="9">
        <v>503</v>
      </c>
      <c r="R237" s="9">
        <v>491</v>
      </c>
      <c r="S237" s="9">
        <v>504</v>
      </c>
      <c r="T237" s="9">
        <v>494</v>
      </c>
      <c r="U237" s="9">
        <v>493</v>
      </c>
      <c r="V237" s="9">
        <v>497</v>
      </c>
      <c r="W237" s="9">
        <v>491</v>
      </c>
      <c r="X237" s="9">
        <v>483</v>
      </c>
      <c r="Y237" s="17">
        <f t="shared" si="204"/>
        <v>494.5</v>
      </c>
      <c r="Z237" s="10">
        <f t="shared" si="205"/>
        <v>1.2948683998853081</v>
      </c>
      <c r="AA237" s="93" t="s">
        <v>22</v>
      </c>
    </row>
    <row r="238" spans="1:27" ht="14.4" customHeight="1" x14ac:dyDescent="0.3">
      <c r="A238" s="82"/>
      <c r="B238" s="83"/>
      <c r="C238" s="84"/>
      <c r="D238" s="84"/>
      <c r="E238" s="84"/>
      <c r="F238" s="85"/>
      <c r="G238" s="86"/>
      <c r="H238" s="87"/>
      <c r="I238" s="88"/>
      <c r="J238" s="89"/>
      <c r="K238" s="80"/>
      <c r="L238" s="81"/>
      <c r="M238" s="90"/>
      <c r="N238" s="91"/>
      <c r="O238" s="92"/>
      <c r="P238" s="11" t="s">
        <v>23</v>
      </c>
      <c r="Q238" s="12">
        <v>3.9</v>
      </c>
      <c r="R238" s="12">
        <v>3.7</v>
      </c>
      <c r="S238" s="12">
        <v>4</v>
      </c>
      <c r="T238" s="12">
        <v>3.8</v>
      </c>
      <c r="U238" s="12">
        <v>3.8</v>
      </c>
      <c r="V238" s="12">
        <v>3.8</v>
      </c>
      <c r="W238" s="12">
        <v>4</v>
      </c>
      <c r="X238" s="12">
        <v>3.8</v>
      </c>
      <c r="Y238" s="13">
        <f t="shared" si="204"/>
        <v>3.85</v>
      </c>
      <c r="Z238" s="14">
        <f t="shared" si="205"/>
        <v>2.5974025974025978</v>
      </c>
      <c r="AA238" s="93"/>
    </row>
    <row r="239" spans="1:27" ht="14.4" customHeight="1" x14ac:dyDescent="0.3">
      <c r="A239" s="82"/>
      <c r="B239" s="83"/>
      <c r="C239" s="84"/>
      <c r="D239" s="84"/>
      <c r="E239" s="84"/>
      <c r="F239" s="85"/>
      <c r="G239" s="86"/>
      <c r="H239" s="87"/>
      <c r="I239" s="88"/>
      <c r="J239" s="89"/>
      <c r="K239" s="80"/>
      <c r="L239" s="81"/>
      <c r="M239" s="90"/>
      <c r="N239" s="91"/>
      <c r="O239" s="92"/>
      <c r="P239" s="15" t="s">
        <v>24</v>
      </c>
      <c r="Q239" s="16">
        <f t="shared" ref="Q239:X239" si="238">Q237/Q238/1000</f>
        <v>0.12897435897435897</v>
      </c>
      <c r="R239" s="16">
        <f t="shared" si="238"/>
        <v>0.13270270270270271</v>
      </c>
      <c r="S239" s="16">
        <f t="shared" si="238"/>
        <v>0.126</v>
      </c>
      <c r="T239" s="16">
        <f t="shared" si="238"/>
        <v>0.13</v>
      </c>
      <c r="U239" s="16">
        <f t="shared" si="238"/>
        <v>0.12973684210526315</v>
      </c>
      <c r="V239" s="16">
        <f t="shared" si="238"/>
        <v>0.13078947368421051</v>
      </c>
      <c r="W239" s="16">
        <f t="shared" si="238"/>
        <v>0.12275</v>
      </c>
      <c r="X239" s="16">
        <f t="shared" si="238"/>
        <v>0.12710526315789475</v>
      </c>
      <c r="Y239" s="16">
        <f t="shared" si="204"/>
        <v>0.12850733007805376</v>
      </c>
      <c r="Z239" s="16">
        <f t="shared" si="205"/>
        <v>2.2715002080610618</v>
      </c>
      <c r="AA239" s="93"/>
    </row>
    <row r="240" spans="1:27" ht="14.4" customHeight="1" x14ac:dyDescent="0.3">
      <c r="A240" s="82"/>
      <c r="B240" s="83"/>
      <c r="C240" s="84"/>
      <c r="D240" s="84"/>
      <c r="E240" s="84"/>
      <c r="F240" s="85">
        <f>F237+1</f>
        <v>1064</v>
      </c>
      <c r="G240" s="86">
        <v>4</v>
      </c>
      <c r="H240" s="87"/>
      <c r="I240" s="88">
        <v>50</v>
      </c>
      <c r="J240" s="89">
        <v>150</v>
      </c>
      <c r="K240" s="80">
        <f t="shared" ref="K240" si="239">I240*J240/100</f>
        <v>75</v>
      </c>
      <c r="L240" s="81">
        <f>K240*Y240/1000</f>
        <v>37.865625000000001</v>
      </c>
      <c r="M240" s="90"/>
      <c r="N240" s="91" t="s">
        <v>123</v>
      </c>
      <c r="O240" s="92" t="s">
        <v>33</v>
      </c>
      <c r="P240" s="8" t="s">
        <v>21</v>
      </c>
      <c r="Q240" s="9">
        <v>516</v>
      </c>
      <c r="R240" s="9">
        <v>502</v>
      </c>
      <c r="S240" s="9">
        <v>499</v>
      </c>
      <c r="T240" s="9">
        <v>499</v>
      </c>
      <c r="U240" s="9">
        <v>501</v>
      </c>
      <c r="V240" s="9">
        <v>519</v>
      </c>
      <c r="W240" s="9">
        <v>514</v>
      </c>
      <c r="X240" s="9">
        <v>489</v>
      </c>
      <c r="Y240" s="17">
        <f t="shared" si="204"/>
        <v>504.875</v>
      </c>
      <c r="Z240" s="10">
        <f t="shared" si="205"/>
        <v>1.9189115760988986</v>
      </c>
      <c r="AA240" s="93" t="s">
        <v>22</v>
      </c>
    </row>
    <row r="241" spans="1:27" ht="14.4" customHeight="1" x14ac:dyDescent="0.3">
      <c r="A241" s="82"/>
      <c r="B241" s="83"/>
      <c r="C241" s="84"/>
      <c r="D241" s="84"/>
      <c r="E241" s="84"/>
      <c r="F241" s="85"/>
      <c r="G241" s="86"/>
      <c r="H241" s="87"/>
      <c r="I241" s="88"/>
      <c r="J241" s="89"/>
      <c r="K241" s="80"/>
      <c r="L241" s="81"/>
      <c r="M241" s="90"/>
      <c r="N241" s="91"/>
      <c r="O241" s="92"/>
      <c r="P241" s="11" t="s">
        <v>23</v>
      </c>
      <c r="Q241" s="12">
        <v>3.8</v>
      </c>
      <c r="R241" s="12">
        <v>4</v>
      </c>
      <c r="S241" s="12">
        <v>3.8</v>
      </c>
      <c r="T241" s="12">
        <v>3.9</v>
      </c>
      <c r="U241" s="12">
        <v>3.8</v>
      </c>
      <c r="V241" s="12">
        <v>3.9</v>
      </c>
      <c r="W241" s="12">
        <v>4</v>
      </c>
      <c r="X241" s="12">
        <v>3.8</v>
      </c>
      <c r="Y241" s="13">
        <f t="shared" si="204"/>
        <v>3.875</v>
      </c>
      <c r="Z241" s="14">
        <f t="shared" si="205"/>
        <v>2.1397579292615503</v>
      </c>
      <c r="AA241" s="93"/>
    </row>
    <row r="242" spans="1:27" ht="14.4" customHeight="1" x14ac:dyDescent="0.3">
      <c r="A242" s="82"/>
      <c r="B242" s="83"/>
      <c r="C242" s="84"/>
      <c r="D242" s="84"/>
      <c r="E242" s="84"/>
      <c r="F242" s="85"/>
      <c r="G242" s="86"/>
      <c r="H242" s="87"/>
      <c r="I242" s="88"/>
      <c r="J242" s="89"/>
      <c r="K242" s="80"/>
      <c r="L242" s="81"/>
      <c r="M242" s="90"/>
      <c r="N242" s="91"/>
      <c r="O242" s="92"/>
      <c r="P242" s="15" t="s">
        <v>24</v>
      </c>
      <c r="Q242" s="16">
        <f t="shared" ref="Q242:X242" si="240">Q240/Q241/1000</f>
        <v>0.13578947368421052</v>
      </c>
      <c r="R242" s="16">
        <f t="shared" si="240"/>
        <v>0.1255</v>
      </c>
      <c r="S242" s="16">
        <f t="shared" si="240"/>
        <v>0.13131578947368422</v>
      </c>
      <c r="T242" s="16">
        <f t="shared" si="240"/>
        <v>0.12794871794871795</v>
      </c>
      <c r="U242" s="16">
        <f t="shared" si="240"/>
        <v>0.1318421052631579</v>
      </c>
      <c r="V242" s="16">
        <f t="shared" si="240"/>
        <v>0.13307692307692306</v>
      </c>
      <c r="W242" s="16">
        <f t="shared" si="240"/>
        <v>0.1285</v>
      </c>
      <c r="X242" s="16">
        <f t="shared" si="240"/>
        <v>0.12868421052631582</v>
      </c>
      <c r="Y242" s="16">
        <f t="shared" si="204"/>
        <v>0.13033215249662616</v>
      </c>
      <c r="Z242" s="16">
        <f t="shared" si="205"/>
        <v>2.359692814278024</v>
      </c>
      <c r="AA242" s="93"/>
    </row>
    <row r="243" spans="1:27" ht="14.4" customHeight="1" x14ac:dyDescent="0.3">
      <c r="A243" s="82"/>
      <c r="B243" s="83"/>
      <c r="C243" s="84"/>
      <c r="D243" s="84"/>
      <c r="E243" s="84"/>
      <c r="F243" s="85">
        <f>F240+1</f>
        <v>1065</v>
      </c>
      <c r="G243" s="86">
        <v>5</v>
      </c>
      <c r="H243" s="87"/>
      <c r="I243" s="88">
        <v>50</v>
      </c>
      <c r="J243" s="89">
        <v>150</v>
      </c>
      <c r="K243" s="80">
        <f t="shared" ref="K243" si="241">I243*J243/100</f>
        <v>75</v>
      </c>
      <c r="L243" s="81">
        <f>K243*Y243/1000</f>
        <v>39.196874999999999</v>
      </c>
      <c r="M243" s="90"/>
      <c r="N243" s="91" t="s">
        <v>123</v>
      </c>
      <c r="O243" s="92" t="s">
        <v>33</v>
      </c>
      <c r="P243" s="8" t="s">
        <v>21</v>
      </c>
      <c r="Q243" s="9">
        <v>511</v>
      </c>
      <c r="R243" s="9">
        <v>551</v>
      </c>
      <c r="S243" s="9">
        <v>527</v>
      </c>
      <c r="T243" s="9">
        <v>507</v>
      </c>
      <c r="U243" s="9">
        <v>527</v>
      </c>
      <c r="V243" s="9">
        <v>518</v>
      </c>
      <c r="W243" s="9">
        <v>517</v>
      </c>
      <c r="X243" s="9">
        <v>523</v>
      </c>
      <c r="Y243" s="17">
        <f t="shared" si="204"/>
        <v>522.625</v>
      </c>
      <c r="Z243" s="10">
        <f t="shared" si="205"/>
        <v>2.4164003492926422</v>
      </c>
      <c r="AA243" s="93" t="s">
        <v>22</v>
      </c>
    </row>
    <row r="244" spans="1:27" ht="14.4" customHeight="1" x14ac:dyDescent="0.3">
      <c r="A244" s="82"/>
      <c r="B244" s="83"/>
      <c r="C244" s="84"/>
      <c r="D244" s="84"/>
      <c r="E244" s="84"/>
      <c r="F244" s="85"/>
      <c r="G244" s="86"/>
      <c r="H244" s="87"/>
      <c r="I244" s="88"/>
      <c r="J244" s="89"/>
      <c r="K244" s="80"/>
      <c r="L244" s="81"/>
      <c r="M244" s="90"/>
      <c r="N244" s="91"/>
      <c r="O244" s="92"/>
      <c r="P244" s="11" t="s">
        <v>23</v>
      </c>
      <c r="Q244" s="12">
        <v>4</v>
      </c>
      <c r="R244" s="12">
        <v>3.9</v>
      </c>
      <c r="S244" s="12">
        <v>4</v>
      </c>
      <c r="T244" s="12">
        <v>4.0999999999999996</v>
      </c>
      <c r="U244" s="12">
        <v>3.9</v>
      </c>
      <c r="V244" s="12">
        <v>3.9</v>
      </c>
      <c r="W244" s="12">
        <v>4</v>
      </c>
      <c r="X244" s="12">
        <v>4.0999999999999996</v>
      </c>
      <c r="Y244" s="13">
        <f t="shared" si="204"/>
        <v>3.9874999999999998</v>
      </c>
      <c r="Z244" s="14">
        <f t="shared" si="205"/>
        <v>1.9576796233223794</v>
      </c>
      <c r="AA244" s="93"/>
    </row>
    <row r="245" spans="1:27" ht="14.4" customHeight="1" x14ac:dyDescent="0.3">
      <c r="A245" s="82"/>
      <c r="B245" s="83"/>
      <c r="C245" s="84"/>
      <c r="D245" s="84"/>
      <c r="E245" s="84"/>
      <c r="F245" s="85"/>
      <c r="G245" s="86"/>
      <c r="H245" s="87"/>
      <c r="I245" s="88"/>
      <c r="J245" s="89"/>
      <c r="K245" s="80"/>
      <c r="L245" s="81"/>
      <c r="M245" s="90"/>
      <c r="N245" s="91"/>
      <c r="O245" s="92"/>
      <c r="P245" s="15" t="s">
        <v>24</v>
      </c>
      <c r="Q245" s="16">
        <v>0.14099999999999999</v>
      </c>
      <c r="R245" s="16">
        <f t="shared" ref="R245:X245" si="242">R243/R244/1000</f>
        <v>0.14128205128205129</v>
      </c>
      <c r="S245" s="16">
        <f t="shared" si="242"/>
        <v>0.13175000000000001</v>
      </c>
      <c r="T245" s="16">
        <f t="shared" si="242"/>
        <v>0.12365853658536587</v>
      </c>
      <c r="U245" s="16">
        <f t="shared" si="242"/>
        <v>0.13512820512820514</v>
      </c>
      <c r="V245" s="16">
        <f t="shared" si="242"/>
        <v>0.13282051282051283</v>
      </c>
      <c r="W245" s="16">
        <f t="shared" si="242"/>
        <v>0.12925</v>
      </c>
      <c r="X245" s="16">
        <f t="shared" si="242"/>
        <v>0.1275609756097561</v>
      </c>
      <c r="Y245" s="16">
        <f t="shared" si="204"/>
        <v>0.13280628517823639</v>
      </c>
      <c r="Z245" s="16">
        <f t="shared" si="205"/>
        <v>4.3689227262281181</v>
      </c>
      <c r="AA245" s="93"/>
    </row>
    <row r="246" spans="1:27" ht="14.4" customHeight="1" x14ac:dyDescent="0.3">
      <c r="A246" s="82"/>
      <c r="B246" s="83"/>
      <c r="C246" s="84"/>
      <c r="D246" s="84"/>
      <c r="E246" s="84"/>
      <c r="F246" s="85">
        <f>F243+1</f>
        <v>1066</v>
      </c>
      <c r="G246" s="86">
        <v>6</v>
      </c>
      <c r="H246" s="87"/>
      <c r="I246" s="88">
        <v>50</v>
      </c>
      <c r="J246" s="89">
        <v>150</v>
      </c>
      <c r="K246" s="80">
        <f t="shared" ref="K246" si="243">I246*J246/100</f>
        <v>75</v>
      </c>
      <c r="L246" s="81">
        <f>K246*Y246/1000</f>
        <v>35.924999999999997</v>
      </c>
      <c r="M246" s="90"/>
      <c r="N246" s="91" t="s">
        <v>123</v>
      </c>
      <c r="O246" s="92" t="s">
        <v>33</v>
      </c>
      <c r="P246" s="8" t="s">
        <v>21</v>
      </c>
      <c r="Q246" s="9">
        <v>476</v>
      </c>
      <c r="R246" s="9">
        <v>485</v>
      </c>
      <c r="S246" s="9">
        <v>495</v>
      </c>
      <c r="T246" s="9">
        <v>453</v>
      </c>
      <c r="U246" s="9">
        <v>489</v>
      </c>
      <c r="V246" s="9">
        <v>493</v>
      </c>
      <c r="W246" s="9">
        <v>490</v>
      </c>
      <c r="X246" s="9">
        <v>451</v>
      </c>
      <c r="Y246" s="17">
        <f t="shared" si="204"/>
        <v>479</v>
      </c>
      <c r="Z246" s="10">
        <f t="shared" si="205"/>
        <v>3.4446764091858038</v>
      </c>
      <c r="AA246" s="93" t="s">
        <v>22</v>
      </c>
    </row>
    <row r="247" spans="1:27" ht="14.4" customHeight="1" x14ac:dyDescent="0.3">
      <c r="A247" s="82"/>
      <c r="B247" s="83"/>
      <c r="C247" s="84"/>
      <c r="D247" s="84"/>
      <c r="E247" s="84"/>
      <c r="F247" s="85"/>
      <c r="G247" s="86"/>
      <c r="H247" s="87"/>
      <c r="I247" s="88"/>
      <c r="J247" s="89"/>
      <c r="K247" s="80"/>
      <c r="L247" s="81"/>
      <c r="M247" s="90"/>
      <c r="N247" s="91"/>
      <c r="O247" s="92"/>
      <c r="P247" s="11" t="s">
        <v>23</v>
      </c>
      <c r="Q247" s="12">
        <v>3.9</v>
      </c>
      <c r="R247" s="12">
        <v>4</v>
      </c>
      <c r="S247" s="12">
        <v>4</v>
      </c>
      <c r="T247" s="12">
        <v>4.0999999999999996</v>
      </c>
      <c r="U247" s="12">
        <v>4.0999999999999996</v>
      </c>
      <c r="V247" s="12">
        <v>3.9</v>
      </c>
      <c r="W247" s="12">
        <v>4</v>
      </c>
      <c r="X247" s="12">
        <v>4</v>
      </c>
      <c r="Y247" s="13">
        <f t="shared" si="204"/>
        <v>4</v>
      </c>
      <c r="Z247" s="14">
        <f t="shared" si="205"/>
        <v>1.7677669529663664</v>
      </c>
      <c r="AA247" s="93"/>
    </row>
    <row r="248" spans="1:27" ht="14.4" customHeight="1" x14ac:dyDescent="0.3">
      <c r="A248" s="82"/>
      <c r="B248" s="83"/>
      <c r="C248" s="84"/>
      <c r="D248" s="84"/>
      <c r="E248" s="84"/>
      <c r="F248" s="85"/>
      <c r="G248" s="86"/>
      <c r="H248" s="87"/>
      <c r="I248" s="88"/>
      <c r="J248" s="89"/>
      <c r="K248" s="80"/>
      <c r="L248" s="81"/>
      <c r="M248" s="90"/>
      <c r="N248" s="91"/>
      <c r="O248" s="92"/>
      <c r="P248" s="15" t="s">
        <v>24</v>
      </c>
      <c r="Q248" s="16">
        <f t="shared" ref="Q248:X248" si="244">Q246/Q247/1000</f>
        <v>0.12205128205128206</v>
      </c>
      <c r="R248" s="16">
        <f t="shared" si="244"/>
        <v>0.12125</v>
      </c>
      <c r="S248" s="16">
        <f t="shared" si="244"/>
        <v>0.12375</v>
      </c>
      <c r="T248" s="16">
        <f t="shared" si="244"/>
        <v>0.1104878048780488</v>
      </c>
      <c r="U248" s="16">
        <f t="shared" si="244"/>
        <v>0.11926829268292684</v>
      </c>
      <c r="V248" s="16">
        <f t="shared" si="244"/>
        <v>0.12641025641025641</v>
      </c>
      <c r="W248" s="16">
        <f t="shared" si="244"/>
        <v>0.1225</v>
      </c>
      <c r="X248" s="16">
        <f t="shared" si="244"/>
        <v>0.11275</v>
      </c>
      <c r="Y248" s="16">
        <f t="shared" si="204"/>
        <v>0.11980845450281426</v>
      </c>
      <c r="Z248" s="16">
        <f t="shared" si="205"/>
        <v>4.2810738062418308</v>
      </c>
      <c r="AA248" s="93"/>
    </row>
    <row r="249" spans="1:27" ht="14.4" customHeight="1" x14ac:dyDescent="0.3">
      <c r="A249" s="82"/>
      <c r="B249" s="83"/>
      <c r="C249" s="84"/>
      <c r="D249" s="84"/>
      <c r="E249" s="84"/>
      <c r="F249" s="85">
        <f>F246+1</f>
        <v>1067</v>
      </c>
      <c r="G249" s="86">
        <v>7</v>
      </c>
      <c r="H249" s="87"/>
      <c r="I249" s="88">
        <v>50</v>
      </c>
      <c r="J249" s="89">
        <v>150</v>
      </c>
      <c r="K249" s="80">
        <f t="shared" ref="K249" si="245">I249*J249/100</f>
        <v>75</v>
      </c>
      <c r="L249" s="81">
        <f>K249*Y249/1000</f>
        <v>37.518749999999997</v>
      </c>
      <c r="M249" s="90"/>
      <c r="N249" s="91" t="s">
        <v>124</v>
      </c>
      <c r="O249" s="92" t="s">
        <v>125</v>
      </c>
      <c r="P249" s="8" t="s">
        <v>21</v>
      </c>
      <c r="Q249" s="9">
        <v>497</v>
      </c>
      <c r="R249" s="9">
        <v>502</v>
      </c>
      <c r="S249" s="9">
        <v>498</v>
      </c>
      <c r="T249" s="9">
        <v>492</v>
      </c>
      <c r="U249" s="9">
        <v>501</v>
      </c>
      <c r="V249" s="9">
        <v>503</v>
      </c>
      <c r="W249" s="9">
        <v>510</v>
      </c>
      <c r="X249" s="9">
        <v>499</v>
      </c>
      <c r="Y249" s="17">
        <f t="shared" si="204"/>
        <v>500.25</v>
      </c>
      <c r="Z249" s="10">
        <f t="shared" si="205"/>
        <v>0.97803027440184542</v>
      </c>
      <c r="AA249" s="93" t="s">
        <v>22</v>
      </c>
    </row>
    <row r="250" spans="1:27" ht="14.4" customHeight="1" x14ac:dyDescent="0.3">
      <c r="A250" s="82"/>
      <c r="B250" s="83"/>
      <c r="C250" s="84"/>
      <c r="D250" s="84"/>
      <c r="E250" s="84"/>
      <c r="F250" s="85"/>
      <c r="G250" s="86"/>
      <c r="H250" s="87"/>
      <c r="I250" s="88"/>
      <c r="J250" s="89"/>
      <c r="K250" s="80"/>
      <c r="L250" s="81"/>
      <c r="M250" s="90"/>
      <c r="N250" s="91"/>
      <c r="O250" s="92"/>
      <c r="P250" s="11" t="s">
        <v>23</v>
      </c>
      <c r="Q250" s="12">
        <v>4</v>
      </c>
      <c r="R250" s="12">
        <v>4</v>
      </c>
      <c r="S250" s="12">
        <v>4</v>
      </c>
      <c r="T250" s="12">
        <v>3.9</v>
      </c>
      <c r="U250" s="12">
        <v>4</v>
      </c>
      <c r="V250" s="12">
        <v>4.0999999999999996</v>
      </c>
      <c r="W250" s="12">
        <v>4.0999999999999996</v>
      </c>
      <c r="X250" s="12">
        <v>3.9</v>
      </c>
      <c r="Y250" s="13">
        <f t="shared" si="204"/>
        <v>4</v>
      </c>
      <c r="Z250" s="14">
        <f t="shared" si="205"/>
        <v>1.7677669529663664</v>
      </c>
      <c r="AA250" s="93"/>
    </row>
    <row r="251" spans="1:27" ht="14.4" customHeight="1" x14ac:dyDescent="0.3">
      <c r="A251" s="82"/>
      <c r="B251" s="83"/>
      <c r="C251" s="84"/>
      <c r="D251" s="84"/>
      <c r="E251" s="84"/>
      <c r="F251" s="85"/>
      <c r="G251" s="86"/>
      <c r="H251" s="87"/>
      <c r="I251" s="88"/>
      <c r="J251" s="89"/>
      <c r="K251" s="80"/>
      <c r="L251" s="81"/>
      <c r="M251" s="90"/>
      <c r="N251" s="91"/>
      <c r="O251" s="92"/>
      <c r="P251" s="15" t="s">
        <v>24</v>
      </c>
      <c r="Q251" s="16">
        <f t="shared" ref="Q251:X251" si="246">Q249/Q250/1000</f>
        <v>0.12425</v>
      </c>
      <c r="R251" s="16">
        <f t="shared" si="246"/>
        <v>0.1255</v>
      </c>
      <c r="S251" s="16">
        <f t="shared" si="246"/>
        <v>0.1245</v>
      </c>
      <c r="T251" s="16">
        <f t="shared" si="246"/>
        <v>0.12615384615384617</v>
      </c>
      <c r="U251" s="16">
        <f t="shared" si="246"/>
        <v>0.12525</v>
      </c>
      <c r="V251" s="16">
        <f t="shared" si="246"/>
        <v>0.12268292682926829</v>
      </c>
      <c r="W251" s="16">
        <f t="shared" si="246"/>
        <v>0.12439024390243904</v>
      </c>
      <c r="X251" s="16">
        <f t="shared" si="246"/>
        <v>0.12794871794871795</v>
      </c>
      <c r="Y251" s="16">
        <f t="shared" si="204"/>
        <v>0.12508446685428393</v>
      </c>
      <c r="Z251" s="16">
        <f t="shared" si="205"/>
        <v>1.1597283515694559</v>
      </c>
      <c r="AA251" s="93"/>
    </row>
    <row r="252" spans="1:27" ht="14.4" customHeight="1" x14ac:dyDescent="0.3">
      <c r="A252" s="82"/>
      <c r="B252" s="83"/>
      <c r="C252" s="84"/>
      <c r="D252" s="84"/>
      <c r="E252" s="84"/>
      <c r="F252" s="85">
        <f>F249+1</f>
        <v>1068</v>
      </c>
      <c r="G252" s="86">
        <v>8</v>
      </c>
      <c r="H252" s="87"/>
      <c r="I252" s="88">
        <v>50</v>
      </c>
      <c r="J252" s="89">
        <v>150</v>
      </c>
      <c r="K252" s="80">
        <f t="shared" ref="K252" si="247">I252*J252/100</f>
        <v>75</v>
      </c>
      <c r="L252" s="81">
        <f>K252*Y252/1000</f>
        <v>37.537500000000001</v>
      </c>
      <c r="M252" s="90"/>
      <c r="N252" s="91" t="s">
        <v>124</v>
      </c>
      <c r="O252" s="92" t="s">
        <v>125</v>
      </c>
      <c r="P252" s="8" t="s">
        <v>21</v>
      </c>
      <c r="Q252" s="9">
        <v>506</v>
      </c>
      <c r="R252" s="9">
        <v>492</v>
      </c>
      <c r="S252" s="9">
        <v>488</v>
      </c>
      <c r="T252" s="9">
        <v>491</v>
      </c>
      <c r="U252" s="9">
        <v>492</v>
      </c>
      <c r="V252" s="9">
        <v>495</v>
      </c>
      <c r="W252" s="9">
        <v>495</v>
      </c>
      <c r="X252" s="9">
        <v>545</v>
      </c>
      <c r="Y252" s="17">
        <f t="shared" si="204"/>
        <v>500.5</v>
      </c>
      <c r="Z252" s="10">
        <f t="shared" si="205"/>
        <v>3.5050559026670993</v>
      </c>
      <c r="AA252" s="93" t="s">
        <v>22</v>
      </c>
    </row>
    <row r="253" spans="1:27" ht="14.4" customHeight="1" x14ac:dyDescent="0.3">
      <c r="A253" s="82"/>
      <c r="B253" s="83"/>
      <c r="C253" s="84"/>
      <c r="D253" s="84"/>
      <c r="E253" s="84"/>
      <c r="F253" s="85"/>
      <c r="G253" s="86"/>
      <c r="H253" s="87"/>
      <c r="I253" s="88"/>
      <c r="J253" s="89"/>
      <c r="K253" s="80"/>
      <c r="L253" s="81"/>
      <c r="M253" s="90"/>
      <c r="N253" s="91"/>
      <c r="O253" s="92"/>
      <c r="P253" s="11" t="s">
        <v>23</v>
      </c>
      <c r="Q253" s="12">
        <v>4.0999999999999996</v>
      </c>
      <c r="R253" s="12">
        <v>3.9</v>
      </c>
      <c r="S253" s="12">
        <v>4</v>
      </c>
      <c r="T253" s="12">
        <v>4.0999999999999996</v>
      </c>
      <c r="U253" s="12">
        <v>4.0999999999999996</v>
      </c>
      <c r="V253" s="12">
        <v>3.9</v>
      </c>
      <c r="W253" s="12">
        <v>3.9</v>
      </c>
      <c r="X253" s="12">
        <v>4</v>
      </c>
      <c r="Y253" s="13">
        <f t="shared" si="204"/>
        <v>4</v>
      </c>
      <c r="Z253" s="14">
        <f t="shared" si="205"/>
        <v>2.1650635094610937</v>
      </c>
      <c r="AA253" s="93"/>
    </row>
    <row r="254" spans="1:27" ht="14.4" customHeight="1" x14ac:dyDescent="0.3">
      <c r="A254" s="82"/>
      <c r="B254" s="83"/>
      <c r="C254" s="84"/>
      <c r="D254" s="84"/>
      <c r="E254" s="84"/>
      <c r="F254" s="85"/>
      <c r="G254" s="86"/>
      <c r="H254" s="87"/>
      <c r="I254" s="88"/>
      <c r="J254" s="89"/>
      <c r="K254" s="80"/>
      <c r="L254" s="81"/>
      <c r="M254" s="90"/>
      <c r="N254" s="91"/>
      <c r="O254" s="92"/>
      <c r="P254" s="15" t="s">
        <v>24</v>
      </c>
      <c r="Q254" s="16">
        <f t="shared" ref="Q254:X254" si="248">Q252/Q253/1000</f>
        <v>0.12341463414634148</v>
      </c>
      <c r="R254" s="16">
        <f t="shared" si="248"/>
        <v>0.12615384615384617</v>
      </c>
      <c r="S254" s="16">
        <f t="shared" si="248"/>
        <v>0.122</v>
      </c>
      <c r="T254" s="16">
        <f t="shared" si="248"/>
        <v>0.11975609756097562</v>
      </c>
      <c r="U254" s="16">
        <f t="shared" si="248"/>
        <v>0.12000000000000001</v>
      </c>
      <c r="V254" s="16">
        <f t="shared" si="248"/>
        <v>0.12692307692307692</v>
      </c>
      <c r="W254" s="16">
        <f t="shared" si="248"/>
        <v>0.12692307692307692</v>
      </c>
      <c r="X254" s="16">
        <f t="shared" si="248"/>
        <v>0.13625000000000001</v>
      </c>
      <c r="Y254" s="16">
        <f t="shared" si="204"/>
        <v>0.12517759146341464</v>
      </c>
      <c r="Z254" s="16">
        <f t="shared" si="205"/>
        <v>3.9848263054559006</v>
      </c>
      <c r="AA254" s="93"/>
    </row>
  </sheetData>
  <mergeCells count="1364">
    <mergeCell ref="O1:O2"/>
    <mergeCell ref="P1:P2"/>
    <mergeCell ref="Q1:X1"/>
    <mergeCell ref="Y1:Y2"/>
    <mergeCell ref="Z1:Z2"/>
    <mergeCell ref="AA1:AA2"/>
    <mergeCell ref="A3:A5"/>
    <mergeCell ref="B3:B5"/>
    <mergeCell ref="E3:E5"/>
    <mergeCell ref="F3:F5"/>
    <mergeCell ref="G3:G5"/>
    <mergeCell ref="H3:H5"/>
    <mergeCell ref="I3:I5"/>
    <mergeCell ref="J3:J5"/>
    <mergeCell ref="K3:K5"/>
    <mergeCell ref="L3:L5"/>
    <mergeCell ref="M3:M5"/>
    <mergeCell ref="N3:N5"/>
    <mergeCell ref="O3:O5"/>
    <mergeCell ref="AA3:AA5"/>
    <mergeCell ref="A6:A8"/>
    <mergeCell ref="B6:B8"/>
    <mergeCell ref="E6:E8"/>
    <mergeCell ref="F6:F8"/>
    <mergeCell ref="G6:G8"/>
    <mergeCell ref="H6:H8"/>
    <mergeCell ref="I6:I8"/>
    <mergeCell ref="J6:J8"/>
    <mergeCell ref="K6:K8"/>
    <mergeCell ref="L6:L8"/>
    <mergeCell ref="M6:M8"/>
    <mergeCell ref="N6:N8"/>
    <mergeCell ref="O6:O8"/>
    <mergeCell ref="AA6:AA8"/>
    <mergeCell ref="A1:A2"/>
    <mergeCell ref="B1:B2"/>
    <mergeCell ref="E1:E2"/>
    <mergeCell ref="D1:D2"/>
    <mergeCell ref="D3:D5"/>
    <mergeCell ref="D6:D8"/>
    <mergeCell ref="C1:C2"/>
    <mergeCell ref="C3:C5"/>
    <mergeCell ref="C6:C8"/>
    <mergeCell ref="F1:F2"/>
    <mergeCell ref="G1:G2"/>
    <mergeCell ref="H1:H2"/>
    <mergeCell ref="I1:I2"/>
    <mergeCell ref="J1:J2"/>
    <mergeCell ref="K1:K2"/>
    <mergeCell ref="L1:L2"/>
    <mergeCell ref="M1:M2"/>
    <mergeCell ref="N1:N2"/>
    <mergeCell ref="A9:A11"/>
    <mergeCell ref="B9:B11"/>
    <mergeCell ref="E9:E11"/>
    <mergeCell ref="F9:F11"/>
    <mergeCell ref="G9:G11"/>
    <mergeCell ref="H9:H11"/>
    <mergeCell ref="I9:I11"/>
    <mergeCell ref="J9:J11"/>
    <mergeCell ref="K9:K11"/>
    <mergeCell ref="L9:L11"/>
    <mergeCell ref="M9:M11"/>
    <mergeCell ref="N9:N11"/>
    <mergeCell ref="O9:O11"/>
    <mergeCell ref="AA9:AA11"/>
    <mergeCell ref="A12:A14"/>
    <mergeCell ref="B12:B14"/>
    <mergeCell ref="E12:E14"/>
    <mergeCell ref="F12:F14"/>
    <mergeCell ref="G12:G14"/>
    <mergeCell ref="H12:H14"/>
    <mergeCell ref="I12:I14"/>
    <mergeCell ref="J12:J14"/>
    <mergeCell ref="K12:K14"/>
    <mergeCell ref="L12:L14"/>
    <mergeCell ref="M12:M14"/>
    <mergeCell ref="N12:N14"/>
    <mergeCell ref="O12:O14"/>
    <mergeCell ref="AA12:AA14"/>
    <mergeCell ref="D9:D11"/>
    <mergeCell ref="D12:D14"/>
    <mergeCell ref="C9:C11"/>
    <mergeCell ref="C12:C14"/>
    <mergeCell ref="A15:A17"/>
    <mergeCell ref="B15:B17"/>
    <mergeCell ref="E15:E17"/>
    <mergeCell ref="F15:F17"/>
    <mergeCell ref="G15:G17"/>
    <mergeCell ref="H15:H17"/>
    <mergeCell ref="I15:I17"/>
    <mergeCell ref="J15:J17"/>
    <mergeCell ref="K15:K17"/>
    <mergeCell ref="L15:L17"/>
    <mergeCell ref="M15:M17"/>
    <mergeCell ref="N15:N17"/>
    <mergeCell ref="O15:O17"/>
    <mergeCell ref="AA15:AA17"/>
    <mergeCell ref="A18:A20"/>
    <mergeCell ref="B18:B20"/>
    <mergeCell ref="E18:E20"/>
    <mergeCell ref="F18:F20"/>
    <mergeCell ref="G18:G20"/>
    <mergeCell ref="H18:H20"/>
    <mergeCell ref="I18:I20"/>
    <mergeCell ref="J18:J20"/>
    <mergeCell ref="K18:K20"/>
    <mergeCell ref="L18:L20"/>
    <mergeCell ref="M18:M20"/>
    <mergeCell ref="N18:N20"/>
    <mergeCell ref="O18:O20"/>
    <mergeCell ref="AA18:AA20"/>
    <mergeCell ref="D15:D17"/>
    <mergeCell ref="D18:D20"/>
    <mergeCell ref="C15:C17"/>
    <mergeCell ref="C18:C20"/>
    <mergeCell ref="A21:A23"/>
    <mergeCell ref="B21:B23"/>
    <mergeCell ref="E21:E23"/>
    <mergeCell ref="F21:F23"/>
    <mergeCell ref="G21:G23"/>
    <mergeCell ref="H21:H23"/>
    <mergeCell ref="I21:I23"/>
    <mergeCell ref="J21:J23"/>
    <mergeCell ref="K21:K23"/>
    <mergeCell ref="L21:L23"/>
    <mergeCell ref="M21:M23"/>
    <mergeCell ref="N21:N23"/>
    <mergeCell ref="O21:O23"/>
    <mergeCell ref="AA21:AA23"/>
    <mergeCell ref="A24:A26"/>
    <mergeCell ref="B24:B26"/>
    <mergeCell ref="E24:E26"/>
    <mergeCell ref="F24:F26"/>
    <mergeCell ref="G24:G26"/>
    <mergeCell ref="H24:H26"/>
    <mergeCell ref="I24:I26"/>
    <mergeCell ref="J24:J26"/>
    <mergeCell ref="K24:K26"/>
    <mergeCell ref="L24:L26"/>
    <mergeCell ref="M24:M26"/>
    <mergeCell ref="N24:N26"/>
    <mergeCell ref="O24:O26"/>
    <mergeCell ref="AA24:AA26"/>
    <mergeCell ref="D21:D23"/>
    <mergeCell ref="D24:D26"/>
    <mergeCell ref="C21:C23"/>
    <mergeCell ref="C24:C26"/>
    <mergeCell ref="A27:A29"/>
    <mergeCell ref="B27:B29"/>
    <mergeCell ref="E27:E29"/>
    <mergeCell ref="F27:F29"/>
    <mergeCell ref="G27:G29"/>
    <mergeCell ref="H27:H29"/>
    <mergeCell ref="I27:I29"/>
    <mergeCell ref="J27:J29"/>
    <mergeCell ref="K27:K29"/>
    <mergeCell ref="L27:L29"/>
    <mergeCell ref="M27:M29"/>
    <mergeCell ref="N27:N29"/>
    <mergeCell ref="O27:O29"/>
    <mergeCell ref="AA27:AA29"/>
    <mergeCell ref="A30:A32"/>
    <mergeCell ref="B30:B32"/>
    <mergeCell ref="E30:E32"/>
    <mergeCell ref="F30:F32"/>
    <mergeCell ref="G30:G32"/>
    <mergeCell ref="H30:H32"/>
    <mergeCell ref="I30:I32"/>
    <mergeCell ref="J30:J32"/>
    <mergeCell ref="K30:K32"/>
    <mergeCell ref="L30:L32"/>
    <mergeCell ref="M30:M32"/>
    <mergeCell ref="N30:N32"/>
    <mergeCell ref="O30:O32"/>
    <mergeCell ref="AA30:AA32"/>
    <mergeCell ref="D27:D29"/>
    <mergeCell ref="D30:D32"/>
    <mergeCell ref="C27:C29"/>
    <mergeCell ref="C30:C32"/>
    <mergeCell ref="A33:A35"/>
    <mergeCell ref="B33:B35"/>
    <mergeCell ref="E33:E35"/>
    <mergeCell ref="F33:F35"/>
    <mergeCell ref="G33:G35"/>
    <mergeCell ref="H33:H35"/>
    <mergeCell ref="I33:I35"/>
    <mergeCell ref="J33:J35"/>
    <mergeCell ref="K33:K35"/>
    <mergeCell ref="L33:L35"/>
    <mergeCell ref="M33:M35"/>
    <mergeCell ref="N33:N35"/>
    <mergeCell ref="O33:O35"/>
    <mergeCell ref="AA33:AA35"/>
    <mergeCell ref="A36:A38"/>
    <mergeCell ref="B36:B38"/>
    <mergeCell ref="E36:E38"/>
    <mergeCell ref="F36:F38"/>
    <mergeCell ref="G36:G38"/>
    <mergeCell ref="H36:H38"/>
    <mergeCell ref="I36:I38"/>
    <mergeCell ref="J36:J38"/>
    <mergeCell ref="K36:K38"/>
    <mergeCell ref="L36:L38"/>
    <mergeCell ref="M36:M38"/>
    <mergeCell ref="N36:N38"/>
    <mergeCell ref="O36:O38"/>
    <mergeCell ref="AA36:AA38"/>
    <mergeCell ref="D33:D35"/>
    <mergeCell ref="D36:D38"/>
    <mergeCell ref="C33:C35"/>
    <mergeCell ref="C36:C38"/>
    <mergeCell ref="A39:A41"/>
    <mergeCell ref="B39:B41"/>
    <mergeCell ref="E39:E41"/>
    <mergeCell ref="F39:F41"/>
    <mergeCell ref="G39:G41"/>
    <mergeCell ref="H39:H41"/>
    <mergeCell ref="I39:I41"/>
    <mergeCell ref="J39:J41"/>
    <mergeCell ref="K39:K41"/>
    <mergeCell ref="L39:L41"/>
    <mergeCell ref="M39:M41"/>
    <mergeCell ref="N39:N41"/>
    <mergeCell ref="O39:O41"/>
    <mergeCell ref="AA39:AA41"/>
    <mergeCell ref="A42:A44"/>
    <mergeCell ref="B42:B44"/>
    <mergeCell ref="E42:E44"/>
    <mergeCell ref="F42:F44"/>
    <mergeCell ref="G42:G44"/>
    <mergeCell ref="H42:H44"/>
    <mergeCell ref="I42:I44"/>
    <mergeCell ref="J42:J44"/>
    <mergeCell ref="K42:K44"/>
    <mergeCell ref="L42:L44"/>
    <mergeCell ref="M42:M44"/>
    <mergeCell ref="N42:N44"/>
    <mergeCell ref="O42:O44"/>
    <mergeCell ref="AA42:AA44"/>
    <mergeCell ref="D39:D41"/>
    <mergeCell ref="D42:D44"/>
    <mergeCell ref="C39:C41"/>
    <mergeCell ref="C42:C44"/>
    <mergeCell ref="A45:A47"/>
    <mergeCell ref="B45:B47"/>
    <mergeCell ref="E45:E47"/>
    <mergeCell ref="F45:F47"/>
    <mergeCell ref="G45:G47"/>
    <mergeCell ref="H45:H47"/>
    <mergeCell ref="I45:I47"/>
    <mergeCell ref="J45:J47"/>
    <mergeCell ref="K45:K47"/>
    <mergeCell ref="L45:L47"/>
    <mergeCell ref="M45:M47"/>
    <mergeCell ref="N45:N47"/>
    <mergeCell ref="O45:O47"/>
    <mergeCell ref="AA45:AA47"/>
    <mergeCell ref="A48:A50"/>
    <mergeCell ref="B48:B50"/>
    <mergeCell ref="E48:E50"/>
    <mergeCell ref="F48:F50"/>
    <mergeCell ref="G48:G50"/>
    <mergeCell ref="H48:H50"/>
    <mergeCell ref="I48:I50"/>
    <mergeCell ref="J48:J50"/>
    <mergeCell ref="K48:K50"/>
    <mergeCell ref="L48:L50"/>
    <mergeCell ref="M48:M50"/>
    <mergeCell ref="N48:N50"/>
    <mergeCell ref="O48:O50"/>
    <mergeCell ref="AA48:AA50"/>
    <mergeCell ref="D45:D47"/>
    <mergeCell ref="D48:D50"/>
    <mergeCell ref="C45:C47"/>
    <mergeCell ref="C48:C50"/>
    <mergeCell ref="A51:A53"/>
    <mergeCell ref="B51:B53"/>
    <mergeCell ref="E51:E53"/>
    <mergeCell ref="F51:F53"/>
    <mergeCell ref="G51:G53"/>
    <mergeCell ref="H51:H53"/>
    <mergeCell ref="I51:I53"/>
    <mergeCell ref="J51:J53"/>
    <mergeCell ref="K51:K53"/>
    <mergeCell ref="L51:L53"/>
    <mergeCell ref="M51:M53"/>
    <mergeCell ref="N51:N53"/>
    <mergeCell ref="O51:O53"/>
    <mergeCell ref="AA51:AA53"/>
    <mergeCell ref="A54:A56"/>
    <mergeCell ref="B54:B56"/>
    <mergeCell ref="E54:E56"/>
    <mergeCell ref="F54:F56"/>
    <mergeCell ref="G54:G56"/>
    <mergeCell ref="H54:H56"/>
    <mergeCell ref="I54:I56"/>
    <mergeCell ref="J54:J56"/>
    <mergeCell ref="K54:K56"/>
    <mergeCell ref="L54:L56"/>
    <mergeCell ref="M54:M56"/>
    <mergeCell ref="N54:N56"/>
    <mergeCell ref="O54:O56"/>
    <mergeCell ref="AA54:AA56"/>
    <mergeCell ref="D51:D53"/>
    <mergeCell ref="D54:D56"/>
    <mergeCell ref="C51:C53"/>
    <mergeCell ref="C54:C56"/>
    <mergeCell ref="A57:A59"/>
    <mergeCell ref="B57:B59"/>
    <mergeCell ref="E57:E59"/>
    <mergeCell ref="F57:F59"/>
    <mergeCell ref="G57:G59"/>
    <mergeCell ref="H57:H59"/>
    <mergeCell ref="I57:I59"/>
    <mergeCell ref="J57:J59"/>
    <mergeCell ref="K57:K59"/>
    <mergeCell ref="L57:L59"/>
    <mergeCell ref="M57:M59"/>
    <mergeCell ref="N57:N59"/>
    <mergeCell ref="O57:O59"/>
    <mergeCell ref="AA57:AA59"/>
    <mergeCell ref="A60:A62"/>
    <mergeCell ref="B60:B62"/>
    <mergeCell ref="E60:E62"/>
    <mergeCell ref="F60:F62"/>
    <mergeCell ref="G60:G62"/>
    <mergeCell ref="H60:H62"/>
    <mergeCell ref="I60:I62"/>
    <mergeCell ref="J60:J62"/>
    <mergeCell ref="K60:K62"/>
    <mergeCell ref="L60:L62"/>
    <mergeCell ref="M60:M62"/>
    <mergeCell ref="N60:N62"/>
    <mergeCell ref="O60:O62"/>
    <mergeCell ref="AA60:AA62"/>
    <mergeCell ref="D57:D59"/>
    <mergeCell ref="D60:D62"/>
    <mergeCell ref="C57:C59"/>
    <mergeCell ref="C60:C62"/>
    <mergeCell ref="A63:A65"/>
    <mergeCell ref="B63:B65"/>
    <mergeCell ref="E63:E65"/>
    <mergeCell ref="F63:F65"/>
    <mergeCell ref="G63:G65"/>
    <mergeCell ref="H63:H65"/>
    <mergeCell ref="I63:I65"/>
    <mergeCell ref="J63:J65"/>
    <mergeCell ref="K63:K65"/>
    <mergeCell ref="L63:L65"/>
    <mergeCell ref="M63:M65"/>
    <mergeCell ref="N63:N65"/>
    <mergeCell ref="O63:O65"/>
    <mergeCell ref="AA63:AA65"/>
    <mergeCell ref="A66:A68"/>
    <mergeCell ref="B66:B68"/>
    <mergeCell ref="E66:E68"/>
    <mergeCell ref="F66:F68"/>
    <mergeCell ref="G66:G68"/>
    <mergeCell ref="H66:H68"/>
    <mergeCell ref="I66:I68"/>
    <mergeCell ref="J66:J68"/>
    <mergeCell ref="K66:K68"/>
    <mergeCell ref="L66:L68"/>
    <mergeCell ref="M66:M68"/>
    <mergeCell ref="N66:N68"/>
    <mergeCell ref="O66:O68"/>
    <mergeCell ref="AA66:AA68"/>
    <mergeCell ref="D63:D65"/>
    <mergeCell ref="D66:D68"/>
    <mergeCell ref="C63:C65"/>
    <mergeCell ref="C66:C68"/>
    <mergeCell ref="A69:A71"/>
    <mergeCell ref="B69:B71"/>
    <mergeCell ref="E69:E71"/>
    <mergeCell ref="F69:F71"/>
    <mergeCell ref="G69:G71"/>
    <mergeCell ref="H69:H71"/>
    <mergeCell ref="I69:I71"/>
    <mergeCell ref="J69:J71"/>
    <mergeCell ref="K69:K71"/>
    <mergeCell ref="L69:L71"/>
    <mergeCell ref="M69:M71"/>
    <mergeCell ref="N69:N71"/>
    <mergeCell ref="O69:O71"/>
    <mergeCell ref="AA69:AA71"/>
    <mergeCell ref="A72:A74"/>
    <mergeCell ref="B72:B74"/>
    <mergeCell ref="E72:E74"/>
    <mergeCell ref="F72:F74"/>
    <mergeCell ref="G72:G74"/>
    <mergeCell ref="H72:H74"/>
    <mergeCell ref="I72:I74"/>
    <mergeCell ref="J72:J74"/>
    <mergeCell ref="K72:K74"/>
    <mergeCell ref="L72:L74"/>
    <mergeCell ref="M72:M74"/>
    <mergeCell ref="N72:N74"/>
    <mergeCell ref="O72:O74"/>
    <mergeCell ref="AA72:AA74"/>
    <mergeCell ref="D69:D71"/>
    <mergeCell ref="D72:D74"/>
    <mergeCell ref="C69:C71"/>
    <mergeCell ref="C72:C74"/>
    <mergeCell ref="A75:A77"/>
    <mergeCell ref="B75:B77"/>
    <mergeCell ref="E75:E77"/>
    <mergeCell ref="F75:F77"/>
    <mergeCell ref="G75:G77"/>
    <mergeCell ref="H75:H77"/>
    <mergeCell ref="I75:I77"/>
    <mergeCell ref="J75:J77"/>
    <mergeCell ref="K75:K77"/>
    <mergeCell ref="L75:L77"/>
    <mergeCell ref="M75:M77"/>
    <mergeCell ref="N75:N77"/>
    <mergeCell ref="O75:O77"/>
    <mergeCell ref="AA75:AA77"/>
    <mergeCell ref="A78:A80"/>
    <mergeCell ref="B78:B80"/>
    <mergeCell ref="E78:E80"/>
    <mergeCell ref="F78:F80"/>
    <mergeCell ref="G78:G80"/>
    <mergeCell ref="H78:H80"/>
    <mergeCell ref="I78:I80"/>
    <mergeCell ref="J78:J80"/>
    <mergeCell ref="K78:K80"/>
    <mergeCell ref="L78:L80"/>
    <mergeCell ref="M78:M80"/>
    <mergeCell ref="N78:N80"/>
    <mergeCell ref="O78:O80"/>
    <mergeCell ref="AA78:AA80"/>
    <mergeCell ref="D75:D77"/>
    <mergeCell ref="D78:D80"/>
    <mergeCell ref="C75:C77"/>
    <mergeCell ref="C78:C80"/>
    <mergeCell ref="A81:A83"/>
    <mergeCell ref="B81:B83"/>
    <mergeCell ref="E81:E83"/>
    <mergeCell ref="F81:F83"/>
    <mergeCell ref="G81:G83"/>
    <mergeCell ref="H81:H83"/>
    <mergeCell ref="I81:I83"/>
    <mergeCell ref="J81:J83"/>
    <mergeCell ref="K81:K83"/>
    <mergeCell ref="L81:L83"/>
    <mergeCell ref="M81:M83"/>
    <mergeCell ref="N81:N83"/>
    <mergeCell ref="O81:O83"/>
    <mergeCell ref="AA81:AA83"/>
    <mergeCell ref="A84:A86"/>
    <mergeCell ref="B84:B86"/>
    <mergeCell ref="E84:E86"/>
    <mergeCell ref="F84:F86"/>
    <mergeCell ref="G84:G86"/>
    <mergeCell ref="H84:H86"/>
    <mergeCell ref="I84:I86"/>
    <mergeCell ref="J84:J86"/>
    <mergeCell ref="K84:K86"/>
    <mergeCell ref="L84:L86"/>
    <mergeCell ref="M84:M86"/>
    <mergeCell ref="N84:N86"/>
    <mergeCell ref="O84:O86"/>
    <mergeCell ref="AA84:AA86"/>
    <mergeCell ref="D81:D83"/>
    <mergeCell ref="D84:D86"/>
    <mergeCell ref="C81:C83"/>
    <mergeCell ref="C84:C86"/>
    <mergeCell ref="A87:A89"/>
    <mergeCell ref="B87:B89"/>
    <mergeCell ref="E87:E89"/>
    <mergeCell ref="F87:F89"/>
    <mergeCell ref="G87:G89"/>
    <mergeCell ref="H87:H89"/>
    <mergeCell ref="I87:I89"/>
    <mergeCell ref="J87:J89"/>
    <mergeCell ref="K87:K89"/>
    <mergeCell ref="L87:L89"/>
    <mergeCell ref="M87:M89"/>
    <mergeCell ref="N87:N89"/>
    <mergeCell ref="O87:O89"/>
    <mergeCell ref="AA87:AA89"/>
    <mergeCell ref="A90:A92"/>
    <mergeCell ref="B90:B92"/>
    <mergeCell ref="E90:E92"/>
    <mergeCell ref="F90:F92"/>
    <mergeCell ref="G90:G92"/>
    <mergeCell ref="H90:H92"/>
    <mergeCell ref="I90:I92"/>
    <mergeCell ref="J90:J92"/>
    <mergeCell ref="K90:K92"/>
    <mergeCell ref="L90:L92"/>
    <mergeCell ref="M90:M92"/>
    <mergeCell ref="N90:N92"/>
    <mergeCell ref="O90:O92"/>
    <mergeCell ref="AA90:AA92"/>
    <mergeCell ref="D87:D89"/>
    <mergeCell ref="D90:D92"/>
    <mergeCell ref="C87:C89"/>
    <mergeCell ref="C90:C92"/>
    <mergeCell ref="A93:A95"/>
    <mergeCell ref="B93:B95"/>
    <mergeCell ref="E93:E95"/>
    <mergeCell ref="F93:F95"/>
    <mergeCell ref="G93:G95"/>
    <mergeCell ref="H93:H95"/>
    <mergeCell ref="I93:I95"/>
    <mergeCell ref="J93:J95"/>
    <mergeCell ref="K93:K95"/>
    <mergeCell ref="L93:L95"/>
    <mergeCell ref="M93:M95"/>
    <mergeCell ref="N93:N95"/>
    <mergeCell ref="O93:O95"/>
    <mergeCell ref="AA93:AA95"/>
    <mergeCell ref="A96:A98"/>
    <mergeCell ref="B96:B98"/>
    <mergeCell ref="E96:E98"/>
    <mergeCell ref="F96:F98"/>
    <mergeCell ref="G96:G98"/>
    <mergeCell ref="H96:H98"/>
    <mergeCell ref="I96:I98"/>
    <mergeCell ref="J96:J98"/>
    <mergeCell ref="K96:K98"/>
    <mergeCell ref="L96:L98"/>
    <mergeCell ref="M96:M98"/>
    <mergeCell ref="N96:N98"/>
    <mergeCell ref="O96:O98"/>
    <mergeCell ref="AA96:AA98"/>
    <mergeCell ref="D93:D95"/>
    <mergeCell ref="D96:D98"/>
    <mergeCell ref="C93:C95"/>
    <mergeCell ref="C96:C98"/>
    <mergeCell ref="A99:A101"/>
    <mergeCell ref="B99:B101"/>
    <mergeCell ref="E99:E101"/>
    <mergeCell ref="F99:F101"/>
    <mergeCell ref="G99:G101"/>
    <mergeCell ref="H99:H101"/>
    <mergeCell ref="I99:I101"/>
    <mergeCell ref="J99:J101"/>
    <mergeCell ref="K99:K101"/>
    <mergeCell ref="L99:L101"/>
    <mergeCell ref="M99:M101"/>
    <mergeCell ref="N99:N101"/>
    <mergeCell ref="O99:O101"/>
    <mergeCell ref="AA99:AA101"/>
    <mergeCell ref="A102:A104"/>
    <mergeCell ref="B102:B104"/>
    <mergeCell ref="E102:E104"/>
    <mergeCell ref="F102:F104"/>
    <mergeCell ref="G102:G104"/>
    <mergeCell ref="H102:H104"/>
    <mergeCell ref="I102:I104"/>
    <mergeCell ref="J102:J104"/>
    <mergeCell ref="K102:K104"/>
    <mergeCell ref="L102:L104"/>
    <mergeCell ref="M102:M104"/>
    <mergeCell ref="N102:N104"/>
    <mergeCell ref="O102:O104"/>
    <mergeCell ref="AA102:AA104"/>
    <mergeCell ref="D99:D101"/>
    <mergeCell ref="D102:D104"/>
    <mergeCell ref="C99:C101"/>
    <mergeCell ref="C102:C104"/>
    <mergeCell ref="A105:A107"/>
    <mergeCell ref="B105:B107"/>
    <mergeCell ref="E105:E107"/>
    <mergeCell ref="F105:F107"/>
    <mergeCell ref="G105:G107"/>
    <mergeCell ref="H105:H107"/>
    <mergeCell ref="I105:I107"/>
    <mergeCell ref="J105:J107"/>
    <mergeCell ref="K105:K107"/>
    <mergeCell ref="L105:L107"/>
    <mergeCell ref="M105:M107"/>
    <mergeCell ref="N105:N107"/>
    <mergeCell ref="O105:O107"/>
    <mergeCell ref="AA105:AA107"/>
    <mergeCell ref="A108:A110"/>
    <mergeCell ref="B108:B110"/>
    <mergeCell ref="E108:E110"/>
    <mergeCell ref="F108:F110"/>
    <mergeCell ref="G108:G110"/>
    <mergeCell ref="H108:H110"/>
    <mergeCell ref="I108:I110"/>
    <mergeCell ref="J108:J110"/>
    <mergeCell ref="K108:K110"/>
    <mergeCell ref="L108:L110"/>
    <mergeCell ref="M108:M110"/>
    <mergeCell ref="N108:N110"/>
    <mergeCell ref="O108:O110"/>
    <mergeCell ref="AA108:AA110"/>
    <mergeCell ref="D105:D107"/>
    <mergeCell ref="D108:D110"/>
    <mergeCell ref="C105:C107"/>
    <mergeCell ref="C108:C110"/>
    <mergeCell ref="A111:A113"/>
    <mergeCell ref="B111:B113"/>
    <mergeCell ref="E111:E113"/>
    <mergeCell ref="F111:F113"/>
    <mergeCell ref="G111:G113"/>
    <mergeCell ref="H111:H113"/>
    <mergeCell ref="I111:I113"/>
    <mergeCell ref="J111:J113"/>
    <mergeCell ref="K111:K113"/>
    <mergeCell ref="L111:L113"/>
    <mergeCell ref="M111:M113"/>
    <mergeCell ref="N111:N113"/>
    <mergeCell ref="O111:O113"/>
    <mergeCell ref="AA111:AA113"/>
    <mergeCell ref="A114:A116"/>
    <mergeCell ref="B114:B116"/>
    <mergeCell ref="E114:E116"/>
    <mergeCell ref="F114:F116"/>
    <mergeCell ref="G114:G116"/>
    <mergeCell ref="H114:H116"/>
    <mergeCell ref="I114:I116"/>
    <mergeCell ref="J114:J116"/>
    <mergeCell ref="K114:K116"/>
    <mergeCell ref="L114:L116"/>
    <mergeCell ref="M114:M116"/>
    <mergeCell ref="N114:N116"/>
    <mergeCell ref="O114:O116"/>
    <mergeCell ref="AA114:AA116"/>
    <mergeCell ref="D111:D113"/>
    <mergeCell ref="D114:D116"/>
    <mergeCell ref="C111:C113"/>
    <mergeCell ref="C114:C116"/>
    <mergeCell ref="A117:A119"/>
    <mergeCell ref="B117:B119"/>
    <mergeCell ref="E117:E119"/>
    <mergeCell ref="F117:F119"/>
    <mergeCell ref="G117:G119"/>
    <mergeCell ref="H117:H119"/>
    <mergeCell ref="I117:I119"/>
    <mergeCell ref="J117:J119"/>
    <mergeCell ref="K117:K119"/>
    <mergeCell ref="L117:L119"/>
    <mergeCell ref="M117:M119"/>
    <mergeCell ref="N117:N119"/>
    <mergeCell ref="O117:O119"/>
    <mergeCell ref="AA117:AA119"/>
    <mergeCell ref="A120:A122"/>
    <mergeCell ref="B120:B122"/>
    <mergeCell ref="E120:E122"/>
    <mergeCell ref="F120:F122"/>
    <mergeCell ref="G120:G122"/>
    <mergeCell ref="H120:H122"/>
    <mergeCell ref="I120:I122"/>
    <mergeCell ref="J120:J122"/>
    <mergeCell ref="K120:K122"/>
    <mergeCell ref="L120:L122"/>
    <mergeCell ref="M120:M122"/>
    <mergeCell ref="N120:N122"/>
    <mergeCell ref="O120:O122"/>
    <mergeCell ref="AA120:AA122"/>
    <mergeCell ref="D117:D119"/>
    <mergeCell ref="D120:D122"/>
    <mergeCell ref="C117:C119"/>
    <mergeCell ref="C120:C122"/>
    <mergeCell ref="A123:A125"/>
    <mergeCell ref="B123:B125"/>
    <mergeCell ref="E123:E125"/>
    <mergeCell ref="F123:F125"/>
    <mergeCell ref="G123:G125"/>
    <mergeCell ref="H123:H125"/>
    <mergeCell ref="I123:I125"/>
    <mergeCell ref="J123:J125"/>
    <mergeCell ref="K123:K125"/>
    <mergeCell ref="L123:L125"/>
    <mergeCell ref="M123:M125"/>
    <mergeCell ref="N123:N125"/>
    <mergeCell ref="O123:O125"/>
    <mergeCell ref="AA123:AA125"/>
    <mergeCell ref="A126:A128"/>
    <mergeCell ref="B126:B128"/>
    <mergeCell ref="E126:E128"/>
    <mergeCell ref="F126:F128"/>
    <mergeCell ref="G126:G128"/>
    <mergeCell ref="H126:H128"/>
    <mergeCell ref="I126:I128"/>
    <mergeCell ref="J126:J128"/>
    <mergeCell ref="K126:K128"/>
    <mergeCell ref="L126:L128"/>
    <mergeCell ref="M126:M128"/>
    <mergeCell ref="N126:N128"/>
    <mergeCell ref="O126:O128"/>
    <mergeCell ref="AA126:AA128"/>
    <mergeCell ref="D123:D125"/>
    <mergeCell ref="D126:D128"/>
    <mergeCell ref="C123:C125"/>
    <mergeCell ref="C126:C128"/>
    <mergeCell ref="A129:A131"/>
    <mergeCell ref="B129:B131"/>
    <mergeCell ref="E129:E131"/>
    <mergeCell ref="F129:F131"/>
    <mergeCell ref="G129:G131"/>
    <mergeCell ref="H129:H131"/>
    <mergeCell ref="I129:I131"/>
    <mergeCell ref="J129:J131"/>
    <mergeCell ref="K129:K131"/>
    <mergeCell ref="L129:L131"/>
    <mergeCell ref="M129:M131"/>
    <mergeCell ref="N129:N131"/>
    <mergeCell ref="O129:O131"/>
    <mergeCell ref="AA129:AA131"/>
    <mergeCell ref="A132:A134"/>
    <mergeCell ref="B132:B134"/>
    <mergeCell ref="E132:E134"/>
    <mergeCell ref="F132:F134"/>
    <mergeCell ref="G132:G134"/>
    <mergeCell ref="H132:H134"/>
    <mergeCell ref="I132:I134"/>
    <mergeCell ref="J132:J134"/>
    <mergeCell ref="K132:K134"/>
    <mergeCell ref="L132:L134"/>
    <mergeCell ref="M132:M134"/>
    <mergeCell ref="N132:N134"/>
    <mergeCell ref="O132:O134"/>
    <mergeCell ref="AA132:AA134"/>
    <mergeCell ref="D129:D131"/>
    <mergeCell ref="D132:D134"/>
    <mergeCell ref="C129:C131"/>
    <mergeCell ref="C132:C134"/>
    <mergeCell ref="A135:A137"/>
    <mergeCell ref="B135:B137"/>
    <mergeCell ref="E135:E137"/>
    <mergeCell ref="F135:F137"/>
    <mergeCell ref="G135:G137"/>
    <mergeCell ref="H135:H137"/>
    <mergeCell ref="I135:I137"/>
    <mergeCell ref="J135:J137"/>
    <mergeCell ref="K135:K137"/>
    <mergeCell ref="L135:L137"/>
    <mergeCell ref="M135:M137"/>
    <mergeCell ref="N135:N137"/>
    <mergeCell ref="O135:O137"/>
    <mergeCell ref="AA135:AA137"/>
    <mergeCell ref="A138:A140"/>
    <mergeCell ref="B138:B140"/>
    <mergeCell ref="E138:E140"/>
    <mergeCell ref="F138:F140"/>
    <mergeCell ref="G138:G140"/>
    <mergeCell ref="H138:H140"/>
    <mergeCell ref="I138:I140"/>
    <mergeCell ref="J138:J140"/>
    <mergeCell ref="K138:K140"/>
    <mergeCell ref="L138:L140"/>
    <mergeCell ref="M138:M140"/>
    <mergeCell ref="N138:N140"/>
    <mergeCell ref="O138:O140"/>
    <mergeCell ref="AA138:AA140"/>
    <mergeCell ref="D135:D137"/>
    <mergeCell ref="D138:D140"/>
    <mergeCell ref="C135:C137"/>
    <mergeCell ref="C138:C140"/>
    <mergeCell ref="A141:A143"/>
    <mergeCell ref="B141:B143"/>
    <mergeCell ref="E141:E143"/>
    <mergeCell ref="F141:F143"/>
    <mergeCell ref="G141:G143"/>
    <mergeCell ref="H141:H143"/>
    <mergeCell ref="I141:I143"/>
    <mergeCell ref="J141:J143"/>
    <mergeCell ref="K141:K143"/>
    <mergeCell ref="L141:L143"/>
    <mergeCell ref="M141:M143"/>
    <mergeCell ref="N141:N143"/>
    <mergeCell ref="O141:O143"/>
    <mergeCell ref="AA141:AA143"/>
    <mergeCell ref="A144:A146"/>
    <mergeCell ref="B144:B146"/>
    <mergeCell ref="E144:E146"/>
    <mergeCell ref="F144:F146"/>
    <mergeCell ref="G144:G146"/>
    <mergeCell ref="H144:H146"/>
    <mergeCell ref="I144:I146"/>
    <mergeCell ref="J144:J146"/>
    <mergeCell ref="K144:K146"/>
    <mergeCell ref="L144:L146"/>
    <mergeCell ref="M144:M146"/>
    <mergeCell ref="N144:N146"/>
    <mergeCell ref="O144:O146"/>
    <mergeCell ref="AA144:AA146"/>
    <mergeCell ref="D141:D143"/>
    <mergeCell ref="D144:D146"/>
    <mergeCell ref="C141:C143"/>
    <mergeCell ref="C144:C146"/>
    <mergeCell ref="A147:A149"/>
    <mergeCell ref="B147:B149"/>
    <mergeCell ref="E147:E149"/>
    <mergeCell ref="F147:F149"/>
    <mergeCell ref="G147:G149"/>
    <mergeCell ref="H147:H149"/>
    <mergeCell ref="I147:I149"/>
    <mergeCell ref="J147:J149"/>
    <mergeCell ref="K147:K149"/>
    <mergeCell ref="L147:L149"/>
    <mergeCell ref="M147:M149"/>
    <mergeCell ref="N147:N149"/>
    <mergeCell ref="O147:O149"/>
    <mergeCell ref="AA147:AA149"/>
    <mergeCell ref="A150:A152"/>
    <mergeCell ref="B150:B152"/>
    <mergeCell ref="E150:E152"/>
    <mergeCell ref="F150:F152"/>
    <mergeCell ref="G150:G152"/>
    <mergeCell ref="H150:H152"/>
    <mergeCell ref="I150:I152"/>
    <mergeCell ref="J150:J152"/>
    <mergeCell ref="K150:K152"/>
    <mergeCell ref="L150:L152"/>
    <mergeCell ref="M150:M152"/>
    <mergeCell ref="N150:N152"/>
    <mergeCell ref="O150:O152"/>
    <mergeCell ref="AA150:AA152"/>
    <mergeCell ref="D147:D149"/>
    <mergeCell ref="D150:D152"/>
    <mergeCell ref="C147:C149"/>
    <mergeCell ref="C150:C152"/>
    <mergeCell ref="A153:A155"/>
    <mergeCell ref="B153:B155"/>
    <mergeCell ref="E153:E155"/>
    <mergeCell ref="F153:F155"/>
    <mergeCell ref="G153:G155"/>
    <mergeCell ref="H153:H155"/>
    <mergeCell ref="I153:I155"/>
    <mergeCell ref="J153:J155"/>
    <mergeCell ref="K153:K155"/>
    <mergeCell ref="L153:L155"/>
    <mergeCell ref="M153:M155"/>
    <mergeCell ref="N153:N155"/>
    <mergeCell ref="O153:O155"/>
    <mergeCell ref="AA153:AA155"/>
    <mergeCell ref="A156:A158"/>
    <mergeCell ref="B156:B158"/>
    <mergeCell ref="E156:E158"/>
    <mergeCell ref="F156:F158"/>
    <mergeCell ref="G156:G158"/>
    <mergeCell ref="H156:H158"/>
    <mergeCell ref="I156:I158"/>
    <mergeCell ref="J156:J158"/>
    <mergeCell ref="K156:K158"/>
    <mergeCell ref="L156:L158"/>
    <mergeCell ref="M156:M158"/>
    <mergeCell ref="N156:N158"/>
    <mergeCell ref="O156:O158"/>
    <mergeCell ref="AA156:AA158"/>
    <mergeCell ref="D153:D155"/>
    <mergeCell ref="D156:D158"/>
    <mergeCell ref="C153:C155"/>
    <mergeCell ref="C156:C158"/>
    <mergeCell ref="A159:A161"/>
    <mergeCell ref="B159:B161"/>
    <mergeCell ref="E159:E161"/>
    <mergeCell ref="F159:F161"/>
    <mergeCell ref="G159:G161"/>
    <mergeCell ref="H159:H161"/>
    <mergeCell ref="I159:I161"/>
    <mergeCell ref="J159:J161"/>
    <mergeCell ref="K159:K161"/>
    <mergeCell ref="L159:L161"/>
    <mergeCell ref="M159:M161"/>
    <mergeCell ref="N159:N161"/>
    <mergeCell ref="O159:O161"/>
    <mergeCell ref="AA159:AA161"/>
    <mergeCell ref="A162:A164"/>
    <mergeCell ref="B162:B164"/>
    <mergeCell ref="E162:E164"/>
    <mergeCell ref="F162:F164"/>
    <mergeCell ref="G162:G164"/>
    <mergeCell ref="H162:H164"/>
    <mergeCell ref="I162:I164"/>
    <mergeCell ref="J162:J164"/>
    <mergeCell ref="K162:K164"/>
    <mergeCell ref="L162:L164"/>
    <mergeCell ref="M162:M164"/>
    <mergeCell ref="N162:N164"/>
    <mergeCell ref="O162:O164"/>
    <mergeCell ref="AA162:AA164"/>
    <mergeCell ref="D159:D161"/>
    <mergeCell ref="D162:D164"/>
    <mergeCell ref="C159:C161"/>
    <mergeCell ref="C162:C164"/>
    <mergeCell ref="A165:A167"/>
    <mergeCell ref="B165:B167"/>
    <mergeCell ref="E165:E167"/>
    <mergeCell ref="F165:F167"/>
    <mergeCell ref="G165:G167"/>
    <mergeCell ref="H165:H167"/>
    <mergeCell ref="I165:I167"/>
    <mergeCell ref="J165:J167"/>
    <mergeCell ref="K165:K167"/>
    <mergeCell ref="L165:L167"/>
    <mergeCell ref="M165:M167"/>
    <mergeCell ref="N165:N167"/>
    <mergeCell ref="O165:O167"/>
    <mergeCell ref="AA165:AA167"/>
    <mergeCell ref="A168:A170"/>
    <mergeCell ref="B168:B170"/>
    <mergeCell ref="E168:E170"/>
    <mergeCell ref="F168:F170"/>
    <mergeCell ref="G168:G170"/>
    <mergeCell ref="H168:H170"/>
    <mergeCell ref="I168:I170"/>
    <mergeCell ref="J168:J170"/>
    <mergeCell ref="K168:K170"/>
    <mergeCell ref="L168:L170"/>
    <mergeCell ref="M168:M170"/>
    <mergeCell ref="N168:N170"/>
    <mergeCell ref="O168:O170"/>
    <mergeCell ref="AA168:AA170"/>
    <mergeCell ref="D165:D167"/>
    <mergeCell ref="D168:D170"/>
    <mergeCell ref="C165:C167"/>
    <mergeCell ref="C168:C170"/>
    <mergeCell ref="A171:A173"/>
    <mergeCell ref="B171:B173"/>
    <mergeCell ref="E171:E173"/>
    <mergeCell ref="F171:F173"/>
    <mergeCell ref="G171:G173"/>
    <mergeCell ref="H171:H173"/>
    <mergeCell ref="I171:I173"/>
    <mergeCell ref="J171:J173"/>
    <mergeCell ref="K171:K173"/>
    <mergeCell ref="L171:L173"/>
    <mergeCell ref="M171:M173"/>
    <mergeCell ref="N171:N173"/>
    <mergeCell ref="O171:O173"/>
    <mergeCell ref="AA171:AA173"/>
    <mergeCell ref="A174:A176"/>
    <mergeCell ref="B174:B176"/>
    <mergeCell ref="E174:E176"/>
    <mergeCell ref="F174:F176"/>
    <mergeCell ref="G174:G176"/>
    <mergeCell ref="H174:H176"/>
    <mergeCell ref="I174:I176"/>
    <mergeCell ref="J174:J176"/>
    <mergeCell ref="K174:K176"/>
    <mergeCell ref="L174:L176"/>
    <mergeCell ref="M174:M176"/>
    <mergeCell ref="N174:N176"/>
    <mergeCell ref="O174:O176"/>
    <mergeCell ref="AA174:AA176"/>
    <mergeCell ref="D171:D173"/>
    <mergeCell ref="D174:D176"/>
    <mergeCell ref="C171:C173"/>
    <mergeCell ref="C174:C176"/>
    <mergeCell ref="A177:A179"/>
    <mergeCell ref="B177:B179"/>
    <mergeCell ref="E177:E179"/>
    <mergeCell ref="F177:F179"/>
    <mergeCell ref="G177:G179"/>
    <mergeCell ref="H177:H179"/>
    <mergeCell ref="I177:I179"/>
    <mergeCell ref="J177:J179"/>
    <mergeCell ref="K177:K179"/>
    <mergeCell ref="L177:L179"/>
    <mergeCell ref="M177:M179"/>
    <mergeCell ref="N177:N179"/>
    <mergeCell ref="O177:O179"/>
    <mergeCell ref="AA177:AA179"/>
    <mergeCell ref="A180:A182"/>
    <mergeCell ref="B180:B182"/>
    <mergeCell ref="E180:E182"/>
    <mergeCell ref="F180:F182"/>
    <mergeCell ref="G180:G182"/>
    <mergeCell ref="H180:H182"/>
    <mergeCell ref="I180:I182"/>
    <mergeCell ref="J180:J182"/>
    <mergeCell ref="K180:K182"/>
    <mergeCell ref="L180:L182"/>
    <mergeCell ref="M180:M182"/>
    <mergeCell ref="N180:N182"/>
    <mergeCell ref="O180:O182"/>
    <mergeCell ref="AA180:AA182"/>
    <mergeCell ref="D177:D179"/>
    <mergeCell ref="D180:D182"/>
    <mergeCell ref="C177:C179"/>
    <mergeCell ref="C180:C182"/>
    <mergeCell ref="A183:A185"/>
    <mergeCell ref="B183:B185"/>
    <mergeCell ref="E183:E185"/>
    <mergeCell ref="F183:F185"/>
    <mergeCell ref="G183:G185"/>
    <mergeCell ref="H183:H185"/>
    <mergeCell ref="I183:I185"/>
    <mergeCell ref="J183:J185"/>
    <mergeCell ref="K183:K185"/>
    <mergeCell ref="L183:L185"/>
    <mergeCell ref="M183:M185"/>
    <mergeCell ref="N183:N185"/>
    <mergeCell ref="O183:O185"/>
    <mergeCell ref="AA183:AA185"/>
    <mergeCell ref="A186:A188"/>
    <mergeCell ref="B186:B188"/>
    <mergeCell ref="E186:E188"/>
    <mergeCell ref="F186:F188"/>
    <mergeCell ref="G186:G188"/>
    <mergeCell ref="H186:H188"/>
    <mergeCell ref="I186:I188"/>
    <mergeCell ref="J186:J188"/>
    <mergeCell ref="K186:K188"/>
    <mergeCell ref="L186:L188"/>
    <mergeCell ref="M186:M188"/>
    <mergeCell ref="N186:N188"/>
    <mergeCell ref="O186:O188"/>
    <mergeCell ref="AA186:AA188"/>
    <mergeCell ref="D183:D185"/>
    <mergeCell ref="D186:D188"/>
    <mergeCell ref="C183:C185"/>
    <mergeCell ref="C186:C188"/>
    <mergeCell ref="A189:A191"/>
    <mergeCell ref="B189:B191"/>
    <mergeCell ref="E189:E191"/>
    <mergeCell ref="F189:F191"/>
    <mergeCell ref="G189:G191"/>
    <mergeCell ref="H189:H191"/>
    <mergeCell ref="I189:I191"/>
    <mergeCell ref="J189:J191"/>
    <mergeCell ref="K189:K191"/>
    <mergeCell ref="L189:L191"/>
    <mergeCell ref="M189:M191"/>
    <mergeCell ref="N189:N191"/>
    <mergeCell ref="O189:O191"/>
    <mergeCell ref="AA189:AA191"/>
    <mergeCell ref="A192:A194"/>
    <mergeCell ref="B192:B194"/>
    <mergeCell ref="E192:E194"/>
    <mergeCell ref="F192:F194"/>
    <mergeCell ref="G192:G194"/>
    <mergeCell ref="H192:H194"/>
    <mergeCell ref="I192:I194"/>
    <mergeCell ref="J192:J194"/>
    <mergeCell ref="K192:K194"/>
    <mergeCell ref="L192:L194"/>
    <mergeCell ref="M192:M194"/>
    <mergeCell ref="N192:N194"/>
    <mergeCell ref="O192:O194"/>
    <mergeCell ref="AA192:AA194"/>
    <mergeCell ref="D189:D191"/>
    <mergeCell ref="D192:D194"/>
    <mergeCell ref="C189:C191"/>
    <mergeCell ref="C192:C194"/>
    <mergeCell ref="A195:A197"/>
    <mergeCell ref="B195:B197"/>
    <mergeCell ref="E195:E197"/>
    <mergeCell ref="F195:F197"/>
    <mergeCell ref="G195:G197"/>
    <mergeCell ref="H195:H197"/>
    <mergeCell ref="I195:I197"/>
    <mergeCell ref="J195:J197"/>
    <mergeCell ref="K195:K197"/>
    <mergeCell ref="L195:L197"/>
    <mergeCell ref="M195:M197"/>
    <mergeCell ref="N195:N197"/>
    <mergeCell ref="O195:O197"/>
    <mergeCell ref="AA195:AA197"/>
    <mergeCell ref="A198:A200"/>
    <mergeCell ref="B198:B200"/>
    <mergeCell ref="E198:E200"/>
    <mergeCell ref="F198:F200"/>
    <mergeCell ref="G198:G200"/>
    <mergeCell ref="H198:H200"/>
    <mergeCell ref="I198:I200"/>
    <mergeCell ref="J198:J200"/>
    <mergeCell ref="K198:K200"/>
    <mergeCell ref="L198:L200"/>
    <mergeCell ref="M198:M200"/>
    <mergeCell ref="N198:N200"/>
    <mergeCell ref="O198:O200"/>
    <mergeCell ref="AA198:AA200"/>
    <mergeCell ref="D195:D197"/>
    <mergeCell ref="D198:D200"/>
    <mergeCell ref="C195:C197"/>
    <mergeCell ref="C198:C200"/>
    <mergeCell ref="A201:A203"/>
    <mergeCell ref="B201:B203"/>
    <mergeCell ref="E201:E203"/>
    <mergeCell ref="F201:F203"/>
    <mergeCell ref="G201:G203"/>
    <mergeCell ref="H201:H203"/>
    <mergeCell ref="I201:I203"/>
    <mergeCell ref="J201:J203"/>
    <mergeCell ref="K201:K203"/>
    <mergeCell ref="L201:L203"/>
    <mergeCell ref="M201:M203"/>
    <mergeCell ref="N201:N203"/>
    <mergeCell ref="O201:O203"/>
    <mergeCell ref="AA201:AA203"/>
    <mergeCell ref="A204:A206"/>
    <mergeCell ref="B204:B206"/>
    <mergeCell ref="E204:E206"/>
    <mergeCell ref="F204:F206"/>
    <mergeCell ref="G204:G206"/>
    <mergeCell ref="H204:H206"/>
    <mergeCell ref="I204:I206"/>
    <mergeCell ref="J204:J206"/>
    <mergeCell ref="K204:K206"/>
    <mergeCell ref="L204:L206"/>
    <mergeCell ref="M204:M206"/>
    <mergeCell ref="N204:N206"/>
    <mergeCell ref="O204:O206"/>
    <mergeCell ref="AA204:AA206"/>
    <mergeCell ref="D201:D203"/>
    <mergeCell ref="D204:D206"/>
    <mergeCell ref="C201:C203"/>
    <mergeCell ref="C204:C206"/>
    <mergeCell ref="A207:A209"/>
    <mergeCell ref="B207:B209"/>
    <mergeCell ref="E207:E209"/>
    <mergeCell ref="F207:F209"/>
    <mergeCell ref="G207:G209"/>
    <mergeCell ref="H207:H209"/>
    <mergeCell ref="I207:I209"/>
    <mergeCell ref="J207:J209"/>
    <mergeCell ref="K207:K209"/>
    <mergeCell ref="L207:L209"/>
    <mergeCell ref="M207:M209"/>
    <mergeCell ref="N207:N209"/>
    <mergeCell ref="O207:O209"/>
    <mergeCell ref="AA207:AA209"/>
    <mergeCell ref="A210:A212"/>
    <mergeCell ref="B210:B212"/>
    <mergeCell ref="E210:E212"/>
    <mergeCell ref="F210:F212"/>
    <mergeCell ref="G210:G212"/>
    <mergeCell ref="H210:H212"/>
    <mergeCell ref="I210:I212"/>
    <mergeCell ref="J210:J212"/>
    <mergeCell ref="K210:K212"/>
    <mergeCell ref="L210:L212"/>
    <mergeCell ref="M210:M212"/>
    <mergeCell ref="N210:N212"/>
    <mergeCell ref="O210:O212"/>
    <mergeCell ref="AA210:AA212"/>
    <mergeCell ref="D207:D209"/>
    <mergeCell ref="D210:D212"/>
    <mergeCell ref="C207:C209"/>
    <mergeCell ref="C210:C212"/>
    <mergeCell ref="A213:A215"/>
    <mergeCell ref="B213:B215"/>
    <mergeCell ref="E213:E215"/>
    <mergeCell ref="F213:F215"/>
    <mergeCell ref="G213:G215"/>
    <mergeCell ref="H213:H215"/>
    <mergeCell ref="I213:I215"/>
    <mergeCell ref="J213:J215"/>
    <mergeCell ref="K213:K215"/>
    <mergeCell ref="L213:L215"/>
    <mergeCell ref="M213:M215"/>
    <mergeCell ref="N213:N215"/>
    <mergeCell ref="O213:O215"/>
    <mergeCell ref="AA213:AA215"/>
    <mergeCell ref="A216:A218"/>
    <mergeCell ref="B216:B218"/>
    <mergeCell ref="E216:E218"/>
    <mergeCell ref="F216:F218"/>
    <mergeCell ref="G216:G218"/>
    <mergeCell ref="H216:H218"/>
    <mergeCell ref="I216:I218"/>
    <mergeCell ref="J216:J218"/>
    <mergeCell ref="K216:K218"/>
    <mergeCell ref="L216:L218"/>
    <mergeCell ref="M216:M218"/>
    <mergeCell ref="N216:N218"/>
    <mergeCell ref="O216:O218"/>
    <mergeCell ref="AA216:AA218"/>
    <mergeCell ref="D213:D215"/>
    <mergeCell ref="D216:D218"/>
    <mergeCell ref="C213:C215"/>
    <mergeCell ref="C216:C218"/>
    <mergeCell ref="A219:A221"/>
    <mergeCell ref="B219:B221"/>
    <mergeCell ref="E219:E221"/>
    <mergeCell ref="F219:F221"/>
    <mergeCell ref="G219:G221"/>
    <mergeCell ref="H219:H221"/>
    <mergeCell ref="I219:I221"/>
    <mergeCell ref="J219:J221"/>
    <mergeCell ref="K219:K221"/>
    <mergeCell ref="L219:L221"/>
    <mergeCell ref="M219:M221"/>
    <mergeCell ref="N219:N221"/>
    <mergeCell ref="O219:O221"/>
    <mergeCell ref="AA219:AA221"/>
    <mergeCell ref="A228:A230"/>
    <mergeCell ref="B228:B230"/>
    <mergeCell ref="E228:E230"/>
    <mergeCell ref="F228:F230"/>
    <mergeCell ref="G228:G230"/>
    <mergeCell ref="H228:H230"/>
    <mergeCell ref="I228:I230"/>
    <mergeCell ref="J228:J230"/>
    <mergeCell ref="K228:K230"/>
    <mergeCell ref="L228:L230"/>
    <mergeCell ref="M228:M230"/>
    <mergeCell ref="N228:N230"/>
    <mergeCell ref="O228:O230"/>
    <mergeCell ref="AA228:AA230"/>
    <mergeCell ref="D219:D221"/>
    <mergeCell ref="D228:D230"/>
    <mergeCell ref="C219:C221"/>
    <mergeCell ref="C228:C230"/>
    <mergeCell ref="A231:A233"/>
    <mergeCell ref="B231:B233"/>
    <mergeCell ref="E231:E233"/>
    <mergeCell ref="F231:F233"/>
    <mergeCell ref="G231:G233"/>
    <mergeCell ref="H231:H233"/>
    <mergeCell ref="I231:I233"/>
    <mergeCell ref="J231:J233"/>
    <mergeCell ref="K231:K233"/>
    <mergeCell ref="L231:L233"/>
    <mergeCell ref="M231:M233"/>
    <mergeCell ref="N231:N233"/>
    <mergeCell ref="O231:O233"/>
    <mergeCell ref="AA231:AA233"/>
    <mergeCell ref="A234:A236"/>
    <mergeCell ref="B234:B236"/>
    <mergeCell ref="E234:E236"/>
    <mergeCell ref="F234:F236"/>
    <mergeCell ref="G234:G236"/>
    <mergeCell ref="H234:H236"/>
    <mergeCell ref="I234:I236"/>
    <mergeCell ref="J234:J236"/>
    <mergeCell ref="K234:K236"/>
    <mergeCell ref="L234:L236"/>
    <mergeCell ref="M234:M236"/>
    <mergeCell ref="N234:N236"/>
    <mergeCell ref="O234:O236"/>
    <mergeCell ref="AA234:AA236"/>
    <mergeCell ref="D231:D233"/>
    <mergeCell ref="D234:D236"/>
    <mergeCell ref="C231:C233"/>
    <mergeCell ref="C234:C236"/>
    <mergeCell ref="A237:A239"/>
    <mergeCell ref="B237:B239"/>
    <mergeCell ref="E237:E239"/>
    <mergeCell ref="F237:F239"/>
    <mergeCell ref="G237:G239"/>
    <mergeCell ref="H237:H239"/>
    <mergeCell ref="I237:I239"/>
    <mergeCell ref="J237:J239"/>
    <mergeCell ref="K237:K239"/>
    <mergeCell ref="L237:L239"/>
    <mergeCell ref="M237:M239"/>
    <mergeCell ref="N237:N239"/>
    <mergeCell ref="O237:O239"/>
    <mergeCell ref="AA237:AA239"/>
    <mergeCell ref="A240:A242"/>
    <mergeCell ref="B240:B242"/>
    <mergeCell ref="E240:E242"/>
    <mergeCell ref="F240:F242"/>
    <mergeCell ref="G240:G242"/>
    <mergeCell ref="H240:H242"/>
    <mergeCell ref="I240:I242"/>
    <mergeCell ref="J240:J242"/>
    <mergeCell ref="K240:K242"/>
    <mergeCell ref="L240:L242"/>
    <mergeCell ref="M240:M242"/>
    <mergeCell ref="N240:N242"/>
    <mergeCell ref="O240:O242"/>
    <mergeCell ref="AA240:AA242"/>
    <mergeCell ref="D237:D239"/>
    <mergeCell ref="D240:D242"/>
    <mergeCell ref="C237:C239"/>
    <mergeCell ref="C240:C242"/>
    <mergeCell ref="A243:A245"/>
    <mergeCell ref="B243:B245"/>
    <mergeCell ref="E243:E245"/>
    <mergeCell ref="F243:F245"/>
    <mergeCell ref="G243:G245"/>
    <mergeCell ref="H243:H245"/>
    <mergeCell ref="I243:I245"/>
    <mergeCell ref="J243:J245"/>
    <mergeCell ref="K243:K245"/>
    <mergeCell ref="L243:L245"/>
    <mergeCell ref="M243:M245"/>
    <mergeCell ref="N243:N245"/>
    <mergeCell ref="O243:O245"/>
    <mergeCell ref="AA243:AA245"/>
    <mergeCell ref="A246:A248"/>
    <mergeCell ref="B246:B248"/>
    <mergeCell ref="E246:E248"/>
    <mergeCell ref="F246:F248"/>
    <mergeCell ref="G246:G248"/>
    <mergeCell ref="H246:H248"/>
    <mergeCell ref="I246:I248"/>
    <mergeCell ref="J246:J248"/>
    <mergeCell ref="K246:K248"/>
    <mergeCell ref="L246:L248"/>
    <mergeCell ref="M246:M248"/>
    <mergeCell ref="N246:N248"/>
    <mergeCell ref="O246:O248"/>
    <mergeCell ref="AA246:AA248"/>
    <mergeCell ref="D243:D245"/>
    <mergeCell ref="D246:D248"/>
    <mergeCell ref="C243:C245"/>
    <mergeCell ref="C246:C248"/>
    <mergeCell ref="A249:A251"/>
    <mergeCell ref="B249:B251"/>
    <mergeCell ref="E249:E251"/>
    <mergeCell ref="F249:F251"/>
    <mergeCell ref="G249:G251"/>
    <mergeCell ref="H249:H251"/>
    <mergeCell ref="I249:I251"/>
    <mergeCell ref="J249:J251"/>
    <mergeCell ref="K249:K251"/>
    <mergeCell ref="L249:L251"/>
    <mergeCell ref="M249:M251"/>
    <mergeCell ref="N249:N251"/>
    <mergeCell ref="O249:O251"/>
    <mergeCell ref="AA249:AA251"/>
    <mergeCell ref="A252:A254"/>
    <mergeCell ref="B252:B254"/>
    <mergeCell ref="E252:E254"/>
    <mergeCell ref="F252:F254"/>
    <mergeCell ref="G252:G254"/>
    <mergeCell ref="H252:H254"/>
    <mergeCell ref="I252:I254"/>
    <mergeCell ref="J252:J254"/>
    <mergeCell ref="K252:K254"/>
    <mergeCell ref="L252:L254"/>
    <mergeCell ref="M252:M254"/>
    <mergeCell ref="N252:N254"/>
    <mergeCell ref="O252:O254"/>
    <mergeCell ref="AA252:AA254"/>
    <mergeCell ref="D249:D251"/>
    <mergeCell ref="D252:D254"/>
    <mergeCell ref="C249:C251"/>
    <mergeCell ref="C252:C254"/>
    <mergeCell ref="A222:A224"/>
    <mergeCell ref="B222:B224"/>
    <mergeCell ref="C222:C224"/>
    <mergeCell ref="D222:D224"/>
    <mergeCell ref="E222:E224"/>
    <mergeCell ref="F222:F224"/>
    <mergeCell ref="G222:G224"/>
    <mergeCell ref="H222:H224"/>
    <mergeCell ref="I222:I224"/>
    <mergeCell ref="J222:J224"/>
    <mergeCell ref="K222:K224"/>
    <mergeCell ref="L222:L224"/>
    <mergeCell ref="M222:M224"/>
    <mergeCell ref="N222:N224"/>
    <mergeCell ref="O222:O224"/>
    <mergeCell ref="AA222:AA224"/>
    <mergeCell ref="A225:A227"/>
    <mergeCell ref="B225:B227"/>
    <mergeCell ref="C225:C227"/>
    <mergeCell ref="D225:D227"/>
    <mergeCell ref="E225:E227"/>
    <mergeCell ref="F225:F227"/>
    <mergeCell ref="G225:G227"/>
    <mergeCell ref="H225:H227"/>
    <mergeCell ref="I225:I227"/>
    <mergeCell ref="J225:J227"/>
    <mergeCell ref="K225:K227"/>
    <mergeCell ref="L225:L227"/>
    <mergeCell ref="M225:M227"/>
    <mergeCell ref="N225:N227"/>
    <mergeCell ref="O225:O227"/>
    <mergeCell ref="AA225:AA227"/>
  </mergeCells>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Delovni listi</vt:lpstr>
      </vt:variant>
      <vt:variant>
        <vt:i4>12</vt:i4>
      </vt:variant>
    </vt:vector>
  </HeadingPairs>
  <TitlesOfParts>
    <vt:vector size="12" baseType="lpstr">
      <vt:lpstr>Januar</vt:lpstr>
      <vt:lpstr>Februar</vt:lpstr>
      <vt:lpstr>Marc</vt:lpstr>
      <vt:lpstr>April</vt:lpstr>
      <vt:lpstr>Maj</vt:lpstr>
      <vt:lpstr>Junij</vt:lpstr>
      <vt:lpstr>Julij</vt:lpstr>
      <vt:lpstr>Avgust</vt:lpstr>
      <vt:lpstr>September</vt:lpstr>
      <vt:lpstr>Oktober</vt:lpstr>
      <vt:lpstr>November</vt:lpstr>
      <vt:lpstr>December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Zolar Gašper</dc:creator>
  <dc:description/>
  <cp:lastModifiedBy>Žan Stavbar</cp:lastModifiedBy>
  <cp:revision>1</cp:revision>
  <cp:lastPrinted>2020-10-13T08:15:48Z</cp:lastPrinted>
  <dcterms:created xsi:type="dcterms:W3CDTF">2020-07-07T04:13:15Z</dcterms:created>
  <dcterms:modified xsi:type="dcterms:W3CDTF">2022-12-04T08:50:53Z</dcterms:modified>
  <dc:language>sl-SI</dc:language>
</cp:coreProperties>
</file>